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งานโรงเรียน\N-Project\ออกแบบปพ2563\"/>
    </mc:Choice>
  </mc:AlternateContent>
  <xr:revisionPtr revIDLastSave="0" documentId="13_ncr:1_{ED015EAB-48CE-4706-A875-9013C8A78442}" xr6:coauthVersionLast="44" xr6:coauthVersionMax="44" xr10:uidLastSave="{00000000-0000-0000-0000-000000000000}"/>
  <bookViews>
    <workbookView xWindow="-120" yWindow="-120" windowWidth="20730" windowHeight="11160" firstSheet="1" activeTab="1" xr2:uid="{698C065D-2338-45EC-9293-C740140CCD7D}"/>
  </bookViews>
  <sheets>
    <sheet name="รายการ" sheetId="2" state="hidden" r:id="rId1"/>
    <sheet name="ตั้งค่าปพ5" sheetId="1" r:id="rId2"/>
    <sheet name="รายชื่อนักเรียน" sheetId="3" r:id="rId3"/>
    <sheet name="ตั้งค่าเดือน" sheetId="4" r:id="rId4"/>
    <sheet name="ตั้งค่าประเมิน" sheetId="6" r:id="rId5"/>
    <sheet name="ก.ค." sheetId="29" r:id="rId6"/>
    <sheet name="ส.ค." sheetId="30" r:id="rId7"/>
    <sheet name="ก.ย." sheetId="31" r:id="rId8"/>
    <sheet name="ต.ค." sheetId="32" r:id="rId9"/>
    <sheet name="พ.ย." sheetId="33" r:id="rId10"/>
    <sheet name="ธ.ค." sheetId="34" r:id="rId11"/>
    <sheet name="ม.ค." sheetId="35" r:id="rId12"/>
    <sheet name="ก.พ." sheetId="36" r:id="rId13"/>
    <sheet name="มี.ค." sheetId="37" r:id="rId14"/>
    <sheet name="เม.ย." sheetId="38" r:id="rId15"/>
    <sheet name="พ.ค." sheetId="39" state="hidden" r:id="rId16"/>
    <sheet name="สรุปเวลาเรียน" sheetId="5" r:id="rId17"/>
    <sheet name="ประเมินตัวชี้วัด" sheetId="7" r:id="rId18"/>
    <sheet name="คะแนนภาคเรียนที่1" sheetId="8" r:id="rId19"/>
    <sheet name="คะแนนภาคเรียนที่2" sheetId="9" r:id="rId20"/>
    <sheet name="สรุปคะแนนตลอดปีกศ" sheetId="11" r:id="rId21"/>
    <sheet name="ประเมินคุณลักษณะ" sheetId="12" r:id="rId22"/>
    <sheet name="ประเมินอ่านคิดเขียน" sheetId="13" r:id="rId23"/>
    <sheet name="พิมพ์ปกปพ.5" sheetId="14" r:id="rId24"/>
    <sheet name="พิมพ์รายชื่อนักเรียน" sheetId="15" r:id="rId25"/>
    <sheet name="พิมพ์เวลาเรียน" sheetId="41" r:id="rId26"/>
    <sheet name="พิมพ์สรุปเวลาเรียน" sheetId="42" r:id="rId27"/>
    <sheet name="พิมพ์ประเมินตัวชี้วัด" sheetId="43" r:id="rId28"/>
    <sheet name="พิมพ์คะแนนภาคเรียนที่1" sheetId="44" r:id="rId29"/>
    <sheet name="พิมพ์คะแนนภาคเรียนที่2" sheetId="51" r:id="rId30"/>
    <sheet name="พิมพ์สรุปผลการเรียน" sheetId="53" r:id="rId31"/>
    <sheet name="พิมพ์คุณลักษณะอันพึงประสงค์" sheetId="56" r:id="rId32"/>
    <sheet name="พิมพ์ประเมินคุณลักษณะ" sheetId="57" r:id="rId33"/>
    <sheet name="พิมพ์อ่านคิดเขียน" sheetId="59" r:id="rId34"/>
    <sheet name="พิมพ์สรุปผลพัฒนาผู้เรียน" sheetId="61" r:id="rId35"/>
    <sheet name="พิมพ์ปกหลัง" sheetId="64" r:id="rId36"/>
  </sheets>
  <definedNames>
    <definedName name="_xlnm.Print_Area" localSheetId="28">พิมพ์คะแนนภาคเรียนที่1!$A$1:$Z$35</definedName>
    <definedName name="_xlnm.Print_Area" localSheetId="29">พิมพ์คะแนนภาคเรียนที่2!$A$1:$Z$35</definedName>
    <definedName name="_xlnm.Print_Area" localSheetId="31">พิมพ์คุณลักษณะอันพึงประสงค์!$A$1:$Q$25</definedName>
    <definedName name="_xlnm.Print_Area" localSheetId="23">พิมพ์ปกปพ.5!$A$1:$L$39</definedName>
    <definedName name="_xlnm.Print_Area" localSheetId="35">พิมพ์ปกหลัง!$A$1:$G$32</definedName>
    <definedName name="_xlnm.Print_Area" localSheetId="32">พิมพ์ประเมินคุณลักษณะ!$D$1:$AZ$35</definedName>
    <definedName name="_xlnm.Print_Area" localSheetId="27">พิมพ์ประเมินตัวชี้วัด!$D$1:$BF$34</definedName>
    <definedName name="_xlnm.Print_Area" localSheetId="24">พิมพ์รายชื่อนักเรียน!$A$1:$I$35</definedName>
    <definedName name="_xlnm.Print_Area" localSheetId="25">พิมพ์เวลาเรียน!$D$1:$NM$34</definedName>
    <definedName name="_xlnm.Print_Area" localSheetId="30">พิมพ์สรุปผลการเรียน!$A$1:$N$35</definedName>
    <definedName name="_xlnm.Print_Area" localSheetId="34">พิมพ์สรุปผลพัฒนาผู้เรียน!$A$1:$AE$38</definedName>
    <definedName name="_xlnm.Print_Area" localSheetId="26">พิมพ์สรุปเวลาเรียน!$A$1:$S$33</definedName>
    <definedName name="_xlnm.Print_Area" localSheetId="33">พิมพ์อ่านคิดเขียน!$D$1:$AW$35</definedName>
    <definedName name="_xlnm.Print_Titles" localSheetId="28">พิมพ์คะแนนภาคเรียนที่1!$A:$B,พิมพ์คะแนนภาคเรียนที่1!$1:$5</definedName>
    <definedName name="_xlnm.Print_Titles" localSheetId="29">พิมพ์คะแนนภาคเรียนที่2!$A:$B,พิมพ์คะแนนภาคเรียนที่2!$1:$5</definedName>
    <definedName name="_xlnm.Print_Titles" localSheetId="32">พิมพ์ประเมินคุณลักษณะ!$D:$D,พิมพ์ประเมินคุณลักษณะ!$1:$5</definedName>
    <definedName name="_xlnm.Print_Titles" localSheetId="27">พิมพ์ประเมินตัวชี้วัด!$D:$F,พิมพ์ประเมินตัวชี้วัด!$1:$4</definedName>
    <definedName name="_xlnm.Print_Titles" localSheetId="24">พิมพ์รายชื่อนักเรียน!$1:$5</definedName>
    <definedName name="_xlnm.Print_Titles" localSheetId="25">พิมพ์เวลาเรียน!$1:$3</definedName>
    <definedName name="_xlnm.Print_Titles" localSheetId="26">พิมพ์สรุปเวลาเรียน!$1:$3</definedName>
    <definedName name="_xlnm.Print_Titles" localSheetId="33">พิมพ์อ่านคิดเขียน!$D:$E,พิมพ์อ่านคิดเขียน!$1:$5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" i="15" l="1"/>
  <c r="G2" i="15"/>
  <c r="D8" i="4" l="1"/>
  <c r="D9" i="4"/>
  <c r="D10" i="4"/>
  <c r="D11" i="4"/>
  <c r="D12" i="4"/>
  <c r="D7" i="4"/>
  <c r="AB1" i="57" l="1"/>
  <c r="E1" i="57"/>
  <c r="AD1" i="12"/>
  <c r="F1" i="12"/>
  <c r="J1" i="64" l="1"/>
  <c r="AH1" i="61"/>
  <c r="C1" i="59"/>
  <c r="C1" i="57"/>
  <c r="T1" i="56"/>
  <c r="Q1" i="53"/>
  <c r="AC1" i="51"/>
  <c r="AC1" i="44"/>
  <c r="C1" i="43"/>
  <c r="V1" i="42"/>
  <c r="C1" i="41"/>
  <c r="L2" i="15"/>
  <c r="O1" i="14"/>
  <c r="C1" i="13"/>
  <c r="C1" i="12"/>
  <c r="P1" i="11"/>
  <c r="AD1" i="9"/>
  <c r="AD1" i="8"/>
  <c r="BG1" i="7"/>
  <c r="Y2" i="5"/>
  <c r="AP1" i="39"/>
  <c r="AP1" i="38"/>
  <c r="AP1" i="37"/>
  <c r="AP1" i="36"/>
  <c r="AP1" i="35"/>
  <c r="AP1" i="34"/>
  <c r="AP1" i="33"/>
  <c r="AP1" i="32"/>
  <c r="AP1" i="31"/>
  <c r="AP1" i="30"/>
  <c r="AP1" i="29"/>
  <c r="I1" i="6"/>
  <c r="L1" i="4"/>
  <c r="L1" i="3"/>
  <c r="A8" i="61"/>
  <c r="A9" i="61" s="1"/>
  <c r="A10" i="61" s="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D6" i="59"/>
  <c r="AN7" i="59"/>
  <c r="AO7" i="59"/>
  <c r="AP7" i="59"/>
  <c r="AQ7" i="59"/>
  <c r="AN8" i="59"/>
  <c r="AO8" i="59"/>
  <c r="AP8" i="59"/>
  <c r="AQ8" i="59"/>
  <c r="AN9" i="59"/>
  <c r="AO9" i="59"/>
  <c r="AP9" i="59"/>
  <c r="AQ9" i="59"/>
  <c r="AN10" i="59"/>
  <c r="AO10" i="59"/>
  <c r="AP10" i="59"/>
  <c r="AQ10" i="59"/>
  <c r="AN11" i="59"/>
  <c r="AO11" i="59"/>
  <c r="AP11" i="59"/>
  <c r="AQ11" i="59"/>
  <c r="AN12" i="59"/>
  <c r="AO12" i="59"/>
  <c r="AP12" i="59"/>
  <c r="AQ12" i="59"/>
  <c r="AN13" i="59"/>
  <c r="AO13" i="59"/>
  <c r="AP13" i="59"/>
  <c r="AQ13" i="59"/>
  <c r="AN14" i="59"/>
  <c r="AO14" i="59"/>
  <c r="AP14" i="59"/>
  <c r="AQ14" i="59"/>
  <c r="AN15" i="59"/>
  <c r="AO15" i="59"/>
  <c r="AP15" i="59"/>
  <c r="AQ15" i="59"/>
  <c r="AN16" i="59"/>
  <c r="AO16" i="59"/>
  <c r="AP16" i="59"/>
  <c r="AQ16" i="59"/>
  <c r="AN17" i="59"/>
  <c r="AO17" i="59"/>
  <c r="AP17" i="59"/>
  <c r="AQ17" i="59"/>
  <c r="AN18" i="59"/>
  <c r="AO18" i="59"/>
  <c r="AP18" i="59"/>
  <c r="AQ18" i="59"/>
  <c r="AN19" i="59"/>
  <c r="AO19" i="59"/>
  <c r="AP19" i="59"/>
  <c r="AQ19" i="59"/>
  <c r="AN20" i="59"/>
  <c r="AO20" i="59"/>
  <c r="AP20" i="59"/>
  <c r="AQ20" i="59"/>
  <c r="AN21" i="59"/>
  <c r="AO21" i="59"/>
  <c r="AP21" i="59"/>
  <c r="AQ21" i="59"/>
  <c r="AN22" i="59"/>
  <c r="AO22" i="59"/>
  <c r="AP22" i="59"/>
  <c r="AQ22" i="59"/>
  <c r="AN23" i="59"/>
  <c r="AO23" i="59"/>
  <c r="AP23" i="59"/>
  <c r="AQ23" i="59"/>
  <c r="AN24" i="59"/>
  <c r="AO24" i="59"/>
  <c r="AP24" i="59"/>
  <c r="AQ24" i="59"/>
  <c r="AN25" i="59"/>
  <c r="AO25" i="59"/>
  <c r="AP25" i="59"/>
  <c r="AQ25" i="59"/>
  <c r="AN26" i="59"/>
  <c r="AO26" i="59"/>
  <c r="AP26" i="59"/>
  <c r="AQ26" i="59"/>
  <c r="AN27" i="59"/>
  <c r="AO27" i="59"/>
  <c r="AP27" i="59"/>
  <c r="AQ27" i="59"/>
  <c r="AN28" i="59"/>
  <c r="AO28" i="59"/>
  <c r="AP28" i="59"/>
  <c r="AQ28" i="59"/>
  <c r="AN29" i="59"/>
  <c r="AO29" i="59"/>
  <c r="AP29" i="59"/>
  <c r="AQ29" i="59"/>
  <c r="AN30" i="59"/>
  <c r="AO30" i="59"/>
  <c r="AP30" i="59"/>
  <c r="AQ30" i="59"/>
  <c r="AN31" i="59"/>
  <c r="AO31" i="59"/>
  <c r="AP31" i="59"/>
  <c r="AQ31" i="59"/>
  <c r="AN32" i="59"/>
  <c r="AO32" i="59"/>
  <c r="AP32" i="59"/>
  <c r="AQ32" i="59"/>
  <c r="AN33" i="59"/>
  <c r="AO33" i="59"/>
  <c r="AP33" i="59"/>
  <c r="AQ33" i="59"/>
  <c r="AN34" i="59"/>
  <c r="AO34" i="59"/>
  <c r="AP34" i="59"/>
  <c r="AQ34" i="59"/>
  <c r="AN35" i="59"/>
  <c r="AO35" i="59"/>
  <c r="AP35" i="59"/>
  <c r="AQ35" i="59"/>
  <c r="AO6" i="59"/>
  <c r="AP6" i="59"/>
  <c r="AQ6" i="59"/>
  <c r="AN6" i="59"/>
  <c r="AH7" i="59" l="1"/>
  <c r="AI7" i="59"/>
  <c r="AJ7" i="59"/>
  <c r="AK7" i="59"/>
  <c r="AH8" i="59"/>
  <c r="AI8" i="59"/>
  <c r="AJ8" i="59"/>
  <c r="AK8" i="59"/>
  <c r="AH9" i="59"/>
  <c r="AI9" i="59"/>
  <c r="AJ9" i="59"/>
  <c r="AK9" i="59"/>
  <c r="AH10" i="59"/>
  <c r="AI10" i="59"/>
  <c r="AJ10" i="59"/>
  <c r="AK10" i="59"/>
  <c r="AH11" i="59"/>
  <c r="AI11" i="59"/>
  <c r="AJ11" i="59"/>
  <c r="AK11" i="59"/>
  <c r="AH12" i="59"/>
  <c r="AI12" i="59"/>
  <c r="AJ12" i="59"/>
  <c r="AK12" i="59"/>
  <c r="AH13" i="59"/>
  <c r="AI13" i="59"/>
  <c r="AJ13" i="59"/>
  <c r="AK13" i="59"/>
  <c r="AH14" i="59"/>
  <c r="AI14" i="59"/>
  <c r="AJ14" i="59"/>
  <c r="AK14" i="59"/>
  <c r="AH15" i="59"/>
  <c r="AI15" i="59"/>
  <c r="AJ15" i="59"/>
  <c r="AK15" i="59"/>
  <c r="AH16" i="59"/>
  <c r="AI16" i="59"/>
  <c r="AJ16" i="59"/>
  <c r="AK16" i="59"/>
  <c r="AH17" i="59"/>
  <c r="AI17" i="59"/>
  <c r="AJ17" i="59"/>
  <c r="AK17" i="59"/>
  <c r="AH18" i="59"/>
  <c r="AI18" i="59"/>
  <c r="AJ18" i="59"/>
  <c r="AK18" i="59"/>
  <c r="AH19" i="59"/>
  <c r="AI19" i="59"/>
  <c r="AJ19" i="59"/>
  <c r="AK19" i="59"/>
  <c r="AH20" i="59"/>
  <c r="AI20" i="59"/>
  <c r="AJ20" i="59"/>
  <c r="AK20" i="59"/>
  <c r="AH21" i="59"/>
  <c r="AI21" i="59"/>
  <c r="AJ21" i="59"/>
  <c r="AK21" i="59"/>
  <c r="AH22" i="59"/>
  <c r="AI22" i="59"/>
  <c r="AJ22" i="59"/>
  <c r="AK22" i="59"/>
  <c r="AH23" i="59"/>
  <c r="AI23" i="59"/>
  <c r="AJ23" i="59"/>
  <c r="AK23" i="59"/>
  <c r="AH24" i="59"/>
  <c r="AI24" i="59"/>
  <c r="AJ24" i="59"/>
  <c r="AK24" i="59"/>
  <c r="AH25" i="59"/>
  <c r="AI25" i="59"/>
  <c r="AJ25" i="59"/>
  <c r="AK25" i="59"/>
  <c r="AH26" i="59"/>
  <c r="AI26" i="59"/>
  <c r="AJ26" i="59"/>
  <c r="AK26" i="59"/>
  <c r="AH27" i="59"/>
  <c r="AI27" i="59"/>
  <c r="AJ27" i="59"/>
  <c r="AK27" i="59"/>
  <c r="AH28" i="59"/>
  <c r="AI28" i="59"/>
  <c r="AJ28" i="59"/>
  <c r="AK28" i="59"/>
  <c r="AH29" i="59"/>
  <c r="AI29" i="59"/>
  <c r="AJ29" i="59"/>
  <c r="AK29" i="59"/>
  <c r="AH30" i="59"/>
  <c r="AI30" i="59"/>
  <c r="AJ30" i="59"/>
  <c r="AK30" i="59"/>
  <c r="AH31" i="59"/>
  <c r="AI31" i="59"/>
  <c r="AJ31" i="59"/>
  <c r="AK31" i="59"/>
  <c r="AH32" i="59"/>
  <c r="AI32" i="59"/>
  <c r="AJ32" i="59"/>
  <c r="AK32" i="59"/>
  <c r="AH33" i="59"/>
  <c r="AI33" i="59"/>
  <c r="AJ33" i="59"/>
  <c r="AK33" i="59"/>
  <c r="AH34" i="59"/>
  <c r="AI34" i="59"/>
  <c r="AJ34" i="59"/>
  <c r="AK34" i="59"/>
  <c r="AH35" i="59"/>
  <c r="AI35" i="59"/>
  <c r="AJ35" i="59"/>
  <c r="AK35" i="59"/>
  <c r="AI6" i="59"/>
  <c r="AJ6" i="59"/>
  <c r="AK6" i="59"/>
  <c r="AH6" i="59"/>
  <c r="Z7" i="59"/>
  <c r="AA7" i="59"/>
  <c r="AB7" i="59"/>
  <c r="AC7" i="59"/>
  <c r="Z8" i="59"/>
  <c r="AA8" i="59"/>
  <c r="AB8" i="59"/>
  <c r="AC8" i="59"/>
  <c r="Z9" i="59"/>
  <c r="AA9" i="59"/>
  <c r="AB9" i="59"/>
  <c r="AC9" i="59"/>
  <c r="Z10" i="59"/>
  <c r="AA10" i="59"/>
  <c r="AB10" i="59"/>
  <c r="AC10" i="59"/>
  <c r="Z11" i="59"/>
  <c r="AA11" i="59"/>
  <c r="AB11" i="59"/>
  <c r="AC11" i="59"/>
  <c r="Z12" i="59"/>
  <c r="AA12" i="59"/>
  <c r="AB12" i="59"/>
  <c r="AC12" i="59"/>
  <c r="Z13" i="59"/>
  <c r="AA13" i="59"/>
  <c r="AB13" i="59"/>
  <c r="AC13" i="59"/>
  <c r="Z14" i="59"/>
  <c r="AA14" i="59"/>
  <c r="AB14" i="59"/>
  <c r="AC14" i="59"/>
  <c r="Z15" i="59"/>
  <c r="AA15" i="59"/>
  <c r="AB15" i="59"/>
  <c r="AC15" i="59"/>
  <c r="Z16" i="59"/>
  <c r="AA16" i="59"/>
  <c r="AB16" i="59"/>
  <c r="AC16" i="59"/>
  <c r="Z17" i="59"/>
  <c r="AA17" i="59"/>
  <c r="AB17" i="59"/>
  <c r="AC17" i="59"/>
  <c r="Z18" i="59"/>
  <c r="AA18" i="59"/>
  <c r="AB18" i="59"/>
  <c r="AC18" i="59"/>
  <c r="Z19" i="59"/>
  <c r="AA19" i="59"/>
  <c r="AB19" i="59"/>
  <c r="AC19" i="59"/>
  <c r="Z20" i="59"/>
  <c r="AA20" i="59"/>
  <c r="AB20" i="59"/>
  <c r="AC20" i="59"/>
  <c r="Z21" i="59"/>
  <c r="AA21" i="59"/>
  <c r="AB21" i="59"/>
  <c r="AC21" i="59"/>
  <c r="Z22" i="59"/>
  <c r="AA22" i="59"/>
  <c r="AB22" i="59"/>
  <c r="AC22" i="59"/>
  <c r="Z23" i="59"/>
  <c r="AA23" i="59"/>
  <c r="AB23" i="59"/>
  <c r="AC23" i="59"/>
  <c r="Z24" i="59"/>
  <c r="AA24" i="59"/>
  <c r="AB24" i="59"/>
  <c r="AC24" i="59"/>
  <c r="Z25" i="59"/>
  <c r="AA25" i="59"/>
  <c r="AB25" i="59"/>
  <c r="AC25" i="59"/>
  <c r="Z26" i="59"/>
  <c r="AA26" i="59"/>
  <c r="AB26" i="59"/>
  <c r="AC26" i="59"/>
  <c r="Z27" i="59"/>
  <c r="AA27" i="59"/>
  <c r="AB27" i="59"/>
  <c r="AC27" i="59"/>
  <c r="Z28" i="59"/>
  <c r="AA28" i="59"/>
  <c r="AB28" i="59"/>
  <c r="AC28" i="59"/>
  <c r="Z29" i="59"/>
  <c r="AA29" i="59"/>
  <c r="AB29" i="59"/>
  <c r="AC29" i="59"/>
  <c r="Z30" i="59"/>
  <c r="AA30" i="59"/>
  <c r="AB30" i="59"/>
  <c r="AC30" i="59"/>
  <c r="Z31" i="59"/>
  <c r="AA31" i="59"/>
  <c r="AB31" i="59"/>
  <c r="AC31" i="59"/>
  <c r="Z32" i="59"/>
  <c r="AA32" i="59"/>
  <c r="AB32" i="59"/>
  <c r="AC32" i="59"/>
  <c r="Z33" i="59"/>
  <c r="AA33" i="59"/>
  <c r="AB33" i="59"/>
  <c r="AC33" i="59"/>
  <c r="Z34" i="59"/>
  <c r="AA34" i="59"/>
  <c r="AB34" i="59"/>
  <c r="AC34" i="59"/>
  <c r="Z35" i="59"/>
  <c r="AA35" i="59"/>
  <c r="AB35" i="59"/>
  <c r="AC35" i="59"/>
  <c r="AA6" i="59"/>
  <c r="AB6" i="59"/>
  <c r="AC6" i="59"/>
  <c r="Z6" i="59"/>
  <c r="T7" i="59"/>
  <c r="U7" i="59"/>
  <c r="V7" i="59"/>
  <c r="W7" i="59"/>
  <c r="T8" i="59"/>
  <c r="U8" i="59"/>
  <c r="V8" i="59"/>
  <c r="W8" i="59"/>
  <c r="T9" i="59"/>
  <c r="U9" i="59"/>
  <c r="V9" i="59"/>
  <c r="W9" i="59"/>
  <c r="T10" i="59"/>
  <c r="U10" i="59"/>
  <c r="V10" i="59"/>
  <c r="W10" i="59"/>
  <c r="T11" i="59"/>
  <c r="U11" i="59"/>
  <c r="V11" i="59"/>
  <c r="W11" i="59"/>
  <c r="T12" i="59"/>
  <c r="U12" i="59"/>
  <c r="V12" i="59"/>
  <c r="W12" i="59"/>
  <c r="T13" i="59"/>
  <c r="U13" i="59"/>
  <c r="V13" i="59"/>
  <c r="W13" i="59"/>
  <c r="T14" i="59"/>
  <c r="U14" i="59"/>
  <c r="V14" i="59"/>
  <c r="W14" i="59"/>
  <c r="T15" i="59"/>
  <c r="U15" i="59"/>
  <c r="V15" i="59"/>
  <c r="W15" i="59"/>
  <c r="T16" i="59"/>
  <c r="U16" i="59"/>
  <c r="V16" i="59"/>
  <c r="W16" i="59"/>
  <c r="T17" i="59"/>
  <c r="U17" i="59"/>
  <c r="V17" i="59"/>
  <c r="W17" i="59"/>
  <c r="T18" i="59"/>
  <c r="U18" i="59"/>
  <c r="V18" i="59"/>
  <c r="W18" i="59"/>
  <c r="T19" i="59"/>
  <c r="U19" i="59"/>
  <c r="V19" i="59"/>
  <c r="W19" i="59"/>
  <c r="T20" i="59"/>
  <c r="U20" i="59"/>
  <c r="V20" i="59"/>
  <c r="W20" i="59"/>
  <c r="T21" i="59"/>
  <c r="U21" i="59"/>
  <c r="V21" i="59"/>
  <c r="W21" i="59"/>
  <c r="T22" i="59"/>
  <c r="U22" i="59"/>
  <c r="V22" i="59"/>
  <c r="W22" i="59"/>
  <c r="T23" i="59"/>
  <c r="U23" i="59"/>
  <c r="V23" i="59"/>
  <c r="W23" i="59"/>
  <c r="T24" i="59"/>
  <c r="U24" i="59"/>
  <c r="V24" i="59"/>
  <c r="W24" i="59"/>
  <c r="T25" i="59"/>
  <c r="U25" i="59"/>
  <c r="V25" i="59"/>
  <c r="W25" i="59"/>
  <c r="T26" i="59"/>
  <c r="U26" i="59"/>
  <c r="V26" i="59"/>
  <c r="W26" i="59"/>
  <c r="T27" i="59"/>
  <c r="U27" i="59"/>
  <c r="V27" i="59"/>
  <c r="W27" i="59"/>
  <c r="T28" i="59"/>
  <c r="U28" i="59"/>
  <c r="V28" i="59"/>
  <c r="W28" i="59"/>
  <c r="T29" i="59"/>
  <c r="U29" i="59"/>
  <c r="V29" i="59"/>
  <c r="W29" i="59"/>
  <c r="T30" i="59"/>
  <c r="U30" i="59"/>
  <c r="V30" i="59"/>
  <c r="W30" i="59"/>
  <c r="T31" i="59"/>
  <c r="U31" i="59"/>
  <c r="V31" i="59"/>
  <c r="W31" i="59"/>
  <c r="T32" i="59"/>
  <c r="U32" i="59"/>
  <c r="V32" i="59"/>
  <c r="W32" i="59"/>
  <c r="T33" i="59"/>
  <c r="U33" i="59"/>
  <c r="V33" i="59"/>
  <c r="W33" i="59"/>
  <c r="T34" i="59"/>
  <c r="U34" i="59"/>
  <c r="V34" i="59"/>
  <c r="W34" i="59"/>
  <c r="T35" i="59"/>
  <c r="U35" i="59"/>
  <c r="V35" i="59"/>
  <c r="W35" i="59"/>
  <c r="U6" i="59"/>
  <c r="V6" i="59"/>
  <c r="W6" i="59"/>
  <c r="T6" i="59"/>
  <c r="L7" i="59"/>
  <c r="M7" i="59"/>
  <c r="N7" i="59"/>
  <c r="O7" i="59"/>
  <c r="L8" i="59"/>
  <c r="M8" i="59"/>
  <c r="N8" i="59"/>
  <c r="O8" i="59"/>
  <c r="L9" i="59"/>
  <c r="M9" i="59"/>
  <c r="N9" i="59"/>
  <c r="O9" i="59"/>
  <c r="L10" i="59"/>
  <c r="M10" i="59"/>
  <c r="N10" i="59"/>
  <c r="O10" i="59"/>
  <c r="L11" i="59"/>
  <c r="M11" i="59"/>
  <c r="N11" i="59"/>
  <c r="O11" i="59"/>
  <c r="L12" i="59"/>
  <c r="M12" i="59"/>
  <c r="N12" i="59"/>
  <c r="O12" i="59"/>
  <c r="L13" i="59"/>
  <c r="M13" i="59"/>
  <c r="N13" i="59"/>
  <c r="O13" i="59"/>
  <c r="L14" i="59"/>
  <c r="M14" i="59"/>
  <c r="N14" i="59"/>
  <c r="O14" i="59"/>
  <c r="L15" i="59"/>
  <c r="M15" i="59"/>
  <c r="N15" i="59"/>
  <c r="O15" i="59"/>
  <c r="L16" i="59"/>
  <c r="M16" i="59"/>
  <c r="N16" i="59"/>
  <c r="O16" i="59"/>
  <c r="L17" i="59"/>
  <c r="M17" i="59"/>
  <c r="N17" i="59"/>
  <c r="O17" i="59"/>
  <c r="L18" i="59"/>
  <c r="M18" i="59"/>
  <c r="N18" i="59"/>
  <c r="O18" i="59"/>
  <c r="L19" i="59"/>
  <c r="M19" i="59"/>
  <c r="N19" i="59"/>
  <c r="O19" i="59"/>
  <c r="L20" i="59"/>
  <c r="M20" i="59"/>
  <c r="N20" i="59"/>
  <c r="O20" i="59"/>
  <c r="L21" i="59"/>
  <c r="M21" i="59"/>
  <c r="N21" i="59"/>
  <c r="O21" i="59"/>
  <c r="L22" i="59"/>
  <c r="M22" i="59"/>
  <c r="N22" i="59"/>
  <c r="O22" i="59"/>
  <c r="L23" i="59"/>
  <c r="M23" i="59"/>
  <c r="N23" i="59"/>
  <c r="O23" i="59"/>
  <c r="L24" i="59"/>
  <c r="M24" i="59"/>
  <c r="N24" i="59"/>
  <c r="O24" i="59"/>
  <c r="L25" i="59"/>
  <c r="M25" i="59"/>
  <c r="N25" i="59"/>
  <c r="O25" i="59"/>
  <c r="L26" i="59"/>
  <c r="M26" i="59"/>
  <c r="N26" i="59"/>
  <c r="O26" i="59"/>
  <c r="L27" i="59"/>
  <c r="M27" i="59"/>
  <c r="N27" i="59"/>
  <c r="O27" i="59"/>
  <c r="L28" i="59"/>
  <c r="M28" i="59"/>
  <c r="N28" i="59"/>
  <c r="O28" i="59"/>
  <c r="L29" i="59"/>
  <c r="M29" i="59"/>
  <c r="N29" i="59"/>
  <c r="O29" i="59"/>
  <c r="L30" i="59"/>
  <c r="M30" i="59"/>
  <c r="N30" i="59"/>
  <c r="O30" i="59"/>
  <c r="L31" i="59"/>
  <c r="M31" i="59"/>
  <c r="N31" i="59"/>
  <c r="O31" i="59"/>
  <c r="L32" i="59"/>
  <c r="M32" i="59"/>
  <c r="N32" i="59"/>
  <c r="O32" i="59"/>
  <c r="L33" i="59"/>
  <c r="M33" i="59"/>
  <c r="N33" i="59"/>
  <c r="O33" i="59"/>
  <c r="L34" i="59"/>
  <c r="M34" i="59"/>
  <c r="N34" i="59"/>
  <c r="O34" i="59"/>
  <c r="L35" i="59"/>
  <c r="M35" i="59"/>
  <c r="N35" i="59"/>
  <c r="O35" i="59"/>
  <c r="M6" i="59"/>
  <c r="N6" i="59"/>
  <c r="O6" i="59"/>
  <c r="L6" i="59"/>
  <c r="F7" i="59"/>
  <c r="G7" i="59"/>
  <c r="H7" i="59"/>
  <c r="I7" i="59"/>
  <c r="F8" i="59"/>
  <c r="G8" i="59"/>
  <c r="H8" i="59"/>
  <c r="I8" i="59"/>
  <c r="F9" i="59"/>
  <c r="G9" i="59"/>
  <c r="H9" i="59"/>
  <c r="I9" i="59"/>
  <c r="F10" i="59"/>
  <c r="G10" i="59"/>
  <c r="H10" i="59"/>
  <c r="I10" i="59"/>
  <c r="F11" i="59"/>
  <c r="G11" i="59"/>
  <c r="H11" i="59"/>
  <c r="I11" i="59"/>
  <c r="F12" i="59"/>
  <c r="G12" i="59"/>
  <c r="H12" i="59"/>
  <c r="I12" i="59"/>
  <c r="F13" i="59"/>
  <c r="G13" i="59"/>
  <c r="H13" i="59"/>
  <c r="I13" i="59"/>
  <c r="F14" i="59"/>
  <c r="G14" i="59"/>
  <c r="H14" i="59"/>
  <c r="I14" i="59"/>
  <c r="F15" i="59"/>
  <c r="G15" i="59"/>
  <c r="H15" i="59"/>
  <c r="I15" i="59"/>
  <c r="F16" i="59"/>
  <c r="G16" i="59"/>
  <c r="H16" i="59"/>
  <c r="I16" i="59"/>
  <c r="F17" i="59"/>
  <c r="G17" i="59"/>
  <c r="H17" i="59"/>
  <c r="I17" i="59"/>
  <c r="F18" i="59"/>
  <c r="G18" i="59"/>
  <c r="H18" i="59"/>
  <c r="I18" i="59"/>
  <c r="F19" i="59"/>
  <c r="G19" i="59"/>
  <c r="H19" i="59"/>
  <c r="I19" i="59"/>
  <c r="F20" i="59"/>
  <c r="G20" i="59"/>
  <c r="H20" i="59"/>
  <c r="I20" i="59"/>
  <c r="F21" i="59"/>
  <c r="G21" i="59"/>
  <c r="H21" i="59"/>
  <c r="I21" i="59"/>
  <c r="F22" i="59"/>
  <c r="G22" i="59"/>
  <c r="H22" i="59"/>
  <c r="I22" i="59"/>
  <c r="F23" i="59"/>
  <c r="G23" i="59"/>
  <c r="H23" i="59"/>
  <c r="I23" i="59"/>
  <c r="F24" i="59"/>
  <c r="G24" i="59"/>
  <c r="H24" i="59"/>
  <c r="I24" i="59"/>
  <c r="F25" i="59"/>
  <c r="G25" i="59"/>
  <c r="H25" i="59"/>
  <c r="I25" i="59"/>
  <c r="F26" i="59"/>
  <c r="G26" i="59"/>
  <c r="H26" i="59"/>
  <c r="I26" i="59"/>
  <c r="F27" i="59"/>
  <c r="G27" i="59"/>
  <c r="H27" i="59"/>
  <c r="I27" i="59"/>
  <c r="F28" i="59"/>
  <c r="G28" i="59"/>
  <c r="H28" i="59"/>
  <c r="I28" i="59"/>
  <c r="F29" i="59"/>
  <c r="G29" i="59"/>
  <c r="H29" i="59"/>
  <c r="I29" i="59"/>
  <c r="F30" i="59"/>
  <c r="G30" i="59"/>
  <c r="H30" i="59"/>
  <c r="I30" i="59"/>
  <c r="F31" i="59"/>
  <c r="G31" i="59"/>
  <c r="H31" i="59"/>
  <c r="I31" i="59"/>
  <c r="F32" i="59"/>
  <c r="G32" i="59"/>
  <c r="H32" i="59"/>
  <c r="I32" i="59"/>
  <c r="F33" i="59"/>
  <c r="G33" i="59"/>
  <c r="H33" i="59"/>
  <c r="I33" i="59"/>
  <c r="F34" i="59"/>
  <c r="G34" i="59"/>
  <c r="H34" i="59"/>
  <c r="I34" i="59"/>
  <c r="F35" i="59"/>
  <c r="G35" i="59"/>
  <c r="H35" i="59"/>
  <c r="I35" i="59"/>
  <c r="G6" i="59"/>
  <c r="H6" i="59"/>
  <c r="I6" i="59"/>
  <c r="F6" i="59"/>
  <c r="D7" i="59"/>
  <c r="D8" i="59" s="1"/>
  <c r="D9" i="59" s="1"/>
  <c r="D10" i="59" s="1"/>
  <c r="D11" i="59" s="1"/>
  <c r="D12" i="59" s="1"/>
  <c r="D13" i="59" s="1"/>
  <c r="D14" i="59" s="1"/>
  <c r="D15" i="59" s="1"/>
  <c r="D16" i="59" s="1"/>
  <c r="D17" i="59" s="1"/>
  <c r="D18" i="59" s="1"/>
  <c r="D19" i="59" s="1"/>
  <c r="D20" i="59" s="1"/>
  <c r="D21" i="59" s="1"/>
  <c r="D22" i="59" s="1"/>
  <c r="D23" i="59" s="1"/>
  <c r="D24" i="59" s="1"/>
  <c r="D25" i="59" s="1"/>
  <c r="D26" i="59" s="1"/>
  <c r="D27" i="59" s="1"/>
  <c r="D28" i="59" s="1"/>
  <c r="D29" i="59" s="1"/>
  <c r="D30" i="59" s="1"/>
  <c r="D31" i="59" s="1"/>
  <c r="D32" i="59" s="1"/>
  <c r="D33" i="59" s="1"/>
  <c r="D34" i="59" s="1"/>
  <c r="D35" i="59" s="1"/>
  <c r="D6" i="57"/>
  <c r="D7" i="57" s="1"/>
  <c r="D8" i="57" s="1"/>
  <c r="D9" i="57" s="1"/>
  <c r="D10" i="57" s="1"/>
  <c r="D11" i="57" s="1"/>
  <c r="D12" i="57" s="1"/>
  <c r="D13" i="57" s="1"/>
  <c r="D14" i="57" s="1"/>
  <c r="D15" i="57" s="1"/>
  <c r="D16" i="57" s="1"/>
  <c r="D17" i="57" s="1"/>
  <c r="D18" i="57" s="1"/>
  <c r="D19" i="57" s="1"/>
  <c r="D20" i="57" s="1"/>
  <c r="D21" i="57" s="1"/>
  <c r="D22" i="57" s="1"/>
  <c r="D23" i="57" s="1"/>
  <c r="D24" i="57" s="1"/>
  <c r="D25" i="57" s="1"/>
  <c r="D26" i="57" s="1"/>
  <c r="D27" i="57" s="1"/>
  <c r="D28" i="57" s="1"/>
  <c r="D29" i="57" s="1"/>
  <c r="D30" i="57" s="1"/>
  <c r="D31" i="57" s="1"/>
  <c r="D32" i="57" s="1"/>
  <c r="D33" i="57" s="1"/>
  <c r="D34" i="57" s="1"/>
  <c r="D35" i="57" s="1"/>
  <c r="AB7" i="57"/>
  <c r="AC7" i="57"/>
  <c r="AD7" i="57"/>
  <c r="AE7" i="57"/>
  <c r="AF7" i="57"/>
  <c r="AG7" i="57"/>
  <c r="AH7" i="57"/>
  <c r="AI7" i="57"/>
  <c r="AJ7" i="57"/>
  <c r="AK7" i="57"/>
  <c r="AL7" i="57"/>
  <c r="AM7" i="57"/>
  <c r="AN7" i="57"/>
  <c r="AO7" i="57"/>
  <c r="AP7" i="57"/>
  <c r="AQ7" i="57"/>
  <c r="AR7" i="57"/>
  <c r="AS7" i="57"/>
  <c r="AT7" i="57"/>
  <c r="AU7" i="57"/>
  <c r="AB8" i="57"/>
  <c r="AC8" i="57"/>
  <c r="AD8" i="57"/>
  <c r="AE8" i="57"/>
  <c r="AF8" i="57"/>
  <c r="AG8" i="57"/>
  <c r="AH8" i="57"/>
  <c r="AI8" i="57"/>
  <c r="AJ8" i="57"/>
  <c r="AK8" i="57"/>
  <c r="AL8" i="57"/>
  <c r="AM8" i="57"/>
  <c r="AN8" i="57"/>
  <c r="AO8" i="57"/>
  <c r="AP8" i="57"/>
  <c r="AQ8" i="57"/>
  <c r="AR8" i="57"/>
  <c r="AS8" i="57"/>
  <c r="AT8" i="57"/>
  <c r="AU8" i="57"/>
  <c r="AB9" i="57"/>
  <c r="AC9" i="57"/>
  <c r="AD9" i="57"/>
  <c r="AE9" i="57"/>
  <c r="AF9" i="57"/>
  <c r="AG9" i="57"/>
  <c r="AH9" i="57"/>
  <c r="AI9" i="57"/>
  <c r="AJ9" i="57"/>
  <c r="AK9" i="57"/>
  <c r="AL9" i="57"/>
  <c r="AM9" i="57"/>
  <c r="AN9" i="57"/>
  <c r="AO9" i="57"/>
  <c r="AP9" i="57"/>
  <c r="AQ9" i="57"/>
  <c r="AR9" i="57"/>
  <c r="AS9" i="57"/>
  <c r="AT9" i="57"/>
  <c r="AU9" i="57"/>
  <c r="AB10" i="57"/>
  <c r="AC10" i="57"/>
  <c r="AD10" i="57"/>
  <c r="AE10" i="57"/>
  <c r="AF10" i="57"/>
  <c r="AG10" i="57"/>
  <c r="AH10" i="57"/>
  <c r="AI10" i="57"/>
  <c r="AJ10" i="57"/>
  <c r="AK10" i="57"/>
  <c r="AL10" i="57"/>
  <c r="AM10" i="57"/>
  <c r="AN10" i="57"/>
  <c r="AO10" i="57"/>
  <c r="AP10" i="57"/>
  <c r="AQ10" i="57"/>
  <c r="AR10" i="57"/>
  <c r="AS10" i="57"/>
  <c r="AT10" i="57"/>
  <c r="AU10" i="57"/>
  <c r="AB11" i="57"/>
  <c r="AC11" i="57"/>
  <c r="AD11" i="57"/>
  <c r="AE11" i="57"/>
  <c r="AF11" i="57"/>
  <c r="AG11" i="57"/>
  <c r="AH11" i="57"/>
  <c r="AI11" i="57"/>
  <c r="AJ11" i="57"/>
  <c r="AK11" i="57"/>
  <c r="AL11" i="57"/>
  <c r="AM11" i="57"/>
  <c r="AN11" i="57"/>
  <c r="AO11" i="57"/>
  <c r="AP11" i="57"/>
  <c r="AQ11" i="57"/>
  <c r="AR11" i="57"/>
  <c r="AS11" i="57"/>
  <c r="AT11" i="57"/>
  <c r="AU11" i="57"/>
  <c r="AB12" i="57"/>
  <c r="AC12" i="57"/>
  <c r="AD12" i="57"/>
  <c r="AE12" i="57"/>
  <c r="AF12" i="57"/>
  <c r="AG12" i="57"/>
  <c r="AH12" i="57"/>
  <c r="AI12" i="57"/>
  <c r="AJ12" i="57"/>
  <c r="AK12" i="57"/>
  <c r="AL12" i="57"/>
  <c r="AM12" i="57"/>
  <c r="AN12" i="57"/>
  <c r="AO12" i="57"/>
  <c r="AP12" i="57"/>
  <c r="AQ12" i="57"/>
  <c r="AR12" i="57"/>
  <c r="AS12" i="57"/>
  <c r="AT12" i="57"/>
  <c r="AU12" i="57"/>
  <c r="AB13" i="57"/>
  <c r="AC13" i="57"/>
  <c r="AD13" i="57"/>
  <c r="AE13" i="57"/>
  <c r="AF13" i="57"/>
  <c r="AG13" i="57"/>
  <c r="AH13" i="57"/>
  <c r="AI13" i="57"/>
  <c r="AJ13" i="57"/>
  <c r="AK13" i="57"/>
  <c r="AL13" i="57"/>
  <c r="AM13" i="57"/>
  <c r="AN13" i="57"/>
  <c r="AO13" i="57"/>
  <c r="AP13" i="57"/>
  <c r="AQ13" i="57"/>
  <c r="AR13" i="57"/>
  <c r="AS13" i="57"/>
  <c r="AT13" i="57"/>
  <c r="AU13" i="57"/>
  <c r="AB14" i="57"/>
  <c r="AC14" i="57"/>
  <c r="AD14" i="57"/>
  <c r="AE14" i="57"/>
  <c r="AF14" i="57"/>
  <c r="AG14" i="57"/>
  <c r="AH14" i="57"/>
  <c r="AI14" i="57"/>
  <c r="AJ14" i="57"/>
  <c r="AK14" i="57"/>
  <c r="AL14" i="57"/>
  <c r="AM14" i="57"/>
  <c r="AN14" i="57"/>
  <c r="AO14" i="57"/>
  <c r="AP14" i="57"/>
  <c r="AQ14" i="57"/>
  <c r="AR14" i="57"/>
  <c r="AS14" i="57"/>
  <c r="AT14" i="57"/>
  <c r="AU14" i="57"/>
  <c r="AB15" i="57"/>
  <c r="AC15" i="57"/>
  <c r="AD15" i="57"/>
  <c r="AE15" i="57"/>
  <c r="AF15" i="57"/>
  <c r="AG15" i="57"/>
  <c r="AH15" i="57"/>
  <c r="AI15" i="57"/>
  <c r="AJ15" i="57"/>
  <c r="AK15" i="57"/>
  <c r="AL15" i="57"/>
  <c r="AM15" i="57"/>
  <c r="AN15" i="57"/>
  <c r="AO15" i="57"/>
  <c r="AP15" i="57"/>
  <c r="AQ15" i="57"/>
  <c r="AR15" i="57"/>
  <c r="AS15" i="57"/>
  <c r="AT15" i="57"/>
  <c r="AU15" i="57"/>
  <c r="AB16" i="57"/>
  <c r="AC16" i="57"/>
  <c r="AD16" i="57"/>
  <c r="AE16" i="57"/>
  <c r="AF16" i="57"/>
  <c r="AG16" i="57"/>
  <c r="AH16" i="57"/>
  <c r="AI16" i="57"/>
  <c r="AJ16" i="57"/>
  <c r="AK16" i="57"/>
  <c r="AL16" i="57"/>
  <c r="AM16" i="57"/>
  <c r="AN16" i="57"/>
  <c r="AO16" i="57"/>
  <c r="AP16" i="57"/>
  <c r="AQ16" i="57"/>
  <c r="AR16" i="57"/>
  <c r="AS16" i="57"/>
  <c r="AT16" i="57"/>
  <c r="AU16" i="57"/>
  <c r="AB17" i="57"/>
  <c r="AC17" i="57"/>
  <c r="AD17" i="57"/>
  <c r="AE17" i="57"/>
  <c r="AF17" i="57"/>
  <c r="AG17" i="57"/>
  <c r="AH17" i="57"/>
  <c r="AI17" i="57"/>
  <c r="AJ17" i="57"/>
  <c r="AK17" i="57"/>
  <c r="AL17" i="57"/>
  <c r="AM17" i="57"/>
  <c r="AN17" i="57"/>
  <c r="AO17" i="57"/>
  <c r="AP17" i="57"/>
  <c r="AQ17" i="57"/>
  <c r="AR17" i="57"/>
  <c r="AS17" i="57"/>
  <c r="AT17" i="57"/>
  <c r="AU17" i="57"/>
  <c r="AB18" i="57"/>
  <c r="AC18" i="57"/>
  <c r="AD18" i="57"/>
  <c r="AE18" i="57"/>
  <c r="AF18" i="57"/>
  <c r="AG18" i="57"/>
  <c r="AH18" i="57"/>
  <c r="AI18" i="57"/>
  <c r="AJ18" i="57"/>
  <c r="AK18" i="57"/>
  <c r="AL18" i="57"/>
  <c r="AM18" i="57"/>
  <c r="AN18" i="57"/>
  <c r="AO18" i="57"/>
  <c r="AP18" i="57"/>
  <c r="AQ18" i="57"/>
  <c r="AR18" i="57"/>
  <c r="AS18" i="57"/>
  <c r="AT18" i="57"/>
  <c r="AU18" i="57"/>
  <c r="AB19" i="57"/>
  <c r="AC19" i="57"/>
  <c r="AD19" i="57"/>
  <c r="AE19" i="57"/>
  <c r="AF19" i="57"/>
  <c r="AG19" i="57"/>
  <c r="AH19" i="57"/>
  <c r="AI19" i="57"/>
  <c r="AJ19" i="57"/>
  <c r="AK19" i="57"/>
  <c r="AL19" i="57"/>
  <c r="AM19" i="57"/>
  <c r="AN19" i="57"/>
  <c r="AO19" i="57"/>
  <c r="AP19" i="57"/>
  <c r="AQ19" i="57"/>
  <c r="AR19" i="57"/>
  <c r="AS19" i="57"/>
  <c r="AT19" i="57"/>
  <c r="AU19" i="57"/>
  <c r="AB20" i="57"/>
  <c r="AC20" i="57"/>
  <c r="AD20" i="57"/>
  <c r="AE20" i="57"/>
  <c r="AF20" i="57"/>
  <c r="AG20" i="57"/>
  <c r="AH20" i="57"/>
  <c r="AI20" i="57"/>
  <c r="AJ20" i="57"/>
  <c r="AK20" i="57"/>
  <c r="AL20" i="57"/>
  <c r="AM20" i="57"/>
  <c r="AN20" i="57"/>
  <c r="AO20" i="57"/>
  <c r="AP20" i="57"/>
  <c r="AQ20" i="57"/>
  <c r="AR20" i="57"/>
  <c r="AS20" i="57"/>
  <c r="AT20" i="57"/>
  <c r="AU20" i="57"/>
  <c r="AB21" i="57"/>
  <c r="AC21" i="57"/>
  <c r="AD21" i="57"/>
  <c r="AE21" i="57"/>
  <c r="AF21" i="57"/>
  <c r="AG21" i="57"/>
  <c r="AH21" i="57"/>
  <c r="AI21" i="57"/>
  <c r="AJ21" i="57"/>
  <c r="AK21" i="57"/>
  <c r="AL21" i="57"/>
  <c r="AM21" i="57"/>
  <c r="AN21" i="57"/>
  <c r="AO21" i="57"/>
  <c r="AP21" i="57"/>
  <c r="AQ21" i="57"/>
  <c r="AR21" i="57"/>
  <c r="AS21" i="57"/>
  <c r="AT21" i="57"/>
  <c r="AU21" i="57"/>
  <c r="AB22" i="57"/>
  <c r="AC22" i="57"/>
  <c r="AD22" i="57"/>
  <c r="AE22" i="57"/>
  <c r="AF22" i="57"/>
  <c r="AG22" i="57"/>
  <c r="AH22" i="57"/>
  <c r="AI22" i="57"/>
  <c r="AJ22" i="57"/>
  <c r="AK22" i="57"/>
  <c r="AL22" i="57"/>
  <c r="AM22" i="57"/>
  <c r="AN22" i="57"/>
  <c r="AO22" i="57"/>
  <c r="AP22" i="57"/>
  <c r="AQ22" i="57"/>
  <c r="AR22" i="57"/>
  <c r="AS22" i="57"/>
  <c r="AT22" i="57"/>
  <c r="AU22" i="57"/>
  <c r="AB23" i="57"/>
  <c r="AC23" i="57"/>
  <c r="AD23" i="57"/>
  <c r="AE23" i="57"/>
  <c r="AF23" i="57"/>
  <c r="AG23" i="57"/>
  <c r="AH23" i="57"/>
  <c r="AI23" i="57"/>
  <c r="AJ23" i="57"/>
  <c r="AK23" i="57"/>
  <c r="AL23" i="57"/>
  <c r="AM23" i="57"/>
  <c r="AN23" i="57"/>
  <c r="AO23" i="57"/>
  <c r="AP23" i="57"/>
  <c r="AQ23" i="57"/>
  <c r="AR23" i="57"/>
  <c r="AS23" i="57"/>
  <c r="AT23" i="57"/>
  <c r="AU23" i="57"/>
  <c r="AB24" i="57"/>
  <c r="AC24" i="57"/>
  <c r="AD24" i="57"/>
  <c r="AE24" i="57"/>
  <c r="AF24" i="57"/>
  <c r="AG24" i="57"/>
  <c r="AH24" i="57"/>
  <c r="AI24" i="57"/>
  <c r="AJ24" i="57"/>
  <c r="AK24" i="57"/>
  <c r="AL24" i="57"/>
  <c r="AM24" i="57"/>
  <c r="AN24" i="57"/>
  <c r="AO24" i="57"/>
  <c r="AP24" i="57"/>
  <c r="AQ24" i="57"/>
  <c r="AR24" i="57"/>
  <c r="AS24" i="57"/>
  <c r="AT24" i="57"/>
  <c r="AU24" i="57"/>
  <c r="AB25" i="57"/>
  <c r="AC25" i="57"/>
  <c r="AD25" i="57"/>
  <c r="AE25" i="57"/>
  <c r="AF25" i="57"/>
  <c r="AG25" i="57"/>
  <c r="AH25" i="57"/>
  <c r="AI25" i="57"/>
  <c r="AJ25" i="57"/>
  <c r="AK25" i="57"/>
  <c r="AL25" i="57"/>
  <c r="AM25" i="57"/>
  <c r="AN25" i="57"/>
  <c r="AO25" i="57"/>
  <c r="AP25" i="57"/>
  <c r="AQ25" i="57"/>
  <c r="AR25" i="57"/>
  <c r="AS25" i="57"/>
  <c r="AT25" i="57"/>
  <c r="AU25" i="57"/>
  <c r="AB26" i="57"/>
  <c r="AC26" i="57"/>
  <c r="AD26" i="57"/>
  <c r="AE26" i="57"/>
  <c r="AF26" i="57"/>
  <c r="AG26" i="57"/>
  <c r="AH26" i="57"/>
  <c r="AI26" i="57"/>
  <c r="AJ26" i="57"/>
  <c r="AK26" i="57"/>
  <c r="AL26" i="57"/>
  <c r="AM26" i="57"/>
  <c r="AN26" i="57"/>
  <c r="AO26" i="57"/>
  <c r="AP26" i="57"/>
  <c r="AQ26" i="57"/>
  <c r="AR26" i="57"/>
  <c r="AS26" i="57"/>
  <c r="AT26" i="57"/>
  <c r="AU26" i="57"/>
  <c r="AB27" i="57"/>
  <c r="AC27" i="57"/>
  <c r="AD27" i="57"/>
  <c r="AE27" i="57"/>
  <c r="AF27" i="57"/>
  <c r="AG27" i="57"/>
  <c r="AH27" i="57"/>
  <c r="AI27" i="57"/>
  <c r="AJ27" i="57"/>
  <c r="AK27" i="57"/>
  <c r="AL27" i="57"/>
  <c r="AM27" i="57"/>
  <c r="AN27" i="57"/>
  <c r="AO27" i="57"/>
  <c r="AP27" i="57"/>
  <c r="AQ27" i="57"/>
  <c r="AR27" i="57"/>
  <c r="AS27" i="57"/>
  <c r="AT27" i="57"/>
  <c r="AU27" i="57"/>
  <c r="AB28" i="57"/>
  <c r="AC28" i="57"/>
  <c r="AD28" i="57"/>
  <c r="AE28" i="57"/>
  <c r="AF28" i="57"/>
  <c r="AG28" i="57"/>
  <c r="AH28" i="57"/>
  <c r="AI28" i="57"/>
  <c r="AJ28" i="57"/>
  <c r="AK28" i="57"/>
  <c r="AL28" i="57"/>
  <c r="AM28" i="57"/>
  <c r="AN28" i="57"/>
  <c r="AO28" i="57"/>
  <c r="AP28" i="57"/>
  <c r="AQ28" i="57"/>
  <c r="AR28" i="57"/>
  <c r="AS28" i="57"/>
  <c r="AT28" i="57"/>
  <c r="AU28" i="57"/>
  <c r="AB29" i="57"/>
  <c r="AC29" i="57"/>
  <c r="AD29" i="57"/>
  <c r="AE29" i="57"/>
  <c r="AF29" i="57"/>
  <c r="AG29" i="57"/>
  <c r="AH29" i="57"/>
  <c r="AI29" i="57"/>
  <c r="AJ29" i="57"/>
  <c r="AK29" i="57"/>
  <c r="AL29" i="57"/>
  <c r="AM29" i="57"/>
  <c r="AN29" i="57"/>
  <c r="AO29" i="57"/>
  <c r="AP29" i="57"/>
  <c r="AQ29" i="57"/>
  <c r="AR29" i="57"/>
  <c r="AS29" i="57"/>
  <c r="AT29" i="57"/>
  <c r="AU29" i="57"/>
  <c r="AB30" i="57"/>
  <c r="AC30" i="57"/>
  <c r="AD30" i="57"/>
  <c r="AE30" i="57"/>
  <c r="AF30" i="57"/>
  <c r="AG30" i="57"/>
  <c r="AH30" i="57"/>
  <c r="AI30" i="57"/>
  <c r="AJ30" i="57"/>
  <c r="AK30" i="57"/>
  <c r="AL30" i="57"/>
  <c r="AM30" i="57"/>
  <c r="AN30" i="57"/>
  <c r="AO30" i="57"/>
  <c r="AP30" i="57"/>
  <c r="AQ30" i="57"/>
  <c r="AR30" i="57"/>
  <c r="AS30" i="57"/>
  <c r="AT30" i="57"/>
  <c r="AU30" i="57"/>
  <c r="AB31" i="57"/>
  <c r="AC31" i="57"/>
  <c r="AD31" i="57"/>
  <c r="AE31" i="57"/>
  <c r="AF31" i="57"/>
  <c r="AG31" i="57"/>
  <c r="AH31" i="57"/>
  <c r="AI31" i="57"/>
  <c r="AJ31" i="57"/>
  <c r="AK31" i="57"/>
  <c r="AL31" i="57"/>
  <c r="AM31" i="57"/>
  <c r="AN31" i="57"/>
  <c r="AO31" i="57"/>
  <c r="AP31" i="57"/>
  <c r="AQ31" i="57"/>
  <c r="AR31" i="57"/>
  <c r="AS31" i="57"/>
  <c r="AT31" i="57"/>
  <c r="AU31" i="57"/>
  <c r="AB32" i="57"/>
  <c r="AC32" i="57"/>
  <c r="AD32" i="57"/>
  <c r="AE32" i="57"/>
  <c r="AF32" i="57"/>
  <c r="AG32" i="57"/>
  <c r="AH32" i="57"/>
  <c r="AI32" i="57"/>
  <c r="AJ32" i="57"/>
  <c r="AK32" i="57"/>
  <c r="AL32" i="57"/>
  <c r="AM32" i="57"/>
  <c r="AN32" i="57"/>
  <c r="AO32" i="57"/>
  <c r="AP32" i="57"/>
  <c r="AQ32" i="57"/>
  <c r="AR32" i="57"/>
  <c r="AS32" i="57"/>
  <c r="AT32" i="57"/>
  <c r="AU32" i="57"/>
  <c r="AB33" i="57"/>
  <c r="AC33" i="57"/>
  <c r="AD33" i="57"/>
  <c r="AE33" i="57"/>
  <c r="AF33" i="57"/>
  <c r="AG33" i="57"/>
  <c r="AH33" i="57"/>
  <c r="AI33" i="57"/>
  <c r="AJ33" i="57"/>
  <c r="AK33" i="57"/>
  <c r="AL33" i="57"/>
  <c r="AM33" i="57"/>
  <c r="AN33" i="57"/>
  <c r="AO33" i="57"/>
  <c r="AP33" i="57"/>
  <c r="AQ33" i="57"/>
  <c r="AR33" i="57"/>
  <c r="AS33" i="57"/>
  <c r="AT33" i="57"/>
  <c r="AU33" i="57"/>
  <c r="AB34" i="57"/>
  <c r="AC34" i="57"/>
  <c r="AD34" i="57"/>
  <c r="AE34" i="57"/>
  <c r="AF34" i="57"/>
  <c r="AG34" i="57"/>
  <c r="AH34" i="57"/>
  <c r="AI34" i="57"/>
  <c r="AJ34" i="57"/>
  <c r="AK34" i="57"/>
  <c r="AL34" i="57"/>
  <c r="AM34" i="57"/>
  <c r="AN34" i="57"/>
  <c r="AO34" i="57"/>
  <c r="AP34" i="57"/>
  <c r="AQ34" i="57"/>
  <c r="AR34" i="57"/>
  <c r="AS34" i="57"/>
  <c r="AT34" i="57"/>
  <c r="AU34" i="57"/>
  <c r="AB35" i="57"/>
  <c r="AC35" i="57"/>
  <c r="AD35" i="57"/>
  <c r="AE35" i="57"/>
  <c r="AF35" i="57"/>
  <c r="AG35" i="57"/>
  <c r="AH35" i="57"/>
  <c r="AI35" i="57"/>
  <c r="AJ35" i="57"/>
  <c r="AK35" i="57"/>
  <c r="AL35" i="57"/>
  <c r="AM35" i="57"/>
  <c r="AN35" i="57"/>
  <c r="AO35" i="57"/>
  <c r="AP35" i="57"/>
  <c r="AQ35" i="57"/>
  <c r="AR35" i="57"/>
  <c r="AS35" i="57"/>
  <c r="AT35" i="57"/>
  <c r="AU35" i="57"/>
  <c r="AC6" i="57"/>
  <c r="AD6" i="57"/>
  <c r="AE6" i="57"/>
  <c r="AF6" i="57"/>
  <c r="AG6" i="57"/>
  <c r="AH6" i="57"/>
  <c r="AI6" i="57"/>
  <c r="AJ6" i="57"/>
  <c r="AK6" i="57"/>
  <c r="AL6" i="57"/>
  <c r="AM6" i="57"/>
  <c r="AN6" i="57"/>
  <c r="AO6" i="57"/>
  <c r="AP6" i="57"/>
  <c r="AQ6" i="57"/>
  <c r="AR6" i="57"/>
  <c r="AS6" i="57"/>
  <c r="AT6" i="57"/>
  <c r="AU6" i="57"/>
  <c r="AB6" i="57"/>
  <c r="E7" i="57"/>
  <c r="F7" i="57"/>
  <c r="G7" i="57"/>
  <c r="H7" i="57"/>
  <c r="I7" i="57"/>
  <c r="J7" i="57"/>
  <c r="K7" i="57"/>
  <c r="L7" i="57"/>
  <c r="M7" i="57"/>
  <c r="N7" i="57"/>
  <c r="O7" i="57"/>
  <c r="P7" i="57"/>
  <c r="Q7" i="57"/>
  <c r="R7" i="57"/>
  <c r="S7" i="57"/>
  <c r="T7" i="57"/>
  <c r="U7" i="57"/>
  <c r="V7" i="57"/>
  <c r="W7" i="57"/>
  <c r="X7" i="57"/>
  <c r="E8" i="57"/>
  <c r="F8" i="57"/>
  <c r="G8" i="57"/>
  <c r="H8" i="57"/>
  <c r="I8" i="57"/>
  <c r="J8" i="57"/>
  <c r="K8" i="57"/>
  <c r="L8" i="57"/>
  <c r="M8" i="57"/>
  <c r="N8" i="57"/>
  <c r="O8" i="57"/>
  <c r="P8" i="57"/>
  <c r="Q8" i="57"/>
  <c r="R8" i="57"/>
  <c r="S8" i="57"/>
  <c r="T8" i="57"/>
  <c r="U8" i="57"/>
  <c r="V8" i="57"/>
  <c r="W8" i="57"/>
  <c r="X8" i="57"/>
  <c r="E9" i="57"/>
  <c r="F9" i="57"/>
  <c r="G9" i="57"/>
  <c r="H9" i="57"/>
  <c r="I9" i="57"/>
  <c r="J9" i="57"/>
  <c r="K9" i="57"/>
  <c r="L9" i="57"/>
  <c r="M9" i="57"/>
  <c r="N9" i="57"/>
  <c r="O9" i="57"/>
  <c r="P9" i="57"/>
  <c r="Q9" i="57"/>
  <c r="R9" i="57"/>
  <c r="S9" i="57"/>
  <c r="T9" i="57"/>
  <c r="U9" i="57"/>
  <c r="V9" i="57"/>
  <c r="W9" i="57"/>
  <c r="X9" i="57"/>
  <c r="E10" i="57"/>
  <c r="F10" i="57"/>
  <c r="G10" i="57"/>
  <c r="H10" i="57"/>
  <c r="I10" i="57"/>
  <c r="J10" i="57"/>
  <c r="K10" i="57"/>
  <c r="L10" i="57"/>
  <c r="M10" i="57"/>
  <c r="N10" i="57"/>
  <c r="O10" i="57"/>
  <c r="P10" i="57"/>
  <c r="Q10" i="57"/>
  <c r="R10" i="57"/>
  <c r="S10" i="57"/>
  <c r="T10" i="57"/>
  <c r="U10" i="57"/>
  <c r="V10" i="57"/>
  <c r="W10" i="57"/>
  <c r="X10" i="57"/>
  <c r="E11" i="57"/>
  <c r="F11" i="57"/>
  <c r="G11" i="57"/>
  <c r="H11" i="57"/>
  <c r="I11" i="57"/>
  <c r="J11" i="57"/>
  <c r="K11" i="57"/>
  <c r="L11" i="57"/>
  <c r="M11" i="57"/>
  <c r="N11" i="57"/>
  <c r="O11" i="57"/>
  <c r="P11" i="57"/>
  <c r="Q11" i="57"/>
  <c r="R11" i="57"/>
  <c r="S11" i="57"/>
  <c r="T11" i="57"/>
  <c r="U11" i="57"/>
  <c r="V11" i="57"/>
  <c r="W11" i="57"/>
  <c r="X11" i="57"/>
  <c r="E12" i="57"/>
  <c r="F12" i="57"/>
  <c r="G12" i="57"/>
  <c r="H12" i="57"/>
  <c r="I12" i="57"/>
  <c r="J12" i="57"/>
  <c r="K12" i="57"/>
  <c r="L12" i="57"/>
  <c r="M12" i="57"/>
  <c r="N12" i="57"/>
  <c r="O12" i="57"/>
  <c r="P12" i="57"/>
  <c r="Q12" i="57"/>
  <c r="R12" i="57"/>
  <c r="S12" i="57"/>
  <c r="T12" i="57"/>
  <c r="U12" i="57"/>
  <c r="V12" i="57"/>
  <c r="W12" i="57"/>
  <c r="X12" i="57"/>
  <c r="E13" i="57"/>
  <c r="F13" i="57"/>
  <c r="G13" i="57"/>
  <c r="H13" i="57"/>
  <c r="I13" i="57"/>
  <c r="J13" i="57"/>
  <c r="K13" i="57"/>
  <c r="L13" i="57"/>
  <c r="M13" i="57"/>
  <c r="N13" i="57"/>
  <c r="O13" i="57"/>
  <c r="P13" i="57"/>
  <c r="Q13" i="57"/>
  <c r="R13" i="57"/>
  <c r="S13" i="57"/>
  <c r="T13" i="57"/>
  <c r="U13" i="57"/>
  <c r="V13" i="57"/>
  <c r="W13" i="57"/>
  <c r="X13" i="57"/>
  <c r="E14" i="57"/>
  <c r="F14" i="57"/>
  <c r="G14" i="57"/>
  <c r="H14" i="57"/>
  <c r="I14" i="57"/>
  <c r="J14" i="57"/>
  <c r="K14" i="57"/>
  <c r="L14" i="57"/>
  <c r="M14" i="57"/>
  <c r="N14" i="57"/>
  <c r="O14" i="57"/>
  <c r="P14" i="57"/>
  <c r="Q14" i="57"/>
  <c r="R14" i="57"/>
  <c r="S14" i="57"/>
  <c r="T14" i="57"/>
  <c r="U14" i="57"/>
  <c r="V14" i="57"/>
  <c r="W14" i="57"/>
  <c r="X14" i="57"/>
  <c r="E15" i="57"/>
  <c r="F15" i="57"/>
  <c r="G15" i="57"/>
  <c r="H15" i="57"/>
  <c r="I15" i="57"/>
  <c r="J15" i="57"/>
  <c r="K15" i="57"/>
  <c r="L15" i="57"/>
  <c r="M15" i="57"/>
  <c r="N15" i="57"/>
  <c r="O15" i="57"/>
  <c r="P15" i="57"/>
  <c r="Q15" i="57"/>
  <c r="R15" i="57"/>
  <c r="S15" i="57"/>
  <c r="T15" i="57"/>
  <c r="U15" i="57"/>
  <c r="V15" i="57"/>
  <c r="W15" i="57"/>
  <c r="X15" i="57"/>
  <c r="E16" i="57"/>
  <c r="F16" i="57"/>
  <c r="G16" i="57"/>
  <c r="H16" i="57"/>
  <c r="I16" i="57"/>
  <c r="J16" i="57"/>
  <c r="K16" i="57"/>
  <c r="L16" i="57"/>
  <c r="M16" i="57"/>
  <c r="N16" i="57"/>
  <c r="O16" i="57"/>
  <c r="P16" i="57"/>
  <c r="Q16" i="57"/>
  <c r="R16" i="57"/>
  <c r="S16" i="57"/>
  <c r="T16" i="57"/>
  <c r="U16" i="57"/>
  <c r="V16" i="57"/>
  <c r="W16" i="57"/>
  <c r="X16" i="57"/>
  <c r="E17" i="57"/>
  <c r="F17" i="57"/>
  <c r="G17" i="57"/>
  <c r="H17" i="57"/>
  <c r="I17" i="57"/>
  <c r="J17" i="57"/>
  <c r="K17" i="57"/>
  <c r="L17" i="57"/>
  <c r="M17" i="57"/>
  <c r="N17" i="57"/>
  <c r="O17" i="57"/>
  <c r="P17" i="57"/>
  <c r="Q17" i="57"/>
  <c r="R17" i="57"/>
  <c r="S17" i="57"/>
  <c r="T17" i="57"/>
  <c r="U17" i="57"/>
  <c r="V17" i="57"/>
  <c r="W17" i="57"/>
  <c r="X17" i="57"/>
  <c r="E18" i="57"/>
  <c r="F18" i="57"/>
  <c r="G18" i="57"/>
  <c r="H18" i="57"/>
  <c r="I18" i="57"/>
  <c r="J18" i="57"/>
  <c r="K18" i="57"/>
  <c r="L18" i="57"/>
  <c r="M18" i="57"/>
  <c r="N18" i="57"/>
  <c r="O18" i="57"/>
  <c r="P18" i="57"/>
  <c r="Q18" i="57"/>
  <c r="R18" i="57"/>
  <c r="S18" i="57"/>
  <c r="T18" i="57"/>
  <c r="U18" i="57"/>
  <c r="V18" i="57"/>
  <c r="W18" i="57"/>
  <c r="X18" i="57"/>
  <c r="E19" i="57"/>
  <c r="F19" i="57"/>
  <c r="G19" i="57"/>
  <c r="H19" i="57"/>
  <c r="I19" i="57"/>
  <c r="J19" i="57"/>
  <c r="K19" i="57"/>
  <c r="L19" i="57"/>
  <c r="M19" i="57"/>
  <c r="N19" i="57"/>
  <c r="O19" i="57"/>
  <c r="P19" i="57"/>
  <c r="Q19" i="57"/>
  <c r="R19" i="57"/>
  <c r="S19" i="57"/>
  <c r="T19" i="57"/>
  <c r="U19" i="57"/>
  <c r="V19" i="57"/>
  <c r="W19" i="57"/>
  <c r="X19" i="57"/>
  <c r="E20" i="57"/>
  <c r="F20" i="57"/>
  <c r="G20" i="57"/>
  <c r="H20" i="57"/>
  <c r="I20" i="57"/>
  <c r="J20" i="57"/>
  <c r="K20" i="57"/>
  <c r="L20" i="57"/>
  <c r="M20" i="57"/>
  <c r="N20" i="57"/>
  <c r="O20" i="57"/>
  <c r="P20" i="57"/>
  <c r="Q20" i="57"/>
  <c r="R20" i="57"/>
  <c r="S20" i="57"/>
  <c r="T20" i="57"/>
  <c r="U20" i="57"/>
  <c r="V20" i="57"/>
  <c r="W20" i="57"/>
  <c r="X20" i="57"/>
  <c r="E21" i="57"/>
  <c r="F21" i="57"/>
  <c r="G21" i="57"/>
  <c r="H21" i="57"/>
  <c r="I21" i="57"/>
  <c r="J21" i="57"/>
  <c r="K21" i="57"/>
  <c r="L21" i="57"/>
  <c r="M21" i="57"/>
  <c r="N21" i="57"/>
  <c r="O21" i="57"/>
  <c r="P21" i="57"/>
  <c r="Q21" i="57"/>
  <c r="R21" i="57"/>
  <c r="S21" i="57"/>
  <c r="T21" i="57"/>
  <c r="U21" i="57"/>
  <c r="V21" i="57"/>
  <c r="W21" i="57"/>
  <c r="X21" i="57"/>
  <c r="E22" i="57"/>
  <c r="F22" i="57"/>
  <c r="G22" i="57"/>
  <c r="H22" i="57"/>
  <c r="I22" i="57"/>
  <c r="J22" i="57"/>
  <c r="K22" i="57"/>
  <c r="L22" i="57"/>
  <c r="M22" i="57"/>
  <c r="N22" i="57"/>
  <c r="O22" i="57"/>
  <c r="P22" i="57"/>
  <c r="Q22" i="57"/>
  <c r="R22" i="57"/>
  <c r="S22" i="57"/>
  <c r="T22" i="57"/>
  <c r="U22" i="57"/>
  <c r="V22" i="57"/>
  <c r="W22" i="57"/>
  <c r="X22" i="57"/>
  <c r="E23" i="57"/>
  <c r="F23" i="57"/>
  <c r="G23" i="57"/>
  <c r="H23" i="57"/>
  <c r="I23" i="57"/>
  <c r="J23" i="57"/>
  <c r="K23" i="57"/>
  <c r="L23" i="57"/>
  <c r="M23" i="57"/>
  <c r="N23" i="57"/>
  <c r="O23" i="57"/>
  <c r="P23" i="57"/>
  <c r="Q23" i="57"/>
  <c r="R23" i="57"/>
  <c r="S23" i="57"/>
  <c r="T23" i="57"/>
  <c r="U23" i="57"/>
  <c r="V23" i="57"/>
  <c r="W23" i="57"/>
  <c r="X23" i="57"/>
  <c r="E24" i="57"/>
  <c r="F24" i="57"/>
  <c r="G24" i="57"/>
  <c r="H24" i="57"/>
  <c r="I24" i="57"/>
  <c r="J24" i="57"/>
  <c r="K24" i="57"/>
  <c r="L24" i="57"/>
  <c r="M24" i="57"/>
  <c r="N24" i="57"/>
  <c r="O24" i="57"/>
  <c r="P24" i="57"/>
  <c r="Q24" i="57"/>
  <c r="R24" i="57"/>
  <c r="S24" i="57"/>
  <c r="T24" i="57"/>
  <c r="U24" i="57"/>
  <c r="V24" i="57"/>
  <c r="W24" i="57"/>
  <c r="X24" i="57"/>
  <c r="E25" i="57"/>
  <c r="F25" i="57"/>
  <c r="G25" i="57"/>
  <c r="H25" i="57"/>
  <c r="I25" i="57"/>
  <c r="J25" i="57"/>
  <c r="K25" i="57"/>
  <c r="L25" i="57"/>
  <c r="M25" i="57"/>
  <c r="N25" i="57"/>
  <c r="O25" i="57"/>
  <c r="P25" i="57"/>
  <c r="Q25" i="57"/>
  <c r="R25" i="57"/>
  <c r="S25" i="57"/>
  <c r="T25" i="57"/>
  <c r="U25" i="57"/>
  <c r="V25" i="57"/>
  <c r="W25" i="57"/>
  <c r="X25" i="57"/>
  <c r="E26" i="57"/>
  <c r="F26" i="57"/>
  <c r="G26" i="57"/>
  <c r="H26" i="57"/>
  <c r="I26" i="57"/>
  <c r="J26" i="57"/>
  <c r="K26" i="57"/>
  <c r="L26" i="57"/>
  <c r="M26" i="57"/>
  <c r="N26" i="57"/>
  <c r="O26" i="57"/>
  <c r="P26" i="57"/>
  <c r="Q26" i="57"/>
  <c r="R26" i="57"/>
  <c r="S26" i="57"/>
  <c r="T26" i="57"/>
  <c r="U26" i="57"/>
  <c r="V26" i="57"/>
  <c r="W26" i="57"/>
  <c r="X26" i="57"/>
  <c r="E27" i="57"/>
  <c r="F27" i="57"/>
  <c r="G27" i="57"/>
  <c r="H27" i="57"/>
  <c r="I27" i="57"/>
  <c r="J27" i="57"/>
  <c r="K27" i="57"/>
  <c r="L27" i="57"/>
  <c r="M27" i="57"/>
  <c r="N27" i="57"/>
  <c r="O27" i="57"/>
  <c r="P27" i="57"/>
  <c r="Q27" i="57"/>
  <c r="R27" i="57"/>
  <c r="S27" i="57"/>
  <c r="T27" i="57"/>
  <c r="U27" i="57"/>
  <c r="V27" i="57"/>
  <c r="W27" i="57"/>
  <c r="X27" i="57"/>
  <c r="E28" i="57"/>
  <c r="F28" i="57"/>
  <c r="G28" i="57"/>
  <c r="H28" i="57"/>
  <c r="I28" i="57"/>
  <c r="J28" i="57"/>
  <c r="K28" i="57"/>
  <c r="L28" i="57"/>
  <c r="M28" i="57"/>
  <c r="N28" i="57"/>
  <c r="O28" i="57"/>
  <c r="P28" i="57"/>
  <c r="Q28" i="57"/>
  <c r="R28" i="57"/>
  <c r="S28" i="57"/>
  <c r="T28" i="57"/>
  <c r="U28" i="57"/>
  <c r="V28" i="57"/>
  <c r="W28" i="57"/>
  <c r="X28" i="57"/>
  <c r="E29" i="57"/>
  <c r="F29" i="57"/>
  <c r="G29" i="57"/>
  <c r="H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W29" i="57"/>
  <c r="X29" i="57"/>
  <c r="E30" i="57"/>
  <c r="F30" i="57"/>
  <c r="G30" i="57"/>
  <c r="H30" i="57"/>
  <c r="I30" i="57"/>
  <c r="J30" i="57"/>
  <c r="K30" i="57"/>
  <c r="L30" i="57"/>
  <c r="M30" i="57"/>
  <c r="N30" i="57"/>
  <c r="O30" i="57"/>
  <c r="P30" i="57"/>
  <c r="Q30" i="57"/>
  <c r="R30" i="57"/>
  <c r="S30" i="57"/>
  <c r="T30" i="57"/>
  <c r="U30" i="57"/>
  <c r="V30" i="57"/>
  <c r="W30" i="57"/>
  <c r="X30" i="57"/>
  <c r="E31" i="57"/>
  <c r="F31" i="57"/>
  <c r="G31" i="57"/>
  <c r="H31" i="57"/>
  <c r="I31" i="57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W31" i="57"/>
  <c r="X31" i="57"/>
  <c r="E32" i="57"/>
  <c r="F32" i="57"/>
  <c r="G32" i="57"/>
  <c r="H32" i="57"/>
  <c r="I32" i="57"/>
  <c r="J32" i="57"/>
  <c r="K32" i="57"/>
  <c r="L32" i="57"/>
  <c r="M32" i="57"/>
  <c r="N32" i="57"/>
  <c r="O32" i="57"/>
  <c r="P32" i="57"/>
  <c r="Q32" i="57"/>
  <c r="R32" i="57"/>
  <c r="S32" i="57"/>
  <c r="T32" i="57"/>
  <c r="U32" i="57"/>
  <c r="V32" i="57"/>
  <c r="W32" i="57"/>
  <c r="X32" i="57"/>
  <c r="E33" i="57"/>
  <c r="F33" i="57"/>
  <c r="G33" i="57"/>
  <c r="H33" i="57"/>
  <c r="I33" i="57"/>
  <c r="J33" i="57"/>
  <c r="K33" i="57"/>
  <c r="L33" i="57"/>
  <c r="M33" i="57"/>
  <c r="N33" i="57"/>
  <c r="O33" i="57"/>
  <c r="P33" i="57"/>
  <c r="Q33" i="57"/>
  <c r="R33" i="57"/>
  <c r="S33" i="57"/>
  <c r="T33" i="57"/>
  <c r="U33" i="57"/>
  <c r="V33" i="57"/>
  <c r="W33" i="57"/>
  <c r="X33" i="57"/>
  <c r="E34" i="57"/>
  <c r="F34" i="57"/>
  <c r="G34" i="57"/>
  <c r="H34" i="57"/>
  <c r="I34" i="57"/>
  <c r="J34" i="57"/>
  <c r="K34" i="57"/>
  <c r="L34" i="57"/>
  <c r="M34" i="57"/>
  <c r="N34" i="57"/>
  <c r="O34" i="57"/>
  <c r="P34" i="57"/>
  <c r="Q34" i="57"/>
  <c r="R34" i="57"/>
  <c r="S34" i="57"/>
  <c r="T34" i="57"/>
  <c r="U34" i="57"/>
  <c r="V34" i="57"/>
  <c r="W34" i="57"/>
  <c r="X34" i="57"/>
  <c r="E35" i="57"/>
  <c r="F35" i="57"/>
  <c r="G35" i="57"/>
  <c r="H35" i="57"/>
  <c r="I35" i="57"/>
  <c r="J35" i="57"/>
  <c r="K35" i="57"/>
  <c r="L35" i="57"/>
  <c r="M35" i="57"/>
  <c r="N35" i="57"/>
  <c r="O35" i="57"/>
  <c r="P35" i="57"/>
  <c r="Q35" i="57"/>
  <c r="R35" i="57"/>
  <c r="S35" i="57"/>
  <c r="T35" i="57"/>
  <c r="U35" i="57"/>
  <c r="V35" i="57"/>
  <c r="W35" i="57"/>
  <c r="X35" i="57"/>
  <c r="F6" i="57"/>
  <c r="G6" i="57"/>
  <c r="H6" i="57"/>
  <c r="I6" i="57"/>
  <c r="J6" i="57"/>
  <c r="K6" i="57"/>
  <c r="L6" i="57"/>
  <c r="M6" i="57"/>
  <c r="N6" i="57"/>
  <c r="O6" i="57"/>
  <c r="P6" i="57"/>
  <c r="Q6" i="57"/>
  <c r="R6" i="57"/>
  <c r="S6" i="57"/>
  <c r="T6" i="57"/>
  <c r="U6" i="57"/>
  <c r="V6" i="57"/>
  <c r="W6" i="57"/>
  <c r="X6" i="57"/>
  <c r="E6" i="57"/>
  <c r="A6" i="53"/>
  <c r="A7" i="53" s="1"/>
  <c r="A8" i="53" s="1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6" i="44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X35" i="51"/>
  <c r="V35" i="51"/>
  <c r="U35" i="51"/>
  <c r="T35" i="51"/>
  <c r="S35" i="51"/>
  <c r="R35" i="51"/>
  <c r="Q35" i="51"/>
  <c r="P35" i="51"/>
  <c r="O35" i="51"/>
  <c r="N35" i="51"/>
  <c r="M35" i="51"/>
  <c r="L35" i="51"/>
  <c r="K35" i="51"/>
  <c r="J35" i="51"/>
  <c r="I35" i="51"/>
  <c r="H35" i="51"/>
  <c r="G35" i="51"/>
  <c r="F35" i="51"/>
  <c r="E35" i="51"/>
  <c r="D35" i="51"/>
  <c r="C35" i="51"/>
  <c r="X34" i="51"/>
  <c r="V34" i="51"/>
  <c r="U34" i="51"/>
  <c r="T34" i="51"/>
  <c r="S34" i="51"/>
  <c r="R34" i="51"/>
  <c r="Q34" i="51"/>
  <c r="P34" i="51"/>
  <c r="O34" i="51"/>
  <c r="N34" i="51"/>
  <c r="M34" i="51"/>
  <c r="L34" i="51"/>
  <c r="K34" i="51"/>
  <c r="J34" i="51"/>
  <c r="I34" i="51"/>
  <c r="H34" i="51"/>
  <c r="G34" i="51"/>
  <c r="F34" i="51"/>
  <c r="E34" i="51"/>
  <c r="D34" i="51"/>
  <c r="C34" i="51"/>
  <c r="X33" i="51"/>
  <c r="V33" i="51"/>
  <c r="U33" i="51"/>
  <c r="T33" i="51"/>
  <c r="S33" i="51"/>
  <c r="R33" i="51"/>
  <c r="Q33" i="51"/>
  <c r="P33" i="51"/>
  <c r="O33" i="51"/>
  <c r="N33" i="51"/>
  <c r="M33" i="51"/>
  <c r="L33" i="51"/>
  <c r="K33" i="51"/>
  <c r="J33" i="51"/>
  <c r="I33" i="51"/>
  <c r="H33" i="51"/>
  <c r="G33" i="51"/>
  <c r="F33" i="51"/>
  <c r="E33" i="51"/>
  <c r="D33" i="51"/>
  <c r="C33" i="51"/>
  <c r="X32" i="51"/>
  <c r="V32" i="51"/>
  <c r="U32" i="51"/>
  <c r="T32" i="51"/>
  <c r="S32" i="51"/>
  <c r="R32" i="51"/>
  <c r="Q32" i="51"/>
  <c r="P32" i="51"/>
  <c r="O32" i="51"/>
  <c r="N32" i="51"/>
  <c r="M32" i="51"/>
  <c r="L32" i="51"/>
  <c r="K32" i="51"/>
  <c r="J32" i="51"/>
  <c r="I32" i="51"/>
  <c r="H32" i="51"/>
  <c r="G32" i="51"/>
  <c r="F32" i="51"/>
  <c r="E32" i="51"/>
  <c r="D32" i="51"/>
  <c r="C32" i="51"/>
  <c r="X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E31" i="51"/>
  <c r="D31" i="51"/>
  <c r="C31" i="51"/>
  <c r="X30" i="51"/>
  <c r="V30" i="51"/>
  <c r="U30" i="51"/>
  <c r="T30" i="51"/>
  <c r="S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C30" i="51"/>
  <c r="X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D29" i="51"/>
  <c r="C29" i="51"/>
  <c r="X28" i="51"/>
  <c r="V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D28" i="51"/>
  <c r="C28" i="51"/>
  <c r="X27" i="51"/>
  <c r="V27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D27" i="51"/>
  <c r="C27" i="51"/>
  <c r="X26" i="51"/>
  <c r="V26" i="51"/>
  <c r="U26" i="51"/>
  <c r="T26" i="51"/>
  <c r="S26" i="51"/>
  <c r="R26" i="51"/>
  <c r="Q26" i="51"/>
  <c r="P26" i="51"/>
  <c r="O26" i="51"/>
  <c r="N26" i="51"/>
  <c r="M26" i="51"/>
  <c r="L26" i="51"/>
  <c r="K26" i="51"/>
  <c r="J26" i="51"/>
  <c r="I26" i="51"/>
  <c r="H26" i="51"/>
  <c r="G26" i="51"/>
  <c r="F26" i="51"/>
  <c r="E26" i="51"/>
  <c r="D26" i="51"/>
  <c r="C26" i="51"/>
  <c r="X25" i="51"/>
  <c r="V25" i="51"/>
  <c r="U25" i="51"/>
  <c r="T25" i="51"/>
  <c r="S25" i="51"/>
  <c r="R25" i="51"/>
  <c r="Q25" i="51"/>
  <c r="P25" i="51"/>
  <c r="O25" i="51"/>
  <c r="N25" i="51"/>
  <c r="M25" i="51"/>
  <c r="L25" i="51"/>
  <c r="K25" i="51"/>
  <c r="J25" i="51"/>
  <c r="I25" i="51"/>
  <c r="H25" i="51"/>
  <c r="G25" i="51"/>
  <c r="F25" i="51"/>
  <c r="E25" i="51"/>
  <c r="D25" i="51"/>
  <c r="C25" i="51"/>
  <c r="X24" i="51"/>
  <c r="V24" i="51"/>
  <c r="U24" i="51"/>
  <c r="T24" i="51"/>
  <c r="S24" i="51"/>
  <c r="R24" i="51"/>
  <c r="Q24" i="51"/>
  <c r="P24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C24" i="51"/>
  <c r="X23" i="5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X22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X21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X20" i="51"/>
  <c r="V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X19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X18" i="51"/>
  <c r="V18" i="51"/>
  <c r="U18" i="51"/>
  <c r="T18" i="51"/>
  <c r="S18" i="51"/>
  <c r="R18" i="51"/>
  <c r="Q18" i="51"/>
  <c r="P18" i="51"/>
  <c r="O18" i="51"/>
  <c r="N18" i="51"/>
  <c r="M18" i="51"/>
  <c r="L18" i="51"/>
  <c r="K18" i="51"/>
  <c r="J18" i="51"/>
  <c r="I18" i="51"/>
  <c r="H18" i="51"/>
  <c r="G18" i="51"/>
  <c r="F18" i="51"/>
  <c r="E18" i="51"/>
  <c r="D18" i="51"/>
  <c r="C18" i="51"/>
  <c r="X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X16" i="51"/>
  <c r="V16" i="51"/>
  <c r="U16" i="51"/>
  <c r="T16" i="51"/>
  <c r="S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X15" i="51"/>
  <c r="V15" i="51"/>
  <c r="U15" i="51"/>
  <c r="T15" i="51"/>
  <c r="S15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X14" i="51"/>
  <c r="V14" i="51"/>
  <c r="U14" i="51"/>
  <c r="T14" i="51"/>
  <c r="S14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X13" i="51"/>
  <c r="V13" i="51"/>
  <c r="U13" i="51"/>
  <c r="T13" i="51"/>
  <c r="S13" i="51"/>
  <c r="R13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X12" i="51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X11" i="51"/>
  <c r="V11" i="51"/>
  <c r="U11" i="51"/>
  <c r="T11" i="51"/>
  <c r="S11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X10" i="51"/>
  <c r="V10" i="51"/>
  <c r="U10" i="51"/>
  <c r="T10" i="51"/>
  <c r="S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X9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X8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X7" i="51"/>
  <c r="V7" i="51"/>
  <c r="U7" i="51"/>
  <c r="T7" i="51"/>
  <c r="S7" i="51"/>
  <c r="R7" i="51"/>
  <c r="Q7" i="51"/>
  <c r="P7" i="51"/>
  <c r="O7" i="51"/>
  <c r="N7" i="51"/>
  <c r="M7" i="51"/>
  <c r="L7" i="51"/>
  <c r="K7" i="51"/>
  <c r="J7" i="51"/>
  <c r="I7" i="51"/>
  <c r="H7" i="51"/>
  <c r="G7" i="51"/>
  <c r="F7" i="51"/>
  <c r="E7" i="51"/>
  <c r="D7" i="51"/>
  <c r="C7" i="51"/>
  <c r="X6" i="51"/>
  <c r="V6" i="51"/>
  <c r="U6" i="51"/>
  <c r="T6" i="51"/>
  <c r="S6" i="51"/>
  <c r="R6" i="51"/>
  <c r="Q6" i="51"/>
  <c r="P6" i="51"/>
  <c r="O6" i="51"/>
  <c r="N6" i="51"/>
  <c r="M6" i="51"/>
  <c r="L6" i="51"/>
  <c r="K6" i="51"/>
  <c r="J6" i="51"/>
  <c r="I6" i="51"/>
  <c r="H6" i="51"/>
  <c r="G6" i="51"/>
  <c r="F6" i="51"/>
  <c r="E6" i="51"/>
  <c r="D6" i="51"/>
  <c r="C6" i="51"/>
  <c r="A6" i="51"/>
  <c r="A7" i="51" s="1"/>
  <c r="A8" i="51" s="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X7" i="44"/>
  <c r="X8" i="44"/>
  <c r="X9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6" i="44"/>
  <c r="C7" i="44"/>
  <c r="D7" i="44"/>
  <c r="E7" i="44"/>
  <c r="F7" i="44"/>
  <c r="G7" i="44"/>
  <c r="H7" i="44"/>
  <c r="I7" i="44"/>
  <c r="J7" i="44"/>
  <c r="K7" i="44"/>
  <c r="L7" i="44"/>
  <c r="M7" i="44"/>
  <c r="N7" i="44"/>
  <c r="O7" i="44"/>
  <c r="P7" i="44"/>
  <c r="Q7" i="44"/>
  <c r="R7" i="44"/>
  <c r="S7" i="44"/>
  <c r="T7" i="44"/>
  <c r="U7" i="44"/>
  <c r="V7" i="44"/>
  <c r="C8" i="44"/>
  <c r="D8" i="44"/>
  <c r="E8" i="44"/>
  <c r="F8" i="44"/>
  <c r="G8" i="44"/>
  <c r="H8" i="44"/>
  <c r="I8" i="44"/>
  <c r="J8" i="44"/>
  <c r="K8" i="44"/>
  <c r="L8" i="44"/>
  <c r="M8" i="44"/>
  <c r="N8" i="44"/>
  <c r="O8" i="44"/>
  <c r="P8" i="44"/>
  <c r="Q8" i="44"/>
  <c r="R8" i="44"/>
  <c r="S8" i="44"/>
  <c r="T8" i="44"/>
  <c r="U8" i="44"/>
  <c r="V8" i="44"/>
  <c r="C9" i="44"/>
  <c r="D9" i="44"/>
  <c r="E9" i="44"/>
  <c r="F9" i="44"/>
  <c r="G9" i="44"/>
  <c r="H9" i="44"/>
  <c r="I9" i="44"/>
  <c r="J9" i="44"/>
  <c r="K9" i="44"/>
  <c r="L9" i="44"/>
  <c r="M9" i="44"/>
  <c r="N9" i="44"/>
  <c r="O9" i="44"/>
  <c r="P9" i="44"/>
  <c r="Q9" i="44"/>
  <c r="R9" i="44"/>
  <c r="S9" i="44"/>
  <c r="T9" i="44"/>
  <c r="U9" i="44"/>
  <c r="V9" i="44"/>
  <c r="C10" i="44"/>
  <c r="D10" i="44"/>
  <c r="E10" i="44"/>
  <c r="F10" i="44"/>
  <c r="G10" i="44"/>
  <c r="H10" i="44"/>
  <c r="I10" i="44"/>
  <c r="J10" i="44"/>
  <c r="K10" i="44"/>
  <c r="L10" i="44"/>
  <c r="M10" i="44"/>
  <c r="N10" i="44"/>
  <c r="O10" i="44"/>
  <c r="P10" i="44"/>
  <c r="Q10" i="44"/>
  <c r="R10" i="44"/>
  <c r="S10" i="44"/>
  <c r="T10" i="44"/>
  <c r="U10" i="44"/>
  <c r="V10" i="44"/>
  <c r="C11" i="44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U11" i="44"/>
  <c r="V11" i="44"/>
  <c r="C12" i="44"/>
  <c r="D12" i="44"/>
  <c r="E12" i="44"/>
  <c r="F12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U12" i="44"/>
  <c r="V12" i="44"/>
  <c r="C13" i="44"/>
  <c r="D13" i="44"/>
  <c r="E13" i="44"/>
  <c r="F13" i="44"/>
  <c r="G13" i="44"/>
  <c r="H13" i="44"/>
  <c r="I13" i="44"/>
  <c r="J13" i="44"/>
  <c r="K13" i="44"/>
  <c r="L13" i="44"/>
  <c r="M13" i="44"/>
  <c r="N13" i="44"/>
  <c r="O13" i="44"/>
  <c r="P13" i="44"/>
  <c r="Q13" i="44"/>
  <c r="R13" i="44"/>
  <c r="S13" i="44"/>
  <c r="T13" i="44"/>
  <c r="U13" i="44"/>
  <c r="V13" i="44"/>
  <c r="C14" i="44"/>
  <c r="D14" i="44"/>
  <c r="E14" i="44"/>
  <c r="F14" i="44"/>
  <c r="G14" i="44"/>
  <c r="H14" i="44"/>
  <c r="I14" i="44"/>
  <c r="J14" i="44"/>
  <c r="K14" i="44"/>
  <c r="L14" i="44"/>
  <c r="M14" i="44"/>
  <c r="N14" i="44"/>
  <c r="O14" i="44"/>
  <c r="P14" i="44"/>
  <c r="Q14" i="44"/>
  <c r="R14" i="44"/>
  <c r="S14" i="44"/>
  <c r="T14" i="44"/>
  <c r="U14" i="44"/>
  <c r="V14" i="44"/>
  <c r="C15" i="44"/>
  <c r="D15" i="44"/>
  <c r="E15" i="44"/>
  <c r="F15" i="44"/>
  <c r="G15" i="44"/>
  <c r="H15" i="44"/>
  <c r="I15" i="44"/>
  <c r="J15" i="44"/>
  <c r="K15" i="44"/>
  <c r="L15" i="44"/>
  <c r="M15" i="44"/>
  <c r="N15" i="44"/>
  <c r="O15" i="44"/>
  <c r="P15" i="44"/>
  <c r="Q15" i="44"/>
  <c r="R15" i="44"/>
  <c r="S15" i="44"/>
  <c r="T15" i="44"/>
  <c r="U15" i="44"/>
  <c r="V15" i="44"/>
  <c r="C16" i="44"/>
  <c r="D16" i="44"/>
  <c r="E16" i="44"/>
  <c r="F16" i="44"/>
  <c r="G16" i="44"/>
  <c r="H16" i="44"/>
  <c r="I16" i="44"/>
  <c r="J16" i="44"/>
  <c r="K16" i="44"/>
  <c r="L16" i="44"/>
  <c r="M16" i="44"/>
  <c r="N16" i="44"/>
  <c r="O16" i="44"/>
  <c r="P16" i="44"/>
  <c r="Q16" i="44"/>
  <c r="R16" i="44"/>
  <c r="S16" i="44"/>
  <c r="T16" i="44"/>
  <c r="U16" i="44"/>
  <c r="V16" i="44"/>
  <c r="C17" i="44"/>
  <c r="D17" i="44"/>
  <c r="E17" i="44"/>
  <c r="F17" i="44"/>
  <c r="G17" i="44"/>
  <c r="H17" i="44"/>
  <c r="I17" i="44"/>
  <c r="J17" i="44"/>
  <c r="K17" i="44"/>
  <c r="L17" i="44"/>
  <c r="M17" i="44"/>
  <c r="N17" i="44"/>
  <c r="O17" i="44"/>
  <c r="P17" i="44"/>
  <c r="Q17" i="44"/>
  <c r="R17" i="44"/>
  <c r="S17" i="44"/>
  <c r="T17" i="44"/>
  <c r="U17" i="44"/>
  <c r="V17" i="44"/>
  <c r="C18" i="44"/>
  <c r="D18" i="44"/>
  <c r="E18" i="44"/>
  <c r="F18" i="44"/>
  <c r="G18" i="44"/>
  <c r="H18" i="44"/>
  <c r="I18" i="44"/>
  <c r="J18" i="44"/>
  <c r="K18" i="44"/>
  <c r="L18" i="44"/>
  <c r="M18" i="44"/>
  <c r="N18" i="44"/>
  <c r="O18" i="44"/>
  <c r="P18" i="44"/>
  <c r="Q18" i="44"/>
  <c r="R18" i="44"/>
  <c r="S18" i="44"/>
  <c r="T18" i="44"/>
  <c r="U18" i="44"/>
  <c r="V18" i="44"/>
  <c r="C19" i="44"/>
  <c r="D19" i="44"/>
  <c r="E19" i="44"/>
  <c r="F19" i="44"/>
  <c r="G19" i="44"/>
  <c r="H19" i="44"/>
  <c r="I19" i="44"/>
  <c r="J19" i="44"/>
  <c r="K19" i="44"/>
  <c r="L19" i="44"/>
  <c r="M19" i="44"/>
  <c r="N19" i="44"/>
  <c r="O19" i="44"/>
  <c r="P19" i="44"/>
  <c r="Q19" i="44"/>
  <c r="R19" i="44"/>
  <c r="S19" i="44"/>
  <c r="T19" i="44"/>
  <c r="U19" i="44"/>
  <c r="V19" i="44"/>
  <c r="C20" i="44"/>
  <c r="D20" i="44"/>
  <c r="E20" i="44"/>
  <c r="F20" i="44"/>
  <c r="G20" i="44"/>
  <c r="H20" i="44"/>
  <c r="I20" i="44"/>
  <c r="J20" i="44"/>
  <c r="K20" i="44"/>
  <c r="L20" i="44"/>
  <c r="M20" i="44"/>
  <c r="N20" i="44"/>
  <c r="O20" i="44"/>
  <c r="P20" i="44"/>
  <c r="Q20" i="44"/>
  <c r="R20" i="44"/>
  <c r="S20" i="44"/>
  <c r="T20" i="44"/>
  <c r="U20" i="44"/>
  <c r="V20" i="44"/>
  <c r="C21" i="44"/>
  <c r="D21" i="44"/>
  <c r="E21" i="44"/>
  <c r="F21" i="44"/>
  <c r="G21" i="44"/>
  <c r="H21" i="44"/>
  <c r="I21" i="44"/>
  <c r="J21" i="44"/>
  <c r="K21" i="44"/>
  <c r="L21" i="44"/>
  <c r="M21" i="44"/>
  <c r="N21" i="44"/>
  <c r="O21" i="44"/>
  <c r="P21" i="44"/>
  <c r="Q21" i="44"/>
  <c r="R21" i="44"/>
  <c r="S21" i="44"/>
  <c r="T21" i="44"/>
  <c r="U21" i="44"/>
  <c r="V21" i="44"/>
  <c r="C22" i="44"/>
  <c r="D22" i="44"/>
  <c r="E22" i="44"/>
  <c r="F22" i="44"/>
  <c r="G22" i="44"/>
  <c r="H22" i="44"/>
  <c r="I22" i="44"/>
  <c r="J22" i="44"/>
  <c r="K22" i="44"/>
  <c r="L22" i="44"/>
  <c r="M22" i="44"/>
  <c r="N22" i="44"/>
  <c r="O22" i="44"/>
  <c r="P22" i="44"/>
  <c r="Q22" i="44"/>
  <c r="R22" i="44"/>
  <c r="S22" i="44"/>
  <c r="T22" i="44"/>
  <c r="U22" i="44"/>
  <c r="V22" i="44"/>
  <c r="C23" i="44"/>
  <c r="D23" i="44"/>
  <c r="E23" i="44"/>
  <c r="F23" i="44"/>
  <c r="G23" i="44"/>
  <c r="H23" i="44"/>
  <c r="I23" i="44"/>
  <c r="J23" i="44"/>
  <c r="K23" i="44"/>
  <c r="L23" i="44"/>
  <c r="M23" i="44"/>
  <c r="N23" i="44"/>
  <c r="O23" i="44"/>
  <c r="P23" i="44"/>
  <c r="Q23" i="44"/>
  <c r="R23" i="44"/>
  <c r="S23" i="44"/>
  <c r="T23" i="44"/>
  <c r="U23" i="44"/>
  <c r="V23" i="44"/>
  <c r="C24" i="44"/>
  <c r="D24" i="44"/>
  <c r="E24" i="44"/>
  <c r="F24" i="44"/>
  <c r="G24" i="44"/>
  <c r="H24" i="44"/>
  <c r="I24" i="44"/>
  <c r="J24" i="44"/>
  <c r="K24" i="44"/>
  <c r="L24" i="44"/>
  <c r="M24" i="44"/>
  <c r="N24" i="44"/>
  <c r="O24" i="44"/>
  <c r="P24" i="44"/>
  <c r="Q24" i="44"/>
  <c r="R24" i="44"/>
  <c r="S24" i="44"/>
  <c r="T24" i="44"/>
  <c r="U24" i="44"/>
  <c r="V24" i="44"/>
  <c r="C25" i="44"/>
  <c r="D25" i="44"/>
  <c r="E25" i="44"/>
  <c r="F25" i="44"/>
  <c r="G25" i="44"/>
  <c r="H25" i="44"/>
  <c r="I25" i="44"/>
  <c r="J25" i="44"/>
  <c r="K25" i="44"/>
  <c r="L25" i="44"/>
  <c r="M25" i="44"/>
  <c r="N25" i="44"/>
  <c r="O25" i="44"/>
  <c r="P25" i="44"/>
  <c r="Q25" i="44"/>
  <c r="R25" i="44"/>
  <c r="S25" i="44"/>
  <c r="T25" i="44"/>
  <c r="U25" i="44"/>
  <c r="V25" i="44"/>
  <c r="C26" i="44"/>
  <c r="D26" i="44"/>
  <c r="E26" i="44"/>
  <c r="F26" i="44"/>
  <c r="G26" i="44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C27" i="44"/>
  <c r="D27" i="44"/>
  <c r="E27" i="44"/>
  <c r="F27" i="44"/>
  <c r="G27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C28" i="44"/>
  <c r="D28" i="44"/>
  <c r="E28" i="44"/>
  <c r="F28" i="44"/>
  <c r="G28" i="44"/>
  <c r="H28" i="44"/>
  <c r="I28" i="44"/>
  <c r="J28" i="44"/>
  <c r="K28" i="44"/>
  <c r="L28" i="44"/>
  <c r="M28" i="44"/>
  <c r="N28" i="44"/>
  <c r="O28" i="44"/>
  <c r="P28" i="44"/>
  <c r="Q28" i="44"/>
  <c r="R28" i="44"/>
  <c r="S28" i="44"/>
  <c r="T28" i="44"/>
  <c r="U28" i="44"/>
  <c r="V28" i="44"/>
  <c r="C29" i="44"/>
  <c r="D29" i="44"/>
  <c r="E29" i="44"/>
  <c r="F29" i="44"/>
  <c r="G29" i="44"/>
  <c r="H29" i="44"/>
  <c r="I29" i="44"/>
  <c r="J29" i="44"/>
  <c r="K29" i="44"/>
  <c r="L29" i="44"/>
  <c r="M29" i="44"/>
  <c r="N29" i="44"/>
  <c r="O29" i="44"/>
  <c r="P29" i="44"/>
  <c r="Q29" i="44"/>
  <c r="R29" i="44"/>
  <c r="S29" i="44"/>
  <c r="T29" i="44"/>
  <c r="U29" i="44"/>
  <c r="V29" i="44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C31" i="44"/>
  <c r="D31" i="44"/>
  <c r="E31" i="44"/>
  <c r="F31" i="44"/>
  <c r="G31" i="44"/>
  <c r="H31" i="44"/>
  <c r="I31" i="44"/>
  <c r="J31" i="44"/>
  <c r="K31" i="44"/>
  <c r="L31" i="44"/>
  <c r="M31" i="44"/>
  <c r="N31" i="44"/>
  <c r="O31" i="44"/>
  <c r="P31" i="44"/>
  <c r="Q31" i="44"/>
  <c r="R31" i="44"/>
  <c r="S31" i="44"/>
  <c r="T31" i="44"/>
  <c r="U31" i="44"/>
  <c r="V31" i="44"/>
  <c r="C32" i="44"/>
  <c r="D32" i="44"/>
  <c r="E32" i="44"/>
  <c r="F32" i="44"/>
  <c r="G32" i="44"/>
  <c r="H32" i="44"/>
  <c r="I32" i="44"/>
  <c r="J32" i="44"/>
  <c r="K32" i="44"/>
  <c r="L32" i="44"/>
  <c r="M32" i="44"/>
  <c r="N32" i="44"/>
  <c r="O32" i="44"/>
  <c r="P32" i="44"/>
  <c r="Q32" i="44"/>
  <c r="R32" i="44"/>
  <c r="S32" i="44"/>
  <c r="T32" i="44"/>
  <c r="U32" i="44"/>
  <c r="V32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D6" i="44"/>
  <c r="E6" i="44"/>
  <c r="F6" i="44"/>
  <c r="G6" i="44"/>
  <c r="H6" i="44"/>
  <c r="I6" i="44"/>
  <c r="J6" i="44"/>
  <c r="K6" i="44"/>
  <c r="L6" i="44"/>
  <c r="M6" i="44"/>
  <c r="N6" i="44"/>
  <c r="O6" i="44"/>
  <c r="P6" i="44"/>
  <c r="Q6" i="44"/>
  <c r="R6" i="44"/>
  <c r="S6" i="44"/>
  <c r="T6" i="44"/>
  <c r="U6" i="44"/>
  <c r="V6" i="44"/>
  <c r="C6" i="44"/>
  <c r="D5" i="43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T6" i="43"/>
  <c r="U6" i="43"/>
  <c r="V6" i="43"/>
  <c r="W6" i="43"/>
  <c r="X6" i="43"/>
  <c r="Y6" i="43"/>
  <c r="Z6" i="43"/>
  <c r="AA6" i="43"/>
  <c r="AB6" i="43"/>
  <c r="AC6" i="43"/>
  <c r="AD6" i="43"/>
  <c r="AE6" i="43"/>
  <c r="AF6" i="43"/>
  <c r="AG6" i="43"/>
  <c r="AH6" i="43"/>
  <c r="AI6" i="43"/>
  <c r="AJ6" i="43"/>
  <c r="AK6" i="43"/>
  <c r="AL6" i="43"/>
  <c r="AM6" i="43"/>
  <c r="AN6" i="43"/>
  <c r="AO6" i="43"/>
  <c r="AP6" i="43"/>
  <c r="AQ6" i="43"/>
  <c r="AR6" i="43"/>
  <c r="AS6" i="43"/>
  <c r="AT6" i="43"/>
  <c r="AU6" i="43"/>
  <c r="AV6" i="43"/>
  <c r="AW6" i="43"/>
  <c r="AX6" i="43"/>
  <c r="AY6" i="43"/>
  <c r="AZ6" i="43"/>
  <c r="BA6" i="43"/>
  <c r="BB6" i="43"/>
  <c r="BC6" i="43"/>
  <c r="BD6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U7" i="43"/>
  <c r="V7" i="43"/>
  <c r="W7" i="43"/>
  <c r="X7" i="43"/>
  <c r="Y7" i="43"/>
  <c r="Z7" i="43"/>
  <c r="AA7" i="43"/>
  <c r="AB7" i="43"/>
  <c r="AC7" i="43"/>
  <c r="AD7" i="43"/>
  <c r="AE7" i="43"/>
  <c r="AF7" i="43"/>
  <c r="AG7" i="43"/>
  <c r="AH7" i="43"/>
  <c r="AI7" i="43"/>
  <c r="AJ7" i="43"/>
  <c r="AK7" i="43"/>
  <c r="AL7" i="43"/>
  <c r="AM7" i="43"/>
  <c r="AN7" i="43"/>
  <c r="AO7" i="43"/>
  <c r="AP7" i="43"/>
  <c r="AQ7" i="43"/>
  <c r="AR7" i="43"/>
  <c r="AS7" i="43"/>
  <c r="AT7" i="43"/>
  <c r="AU7" i="43"/>
  <c r="AV7" i="43"/>
  <c r="AW7" i="43"/>
  <c r="AX7" i="43"/>
  <c r="AY7" i="43"/>
  <c r="AZ7" i="43"/>
  <c r="BA7" i="43"/>
  <c r="BB7" i="43"/>
  <c r="BC7" i="43"/>
  <c r="BD7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U8" i="43"/>
  <c r="V8" i="43"/>
  <c r="W8" i="43"/>
  <c r="X8" i="43"/>
  <c r="Y8" i="43"/>
  <c r="Z8" i="43"/>
  <c r="AA8" i="43"/>
  <c r="AB8" i="43"/>
  <c r="AC8" i="43"/>
  <c r="AD8" i="43"/>
  <c r="AE8" i="43"/>
  <c r="AF8" i="43"/>
  <c r="AG8" i="43"/>
  <c r="AH8" i="43"/>
  <c r="AI8" i="43"/>
  <c r="AJ8" i="43"/>
  <c r="AK8" i="43"/>
  <c r="AL8" i="43"/>
  <c r="AM8" i="43"/>
  <c r="AN8" i="43"/>
  <c r="AO8" i="43"/>
  <c r="AP8" i="43"/>
  <c r="AQ8" i="43"/>
  <c r="AR8" i="43"/>
  <c r="AS8" i="43"/>
  <c r="AT8" i="43"/>
  <c r="AU8" i="43"/>
  <c r="AV8" i="43"/>
  <c r="AW8" i="43"/>
  <c r="AX8" i="43"/>
  <c r="AY8" i="43"/>
  <c r="AZ8" i="43"/>
  <c r="BA8" i="43"/>
  <c r="BB8" i="43"/>
  <c r="BC8" i="43"/>
  <c r="BD8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AA9" i="43"/>
  <c r="AB9" i="43"/>
  <c r="AC9" i="43"/>
  <c r="AD9" i="43"/>
  <c r="AE9" i="43"/>
  <c r="AF9" i="43"/>
  <c r="AG9" i="43"/>
  <c r="AH9" i="43"/>
  <c r="AI9" i="43"/>
  <c r="AJ9" i="43"/>
  <c r="AK9" i="43"/>
  <c r="AL9" i="43"/>
  <c r="AM9" i="43"/>
  <c r="AN9" i="43"/>
  <c r="AO9" i="43"/>
  <c r="AP9" i="43"/>
  <c r="AQ9" i="43"/>
  <c r="AR9" i="43"/>
  <c r="AS9" i="43"/>
  <c r="AT9" i="43"/>
  <c r="AU9" i="43"/>
  <c r="AV9" i="43"/>
  <c r="AW9" i="43"/>
  <c r="AX9" i="43"/>
  <c r="AY9" i="43"/>
  <c r="AZ9" i="43"/>
  <c r="BA9" i="43"/>
  <c r="BB9" i="43"/>
  <c r="BC9" i="43"/>
  <c r="BD9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U10" i="43"/>
  <c r="V10" i="43"/>
  <c r="W10" i="43"/>
  <c r="X10" i="43"/>
  <c r="Y10" i="43"/>
  <c r="Z10" i="43"/>
  <c r="AA10" i="43"/>
  <c r="AB10" i="43"/>
  <c r="AC10" i="43"/>
  <c r="AD10" i="43"/>
  <c r="AE10" i="43"/>
  <c r="AF10" i="43"/>
  <c r="AG10" i="43"/>
  <c r="AH10" i="43"/>
  <c r="AI10" i="43"/>
  <c r="AJ10" i="43"/>
  <c r="AK10" i="43"/>
  <c r="AL10" i="43"/>
  <c r="AM10" i="43"/>
  <c r="AN10" i="43"/>
  <c r="AO10" i="43"/>
  <c r="AP10" i="43"/>
  <c r="AQ10" i="43"/>
  <c r="AR10" i="43"/>
  <c r="AS10" i="43"/>
  <c r="AT10" i="43"/>
  <c r="AU10" i="43"/>
  <c r="AV10" i="43"/>
  <c r="AW10" i="43"/>
  <c r="AX10" i="43"/>
  <c r="AY10" i="43"/>
  <c r="AZ10" i="43"/>
  <c r="BA10" i="43"/>
  <c r="BB10" i="43"/>
  <c r="BC10" i="43"/>
  <c r="BD10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Y11" i="43"/>
  <c r="Z11" i="43"/>
  <c r="AA11" i="43"/>
  <c r="AB11" i="43"/>
  <c r="AC11" i="43"/>
  <c r="AD11" i="43"/>
  <c r="AE11" i="43"/>
  <c r="AF11" i="43"/>
  <c r="AG11" i="43"/>
  <c r="AH11" i="43"/>
  <c r="AI11" i="43"/>
  <c r="AJ11" i="43"/>
  <c r="AK11" i="43"/>
  <c r="AL11" i="43"/>
  <c r="AM11" i="43"/>
  <c r="AN11" i="43"/>
  <c r="AO11" i="43"/>
  <c r="AP11" i="43"/>
  <c r="AQ11" i="43"/>
  <c r="AR11" i="43"/>
  <c r="AS11" i="43"/>
  <c r="AT11" i="43"/>
  <c r="AU11" i="43"/>
  <c r="AV11" i="43"/>
  <c r="AW11" i="43"/>
  <c r="AX11" i="43"/>
  <c r="AY11" i="43"/>
  <c r="AZ11" i="43"/>
  <c r="BA11" i="43"/>
  <c r="BB11" i="43"/>
  <c r="BC11" i="43"/>
  <c r="BD11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AA12" i="43"/>
  <c r="AB12" i="43"/>
  <c r="AC12" i="43"/>
  <c r="AD12" i="43"/>
  <c r="AE12" i="43"/>
  <c r="AF12" i="43"/>
  <c r="AG12" i="43"/>
  <c r="AH12" i="43"/>
  <c r="AI12" i="43"/>
  <c r="AJ12" i="43"/>
  <c r="AK12" i="43"/>
  <c r="AL12" i="43"/>
  <c r="AM12" i="43"/>
  <c r="AN12" i="43"/>
  <c r="AO12" i="43"/>
  <c r="AP12" i="43"/>
  <c r="AQ12" i="43"/>
  <c r="AR12" i="43"/>
  <c r="AS12" i="43"/>
  <c r="AT12" i="43"/>
  <c r="AU12" i="43"/>
  <c r="AV12" i="43"/>
  <c r="AW12" i="43"/>
  <c r="AX12" i="43"/>
  <c r="AY12" i="43"/>
  <c r="AZ12" i="43"/>
  <c r="BA12" i="43"/>
  <c r="BB12" i="43"/>
  <c r="BC12" i="43"/>
  <c r="BD12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AA13" i="43"/>
  <c r="AB13" i="43"/>
  <c r="AC13" i="43"/>
  <c r="AD13" i="43"/>
  <c r="AE13" i="43"/>
  <c r="AF13" i="43"/>
  <c r="AG13" i="43"/>
  <c r="AH13" i="43"/>
  <c r="AI13" i="43"/>
  <c r="AJ13" i="43"/>
  <c r="AK13" i="43"/>
  <c r="AL13" i="43"/>
  <c r="AM13" i="43"/>
  <c r="AN13" i="43"/>
  <c r="AO13" i="43"/>
  <c r="AP13" i="43"/>
  <c r="AQ13" i="43"/>
  <c r="AR13" i="43"/>
  <c r="AS13" i="43"/>
  <c r="AT13" i="43"/>
  <c r="AU13" i="43"/>
  <c r="AV13" i="43"/>
  <c r="AW13" i="43"/>
  <c r="AX13" i="43"/>
  <c r="AY13" i="43"/>
  <c r="AZ13" i="43"/>
  <c r="BA13" i="43"/>
  <c r="BB13" i="43"/>
  <c r="BC13" i="43"/>
  <c r="BD13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AB14" i="43"/>
  <c r="AC14" i="43"/>
  <c r="AD14" i="43"/>
  <c r="AE14" i="43"/>
  <c r="AF14" i="43"/>
  <c r="AG14" i="43"/>
  <c r="AH14" i="43"/>
  <c r="AI14" i="43"/>
  <c r="AJ14" i="43"/>
  <c r="AK14" i="43"/>
  <c r="AL14" i="43"/>
  <c r="AM14" i="43"/>
  <c r="AN14" i="43"/>
  <c r="AO14" i="43"/>
  <c r="AP14" i="43"/>
  <c r="AQ14" i="43"/>
  <c r="AR14" i="43"/>
  <c r="AS14" i="43"/>
  <c r="AT14" i="43"/>
  <c r="AU14" i="43"/>
  <c r="AV14" i="43"/>
  <c r="AW14" i="43"/>
  <c r="AX14" i="43"/>
  <c r="AY14" i="43"/>
  <c r="AZ14" i="43"/>
  <c r="BA14" i="43"/>
  <c r="BB14" i="43"/>
  <c r="BC14" i="43"/>
  <c r="BD14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AO15" i="43"/>
  <c r="AP15" i="43"/>
  <c r="AQ15" i="43"/>
  <c r="AR15" i="43"/>
  <c r="AS15" i="43"/>
  <c r="AT15" i="43"/>
  <c r="AU15" i="43"/>
  <c r="AV15" i="43"/>
  <c r="AW15" i="43"/>
  <c r="AX15" i="43"/>
  <c r="AY15" i="43"/>
  <c r="AZ15" i="43"/>
  <c r="BA15" i="43"/>
  <c r="BB15" i="43"/>
  <c r="BC15" i="43"/>
  <c r="BD15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U16" i="43"/>
  <c r="V16" i="43"/>
  <c r="W16" i="43"/>
  <c r="X16" i="43"/>
  <c r="Y16" i="43"/>
  <c r="Z16" i="43"/>
  <c r="AA16" i="43"/>
  <c r="AB16" i="43"/>
  <c r="AC16" i="43"/>
  <c r="AD16" i="43"/>
  <c r="AE16" i="43"/>
  <c r="AF16" i="43"/>
  <c r="AG16" i="43"/>
  <c r="AH16" i="43"/>
  <c r="AI16" i="43"/>
  <c r="AJ16" i="43"/>
  <c r="AK16" i="43"/>
  <c r="AL16" i="43"/>
  <c r="AM16" i="43"/>
  <c r="AN16" i="43"/>
  <c r="AO16" i="43"/>
  <c r="AP16" i="43"/>
  <c r="AQ16" i="43"/>
  <c r="AR16" i="43"/>
  <c r="AS16" i="43"/>
  <c r="AT16" i="43"/>
  <c r="AU16" i="43"/>
  <c r="AV16" i="43"/>
  <c r="AW16" i="43"/>
  <c r="AX16" i="43"/>
  <c r="AY16" i="43"/>
  <c r="AZ16" i="43"/>
  <c r="BA16" i="43"/>
  <c r="BB16" i="43"/>
  <c r="BC16" i="43"/>
  <c r="BD16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AB17" i="43"/>
  <c r="AC17" i="43"/>
  <c r="AD17" i="43"/>
  <c r="AE17" i="43"/>
  <c r="AF17" i="43"/>
  <c r="AG17" i="43"/>
  <c r="AH17" i="43"/>
  <c r="AI17" i="43"/>
  <c r="AJ17" i="43"/>
  <c r="AK17" i="43"/>
  <c r="AL17" i="43"/>
  <c r="AM17" i="43"/>
  <c r="AN17" i="43"/>
  <c r="AO17" i="43"/>
  <c r="AP17" i="43"/>
  <c r="AQ17" i="43"/>
  <c r="AR17" i="43"/>
  <c r="AS17" i="43"/>
  <c r="AT17" i="43"/>
  <c r="AU17" i="43"/>
  <c r="AV17" i="43"/>
  <c r="AW17" i="43"/>
  <c r="AX17" i="43"/>
  <c r="AY17" i="43"/>
  <c r="AZ17" i="43"/>
  <c r="BA17" i="43"/>
  <c r="BB17" i="43"/>
  <c r="BC17" i="43"/>
  <c r="BD17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U18" i="43"/>
  <c r="V18" i="43"/>
  <c r="W18" i="43"/>
  <c r="X18" i="43"/>
  <c r="Y18" i="43"/>
  <c r="Z18" i="43"/>
  <c r="AA18" i="43"/>
  <c r="AB18" i="43"/>
  <c r="AC18" i="43"/>
  <c r="AD18" i="43"/>
  <c r="AE18" i="43"/>
  <c r="AF18" i="43"/>
  <c r="AG18" i="43"/>
  <c r="AH18" i="43"/>
  <c r="AI18" i="43"/>
  <c r="AJ18" i="43"/>
  <c r="AK18" i="43"/>
  <c r="AL18" i="43"/>
  <c r="AM18" i="43"/>
  <c r="AN18" i="43"/>
  <c r="AO18" i="43"/>
  <c r="AP18" i="43"/>
  <c r="AQ18" i="43"/>
  <c r="AR18" i="43"/>
  <c r="AS18" i="43"/>
  <c r="AT18" i="43"/>
  <c r="AU18" i="43"/>
  <c r="AV18" i="43"/>
  <c r="AW18" i="43"/>
  <c r="AX18" i="43"/>
  <c r="AY18" i="43"/>
  <c r="AZ18" i="43"/>
  <c r="BA18" i="43"/>
  <c r="BB18" i="43"/>
  <c r="BC18" i="43"/>
  <c r="BD18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AA19" i="43"/>
  <c r="AB19" i="43"/>
  <c r="AC19" i="43"/>
  <c r="AD19" i="43"/>
  <c r="AE19" i="43"/>
  <c r="AF19" i="43"/>
  <c r="AG19" i="43"/>
  <c r="AH19" i="43"/>
  <c r="AI19" i="43"/>
  <c r="AJ19" i="43"/>
  <c r="AK19" i="43"/>
  <c r="AL19" i="43"/>
  <c r="AM19" i="43"/>
  <c r="AN19" i="43"/>
  <c r="AO19" i="43"/>
  <c r="AP19" i="43"/>
  <c r="AQ19" i="43"/>
  <c r="AR19" i="43"/>
  <c r="AS19" i="43"/>
  <c r="AT19" i="43"/>
  <c r="AU19" i="43"/>
  <c r="AV19" i="43"/>
  <c r="AW19" i="43"/>
  <c r="AX19" i="43"/>
  <c r="AY19" i="43"/>
  <c r="AZ19" i="43"/>
  <c r="BA19" i="43"/>
  <c r="BB19" i="43"/>
  <c r="BC19" i="43"/>
  <c r="BD19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U20" i="43"/>
  <c r="V20" i="43"/>
  <c r="W20" i="43"/>
  <c r="X20" i="43"/>
  <c r="Y20" i="43"/>
  <c r="Z20" i="43"/>
  <c r="AA20" i="43"/>
  <c r="AB20" i="43"/>
  <c r="AC20" i="43"/>
  <c r="AD20" i="43"/>
  <c r="AE20" i="43"/>
  <c r="AF20" i="43"/>
  <c r="AG20" i="43"/>
  <c r="AH20" i="43"/>
  <c r="AI20" i="43"/>
  <c r="AJ20" i="43"/>
  <c r="AK20" i="43"/>
  <c r="AL20" i="43"/>
  <c r="AM20" i="43"/>
  <c r="AN20" i="43"/>
  <c r="AO20" i="43"/>
  <c r="AP20" i="43"/>
  <c r="AQ20" i="43"/>
  <c r="AR20" i="43"/>
  <c r="AS20" i="43"/>
  <c r="AT20" i="43"/>
  <c r="AU20" i="43"/>
  <c r="AV20" i="43"/>
  <c r="AW20" i="43"/>
  <c r="AX20" i="43"/>
  <c r="AY20" i="43"/>
  <c r="AZ20" i="43"/>
  <c r="BA20" i="43"/>
  <c r="BB20" i="43"/>
  <c r="BC20" i="43"/>
  <c r="BD20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AA21" i="43"/>
  <c r="AB21" i="43"/>
  <c r="AC21" i="43"/>
  <c r="AD21" i="43"/>
  <c r="AE21" i="43"/>
  <c r="AF21" i="43"/>
  <c r="AG21" i="43"/>
  <c r="AH21" i="43"/>
  <c r="AI21" i="43"/>
  <c r="AJ21" i="43"/>
  <c r="AK21" i="43"/>
  <c r="AL21" i="43"/>
  <c r="AM21" i="43"/>
  <c r="AN21" i="43"/>
  <c r="AO21" i="43"/>
  <c r="AP21" i="43"/>
  <c r="AQ21" i="43"/>
  <c r="AR21" i="43"/>
  <c r="AS21" i="43"/>
  <c r="AT21" i="43"/>
  <c r="AU21" i="43"/>
  <c r="AV21" i="43"/>
  <c r="AW21" i="43"/>
  <c r="AX21" i="43"/>
  <c r="AY21" i="43"/>
  <c r="AZ21" i="43"/>
  <c r="BA21" i="43"/>
  <c r="BB21" i="43"/>
  <c r="BC21" i="43"/>
  <c r="BD21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AJ22" i="43"/>
  <c r="AK22" i="43"/>
  <c r="AL22" i="43"/>
  <c r="AM22" i="43"/>
  <c r="AN22" i="43"/>
  <c r="AO22" i="43"/>
  <c r="AP22" i="43"/>
  <c r="AQ22" i="43"/>
  <c r="AR22" i="43"/>
  <c r="AS22" i="43"/>
  <c r="AT22" i="43"/>
  <c r="AU22" i="43"/>
  <c r="AV22" i="43"/>
  <c r="AW22" i="43"/>
  <c r="AX22" i="43"/>
  <c r="AY22" i="43"/>
  <c r="AZ22" i="43"/>
  <c r="BA22" i="43"/>
  <c r="BB22" i="43"/>
  <c r="BC22" i="43"/>
  <c r="BD22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AA23" i="43"/>
  <c r="AB23" i="43"/>
  <c r="AC23" i="43"/>
  <c r="AD23" i="43"/>
  <c r="AE23" i="43"/>
  <c r="AF23" i="43"/>
  <c r="AG23" i="43"/>
  <c r="AH23" i="43"/>
  <c r="AI23" i="43"/>
  <c r="AJ23" i="43"/>
  <c r="AK23" i="43"/>
  <c r="AL23" i="43"/>
  <c r="AM23" i="43"/>
  <c r="AN23" i="43"/>
  <c r="AO23" i="43"/>
  <c r="AP23" i="43"/>
  <c r="AQ23" i="43"/>
  <c r="AR23" i="43"/>
  <c r="AS23" i="43"/>
  <c r="AT23" i="43"/>
  <c r="AU23" i="43"/>
  <c r="AV23" i="43"/>
  <c r="AW23" i="43"/>
  <c r="AX23" i="43"/>
  <c r="AY23" i="43"/>
  <c r="AZ23" i="43"/>
  <c r="BA23" i="43"/>
  <c r="BB23" i="43"/>
  <c r="BC23" i="43"/>
  <c r="BD23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AJ24" i="43"/>
  <c r="AK24" i="43"/>
  <c r="AL24" i="43"/>
  <c r="AM24" i="43"/>
  <c r="AN24" i="43"/>
  <c r="AO24" i="43"/>
  <c r="AP24" i="43"/>
  <c r="AQ24" i="43"/>
  <c r="AR24" i="43"/>
  <c r="AS24" i="43"/>
  <c r="AT24" i="43"/>
  <c r="AU24" i="43"/>
  <c r="AV24" i="43"/>
  <c r="AW24" i="43"/>
  <c r="AX24" i="43"/>
  <c r="AY24" i="43"/>
  <c r="AZ24" i="43"/>
  <c r="BA24" i="43"/>
  <c r="BB24" i="43"/>
  <c r="BC24" i="43"/>
  <c r="BD24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AJ25" i="43"/>
  <c r="AK25" i="43"/>
  <c r="AL25" i="43"/>
  <c r="AM25" i="43"/>
  <c r="AN25" i="43"/>
  <c r="AO25" i="43"/>
  <c r="AP25" i="43"/>
  <c r="AQ25" i="43"/>
  <c r="AR25" i="43"/>
  <c r="AS25" i="43"/>
  <c r="AT25" i="43"/>
  <c r="AU25" i="43"/>
  <c r="AV25" i="43"/>
  <c r="AW25" i="43"/>
  <c r="AX25" i="43"/>
  <c r="AY25" i="43"/>
  <c r="AZ25" i="43"/>
  <c r="BA25" i="43"/>
  <c r="BB25" i="43"/>
  <c r="BC25" i="43"/>
  <c r="BD25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26" i="43"/>
  <c r="AF26" i="43"/>
  <c r="AG26" i="43"/>
  <c r="AH26" i="43"/>
  <c r="AI26" i="43"/>
  <c r="AJ26" i="43"/>
  <c r="AK26" i="43"/>
  <c r="AL26" i="43"/>
  <c r="AM26" i="43"/>
  <c r="AN26" i="43"/>
  <c r="AO26" i="43"/>
  <c r="AP26" i="43"/>
  <c r="AQ26" i="43"/>
  <c r="AR26" i="43"/>
  <c r="AS26" i="43"/>
  <c r="AT26" i="43"/>
  <c r="AU26" i="43"/>
  <c r="AV26" i="43"/>
  <c r="AW26" i="43"/>
  <c r="AX26" i="43"/>
  <c r="AY26" i="43"/>
  <c r="AZ26" i="43"/>
  <c r="BA26" i="43"/>
  <c r="BB26" i="43"/>
  <c r="BC26" i="43"/>
  <c r="BD26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AT27" i="43"/>
  <c r="AU27" i="43"/>
  <c r="AV27" i="43"/>
  <c r="AW27" i="43"/>
  <c r="AX27" i="43"/>
  <c r="AY27" i="43"/>
  <c r="AZ27" i="43"/>
  <c r="BA27" i="43"/>
  <c r="BB27" i="43"/>
  <c r="BC27" i="43"/>
  <c r="BD27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AJ28" i="43"/>
  <c r="AK28" i="43"/>
  <c r="AL28" i="43"/>
  <c r="AM28" i="43"/>
  <c r="AN28" i="43"/>
  <c r="AO28" i="43"/>
  <c r="AP28" i="43"/>
  <c r="AQ28" i="43"/>
  <c r="AR28" i="43"/>
  <c r="AS28" i="43"/>
  <c r="AT28" i="43"/>
  <c r="AU28" i="43"/>
  <c r="AV28" i="43"/>
  <c r="AW28" i="43"/>
  <c r="AX28" i="43"/>
  <c r="AY28" i="43"/>
  <c r="AZ28" i="43"/>
  <c r="BA28" i="43"/>
  <c r="BB28" i="43"/>
  <c r="BC28" i="43"/>
  <c r="BD28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AP30" i="43"/>
  <c r="AQ30" i="43"/>
  <c r="AR30" i="43"/>
  <c r="AS30" i="43"/>
  <c r="AT30" i="43"/>
  <c r="AU30" i="43"/>
  <c r="AV30" i="43"/>
  <c r="AW30" i="43"/>
  <c r="AX30" i="43"/>
  <c r="AY30" i="43"/>
  <c r="AZ30" i="43"/>
  <c r="BA30" i="43"/>
  <c r="BB30" i="43"/>
  <c r="BC30" i="43"/>
  <c r="BD30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AJ32" i="43"/>
  <c r="AK32" i="43"/>
  <c r="AL32" i="43"/>
  <c r="AM32" i="43"/>
  <c r="AN32" i="43"/>
  <c r="AO32" i="43"/>
  <c r="AP32" i="43"/>
  <c r="AQ32" i="43"/>
  <c r="AR32" i="43"/>
  <c r="AS32" i="43"/>
  <c r="AT32" i="43"/>
  <c r="AU32" i="43"/>
  <c r="AV32" i="43"/>
  <c r="AW32" i="43"/>
  <c r="AX32" i="43"/>
  <c r="AY32" i="43"/>
  <c r="AZ32" i="43"/>
  <c r="BA32" i="43"/>
  <c r="BB32" i="43"/>
  <c r="BC32" i="43"/>
  <c r="BD32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AP33" i="43"/>
  <c r="AQ33" i="43"/>
  <c r="AR33" i="43"/>
  <c r="AS33" i="43"/>
  <c r="AT33" i="43"/>
  <c r="AU33" i="43"/>
  <c r="AV33" i="43"/>
  <c r="AW33" i="43"/>
  <c r="AX33" i="43"/>
  <c r="AY33" i="43"/>
  <c r="AZ33" i="43"/>
  <c r="BA33" i="43"/>
  <c r="BB33" i="43"/>
  <c r="BC33" i="43"/>
  <c r="BD33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W34" i="43"/>
  <c r="AX34" i="43"/>
  <c r="AY34" i="43"/>
  <c r="AZ34" i="43"/>
  <c r="BA34" i="43"/>
  <c r="BB34" i="43"/>
  <c r="BC34" i="43"/>
  <c r="BD34" i="43"/>
  <c r="H5" i="43"/>
  <c r="I5" i="43"/>
  <c r="J5" i="43"/>
  <c r="K5" i="43"/>
  <c r="L5" i="43"/>
  <c r="M5" i="43"/>
  <c r="N5" i="43"/>
  <c r="O5" i="43"/>
  <c r="P5" i="43"/>
  <c r="Q5" i="43"/>
  <c r="R5" i="43"/>
  <c r="S5" i="43"/>
  <c r="T5" i="43"/>
  <c r="U5" i="43"/>
  <c r="V5" i="43"/>
  <c r="W5" i="43"/>
  <c r="X5" i="43"/>
  <c r="Y5" i="43"/>
  <c r="Z5" i="43"/>
  <c r="AA5" i="43"/>
  <c r="AB5" i="43"/>
  <c r="AC5" i="43"/>
  <c r="AD5" i="43"/>
  <c r="AE5" i="43"/>
  <c r="AF5" i="43"/>
  <c r="AG5" i="43"/>
  <c r="AH5" i="43"/>
  <c r="AI5" i="43"/>
  <c r="AJ5" i="43"/>
  <c r="AK5" i="43"/>
  <c r="AL5" i="43"/>
  <c r="AM5" i="43"/>
  <c r="AN5" i="43"/>
  <c r="AO5" i="43"/>
  <c r="AP5" i="43"/>
  <c r="AQ5" i="43"/>
  <c r="AR5" i="43"/>
  <c r="AS5" i="43"/>
  <c r="AT5" i="43"/>
  <c r="AU5" i="43"/>
  <c r="AV5" i="43"/>
  <c r="AW5" i="43"/>
  <c r="AX5" i="43"/>
  <c r="AY5" i="43"/>
  <c r="AZ5" i="43"/>
  <c r="BA5" i="43"/>
  <c r="BB5" i="43"/>
  <c r="BC5" i="43"/>
  <c r="BD5" i="43"/>
  <c r="G5" i="43"/>
  <c r="D6" i="43"/>
  <c r="D7" i="43" s="1"/>
  <c r="D8" i="43" s="1"/>
  <c r="D9" i="43" s="1"/>
  <c r="D10" i="43" s="1"/>
  <c r="D11" i="43" s="1"/>
  <c r="D12" i="43" s="1"/>
  <c r="D13" i="43" s="1"/>
  <c r="D14" i="43" s="1"/>
  <c r="D15" i="43" s="1"/>
  <c r="D16" i="43" s="1"/>
  <c r="D17" i="43" s="1"/>
  <c r="D18" i="43" s="1"/>
  <c r="D19" i="43" s="1"/>
  <c r="D20" i="43" s="1"/>
  <c r="D21" i="43" s="1"/>
  <c r="D22" i="43" s="1"/>
  <c r="D23" i="43" s="1"/>
  <c r="D24" i="43" s="1"/>
  <c r="D25" i="43" s="1"/>
  <c r="D26" i="43" s="1"/>
  <c r="D27" i="43" s="1"/>
  <c r="D28" i="43" s="1"/>
  <c r="D29" i="43" s="1"/>
  <c r="D30" i="43" s="1"/>
  <c r="D31" i="43" s="1"/>
  <c r="D32" i="43" s="1"/>
  <c r="D33" i="43" s="1"/>
  <c r="D34" i="43" s="1"/>
  <c r="A4" i="42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D4" i="4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DD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BV4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AN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D5" i="41"/>
  <c r="D6" i="41" s="1"/>
  <c r="D7" i="41" s="1"/>
  <c r="D8" i="41" s="1"/>
  <c r="D9" i="41" s="1"/>
  <c r="D10" i="41" s="1"/>
  <c r="D11" i="41" s="1"/>
  <c r="D12" i="41" s="1"/>
  <c r="D13" i="41" s="1"/>
  <c r="D14" i="41" s="1"/>
  <c r="D15" i="41" s="1"/>
  <c r="D16" i="41" s="1"/>
  <c r="D17" i="41" s="1"/>
  <c r="D18" i="41" s="1"/>
  <c r="D19" i="41" s="1"/>
  <c r="D20" i="41" s="1"/>
  <c r="D21" i="41" s="1"/>
  <c r="D22" i="41" s="1"/>
  <c r="D23" i="41" s="1"/>
  <c r="D24" i="41" s="1"/>
  <c r="D25" i="41" s="1"/>
  <c r="D26" i="41" s="1"/>
  <c r="D27" i="41" s="1"/>
  <c r="D28" i="41" s="1"/>
  <c r="D29" i="41" s="1"/>
  <c r="D30" i="41" s="1"/>
  <c r="D31" i="41" s="1"/>
  <c r="D32" i="41" s="1"/>
  <c r="D33" i="41" s="1"/>
  <c r="B6" i="15"/>
  <c r="B7" i="15" s="1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6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Y1" i="1" l="1"/>
  <c r="D7" i="61" l="1"/>
  <c r="L7" i="61" s="1"/>
  <c r="W2" i="61"/>
  <c r="F2" i="61"/>
  <c r="B2" i="61"/>
  <c r="A1" i="61"/>
  <c r="AO5" i="59"/>
  <c r="AP5" i="59" s="1"/>
  <c r="AQ5" i="59" s="1"/>
  <c r="AI5" i="59"/>
  <c r="AJ5" i="59" s="1"/>
  <c r="AK5" i="59" s="1"/>
  <c r="AA5" i="59"/>
  <c r="AB5" i="59" s="1"/>
  <c r="AC5" i="59" s="1"/>
  <c r="U5" i="59"/>
  <c r="V5" i="59" s="1"/>
  <c r="W5" i="59" s="1"/>
  <c r="M5" i="59"/>
  <c r="N5" i="59" s="1"/>
  <c r="O5" i="59" s="1"/>
  <c r="G5" i="59"/>
  <c r="H5" i="59" s="1"/>
  <c r="I5" i="59" s="1"/>
  <c r="AC5" i="57"/>
  <c r="AD5" i="57"/>
  <c r="AE5" i="57"/>
  <c r="AF5" i="57"/>
  <c r="AG5" i="57"/>
  <c r="AH5" i="57"/>
  <c r="AI5" i="57"/>
  <c r="AJ5" i="57"/>
  <c r="AK5" i="57"/>
  <c r="AL5" i="57"/>
  <c r="AM5" i="57"/>
  <c r="AN5" i="57"/>
  <c r="AO5" i="57"/>
  <c r="AP5" i="57"/>
  <c r="AQ5" i="57"/>
  <c r="AR5" i="57"/>
  <c r="AS5" i="57"/>
  <c r="AT5" i="57"/>
  <c r="AU5" i="57"/>
  <c r="AB5" i="57"/>
  <c r="F5" i="57"/>
  <c r="G5" i="57"/>
  <c r="H5" i="57"/>
  <c r="I5" i="57"/>
  <c r="J5" i="57"/>
  <c r="K5" i="57"/>
  <c r="L5" i="57"/>
  <c r="M5" i="57"/>
  <c r="N5" i="57"/>
  <c r="O5" i="57"/>
  <c r="P5" i="57"/>
  <c r="Q5" i="57"/>
  <c r="R5" i="57"/>
  <c r="S5" i="57"/>
  <c r="T5" i="57"/>
  <c r="U5" i="57"/>
  <c r="V5" i="57"/>
  <c r="W5" i="57"/>
  <c r="X5" i="57"/>
  <c r="E5" i="57"/>
  <c r="AC3" i="57"/>
  <c r="AD3" i="57" s="1"/>
  <c r="AE3" i="57" s="1"/>
  <c r="AF3" i="57" s="1"/>
  <c r="AG3" i="57" s="1"/>
  <c r="AH3" i="57" s="1"/>
  <c r="AI3" i="57" s="1"/>
  <c r="AJ3" i="57" s="1"/>
  <c r="AK3" i="57" s="1"/>
  <c r="AL3" i="57" s="1"/>
  <c r="AM3" i="57" s="1"/>
  <c r="AN3" i="57" s="1"/>
  <c r="AO3" i="57" s="1"/>
  <c r="AP3" i="57" s="1"/>
  <c r="AQ3" i="57" s="1"/>
  <c r="AR3" i="57" s="1"/>
  <c r="AS3" i="57" s="1"/>
  <c r="AT3" i="57" s="1"/>
  <c r="AU3" i="57" s="1"/>
  <c r="F3" i="57"/>
  <c r="G3" i="57" s="1"/>
  <c r="H3" i="57" s="1"/>
  <c r="I3" i="57" s="1"/>
  <c r="J3" i="57" s="1"/>
  <c r="K3" i="57" s="1"/>
  <c r="L3" i="57" s="1"/>
  <c r="M3" i="57" s="1"/>
  <c r="N3" i="57" s="1"/>
  <c r="O3" i="57" s="1"/>
  <c r="P3" i="57" s="1"/>
  <c r="Q3" i="57" s="1"/>
  <c r="R3" i="57" s="1"/>
  <c r="S3" i="57" s="1"/>
  <c r="T3" i="57" s="1"/>
  <c r="U3" i="57" s="1"/>
  <c r="V3" i="57" s="1"/>
  <c r="W3" i="57" s="1"/>
  <c r="X3" i="57" s="1"/>
  <c r="B16" i="56"/>
  <c r="B17" i="56"/>
  <c r="B18" i="56"/>
  <c r="B19" i="56"/>
  <c r="B20" i="56"/>
  <c r="B21" i="56"/>
  <c r="B22" i="56"/>
  <c r="B23" i="56"/>
  <c r="B24" i="56"/>
  <c r="B25" i="56"/>
  <c r="B7" i="56"/>
  <c r="B8" i="56"/>
  <c r="B9" i="56"/>
  <c r="B10" i="56"/>
  <c r="B11" i="56"/>
  <c r="B12" i="56"/>
  <c r="B13" i="56"/>
  <c r="B14" i="56"/>
  <c r="B15" i="56"/>
  <c r="B6" i="56"/>
  <c r="A6" i="56"/>
  <c r="I3" i="56"/>
  <c r="E3" i="56"/>
  <c r="I2" i="56"/>
  <c r="E2" i="56"/>
  <c r="V1" i="5" l="1"/>
  <c r="G5" i="53" l="1"/>
  <c r="C5" i="53"/>
  <c r="J5" i="51"/>
  <c r="C1" i="51"/>
  <c r="P1" i="51" s="1"/>
  <c r="V5" i="51"/>
  <c r="U5" i="51"/>
  <c r="T5" i="51"/>
  <c r="S5" i="51"/>
  <c r="R5" i="51"/>
  <c r="Q5" i="51"/>
  <c r="P5" i="51"/>
  <c r="O5" i="51"/>
  <c r="N5" i="51"/>
  <c r="M5" i="51"/>
  <c r="L5" i="51"/>
  <c r="K5" i="51"/>
  <c r="I5" i="51"/>
  <c r="H5" i="51"/>
  <c r="G5" i="51"/>
  <c r="F5" i="51"/>
  <c r="E5" i="51"/>
  <c r="D5" i="51"/>
  <c r="C5" i="51"/>
  <c r="W5" i="51"/>
  <c r="D3" i="51"/>
  <c r="E3" i="51" s="1"/>
  <c r="F3" i="51" s="1"/>
  <c r="G3" i="51" s="1"/>
  <c r="H3" i="51" s="1"/>
  <c r="I3" i="51" s="1"/>
  <c r="J3" i="51" s="1"/>
  <c r="K3" i="51" s="1"/>
  <c r="L3" i="51" s="1"/>
  <c r="M3" i="51" s="1"/>
  <c r="N3" i="51" s="1"/>
  <c r="O3" i="51" s="1"/>
  <c r="P3" i="51" s="1"/>
  <c r="Q3" i="51" s="1"/>
  <c r="R3" i="51" s="1"/>
  <c r="S3" i="51" s="1"/>
  <c r="T3" i="51" s="1"/>
  <c r="U3" i="51" s="1"/>
  <c r="V3" i="51" s="1"/>
  <c r="P2" i="51"/>
  <c r="P2" i="44"/>
  <c r="D5" i="44"/>
  <c r="E5" i="44"/>
  <c r="F5" i="44"/>
  <c r="G5" i="44"/>
  <c r="H5" i="44"/>
  <c r="I5" i="44"/>
  <c r="J5" i="44"/>
  <c r="K5" i="44"/>
  <c r="L5" i="44"/>
  <c r="M5" i="44"/>
  <c r="N5" i="44"/>
  <c r="O5" i="44"/>
  <c r="P5" i="44"/>
  <c r="Q5" i="44"/>
  <c r="R5" i="44"/>
  <c r="S5" i="44"/>
  <c r="T5" i="44"/>
  <c r="U5" i="44"/>
  <c r="V5" i="44"/>
  <c r="C5" i="44"/>
  <c r="C1" i="44"/>
  <c r="P1" i="44" s="1"/>
  <c r="W5" i="44"/>
  <c r="D3" i="44"/>
  <c r="E3" i="44" s="1"/>
  <c r="F3" i="44" s="1"/>
  <c r="G3" i="44" s="1"/>
  <c r="H3" i="44" s="1"/>
  <c r="I3" i="44" s="1"/>
  <c r="J3" i="44" s="1"/>
  <c r="K3" i="44" s="1"/>
  <c r="L3" i="44" s="1"/>
  <c r="M3" i="44" s="1"/>
  <c r="N3" i="44" s="1"/>
  <c r="O3" i="44" s="1"/>
  <c r="P3" i="44" s="1"/>
  <c r="Q3" i="44" s="1"/>
  <c r="R3" i="44" s="1"/>
  <c r="S3" i="44" s="1"/>
  <c r="T3" i="44" s="1"/>
  <c r="U3" i="44" s="1"/>
  <c r="V3" i="44" s="1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G3" i="43"/>
  <c r="H3" i="43"/>
  <c r="I3" i="43"/>
  <c r="J3" i="43"/>
  <c r="K3" i="43"/>
  <c r="L3" i="43"/>
  <c r="M3" i="43"/>
  <c r="N3" i="43"/>
  <c r="O3" i="43"/>
  <c r="P3" i="43"/>
  <c r="Q3" i="43"/>
  <c r="R3" i="43"/>
  <c r="S3" i="43"/>
  <c r="T3" i="43"/>
  <c r="U3" i="43"/>
  <c r="V3" i="43"/>
  <c r="W3" i="43"/>
  <c r="X3" i="43"/>
  <c r="Y3" i="43"/>
  <c r="Z3" i="43"/>
  <c r="AA3" i="43"/>
  <c r="AB3" i="43"/>
  <c r="AC3" i="43"/>
  <c r="AD3" i="43"/>
  <c r="AE3" i="43"/>
  <c r="AF3" i="43"/>
  <c r="AG3" i="43"/>
  <c r="AH3" i="43"/>
  <c r="AI3" i="43"/>
  <c r="AJ3" i="43"/>
  <c r="AK3" i="43"/>
  <c r="AL3" i="43"/>
  <c r="AM3" i="43"/>
  <c r="AN3" i="43"/>
  <c r="AO3" i="43"/>
  <c r="AP3" i="43"/>
  <c r="AQ3" i="43"/>
  <c r="AR3" i="43"/>
  <c r="AS3" i="43"/>
  <c r="AT3" i="43"/>
  <c r="AU3" i="43"/>
  <c r="AV3" i="43"/>
  <c r="AW3" i="43"/>
  <c r="AX3" i="43"/>
  <c r="AY3" i="43"/>
  <c r="AZ3" i="43"/>
  <c r="BA3" i="43"/>
  <c r="BB3" i="43"/>
  <c r="BC3" i="43"/>
  <c r="BD3" i="43"/>
  <c r="G2" i="43"/>
  <c r="H2" i="43"/>
  <c r="I2" i="43"/>
  <c r="J2" i="43"/>
  <c r="K2" i="43"/>
  <c r="L2" i="43"/>
  <c r="M2" i="43"/>
  <c r="N2" i="43"/>
  <c r="O2" i="43"/>
  <c r="P2" i="43"/>
  <c r="Q2" i="43"/>
  <c r="R2" i="43"/>
  <c r="S2" i="43"/>
  <c r="T2" i="43"/>
  <c r="U2" i="43"/>
  <c r="V2" i="43"/>
  <c r="W2" i="43"/>
  <c r="X2" i="43"/>
  <c r="Y2" i="43"/>
  <c r="Z2" i="43"/>
  <c r="AA2" i="43"/>
  <c r="AB2" i="43"/>
  <c r="AC2" i="43"/>
  <c r="AD2" i="43"/>
  <c r="AE2" i="43"/>
  <c r="AF2" i="43"/>
  <c r="AG2" i="43"/>
  <c r="AH2" i="43"/>
  <c r="AI2" i="43"/>
  <c r="AJ2" i="43"/>
  <c r="AK2" i="43"/>
  <c r="AL2" i="43"/>
  <c r="AM2" i="43"/>
  <c r="AN2" i="43"/>
  <c r="AO2" i="43"/>
  <c r="AP2" i="43"/>
  <c r="AQ2" i="43"/>
  <c r="AR2" i="43"/>
  <c r="AS2" i="43"/>
  <c r="AT2" i="43"/>
  <c r="AU2" i="43"/>
  <c r="AV2" i="43"/>
  <c r="AW2" i="43"/>
  <c r="AX2" i="43"/>
  <c r="AY2" i="43"/>
  <c r="AZ2" i="43"/>
  <c r="BA2" i="43"/>
  <c r="BB2" i="43"/>
  <c r="BC2" i="43"/>
  <c r="BD2" i="43"/>
  <c r="H1" i="43"/>
  <c r="I1" i="43" s="1"/>
  <c r="J1" i="43" s="1"/>
  <c r="K1" i="43" s="1"/>
  <c r="L1" i="43" s="1"/>
  <c r="M1" i="43" s="1"/>
  <c r="N1" i="43" s="1"/>
  <c r="O1" i="43" s="1"/>
  <c r="P1" i="43" s="1"/>
  <c r="Q1" i="43" s="1"/>
  <c r="R1" i="43" s="1"/>
  <c r="S1" i="43" s="1"/>
  <c r="T1" i="43" s="1"/>
  <c r="U1" i="43" s="1"/>
  <c r="V1" i="43" s="1"/>
  <c r="W1" i="43" s="1"/>
  <c r="X1" i="43" s="1"/>
  <c r="Y1" i="43" s="1"/>
  <c r="Z1" i="43" s="1"/>
  <c r="AA1" i="43" s="1"/>
  <c r="AB1" i="43" s="1"/>
  <c r="AC1" i="43" s="1"/>
  <c r="AD1" i="43" s="1"/>
  <c r="AE1" i="43" s="1"/>
  <c r="AF1" i="43" s="1"/>
  <c r="AG1" i="43" s="1"/>
  <c r="AH1" i="43" s="1"/>
  <c r="AI1" i="43" s="1"/>
  <c r="AJ1" i="43" s="1"/>
  <c r="AK1" i="43" s="1"/>
  <c r="AL1" i="43" s="1"/>
  <c r="AM1" i="43" s="1"/>
  <c r="AN1" i="43" s="1"/>
  <c r="AO1" i="43" s="1"/>
  <c r="AP1" i="43" s="1"/>
  <c r="AQ1" i="43" s="1"/>
  <c r="AR1" i="43" s="1"/>
  <c r="AS1" i="43" s="1"/>
  <c r="AT1" i="43" s="1"/>
  <c r="AU1" i="43" s="1"/>
  <c r="AV1" i="43" s="1"/>
  <c r="AW1" i="43" s="1"/>
  <c r="AX1" i="43" s="1"/>
  <c r="AY1" i="43" s="1"/>
  <c r="AZ1" i="43" s="1"/>
  <c r="BA1" i="43" s="1"/>
  <c r="BB1" i="43" s="1"/>
  <c r="BC1" i="43" s="1"/>
  <c r="BD1" i="43" s="1"/>
  <c r="D3" i="15"/>
  <c r="E6" i="13"/>
  <c r="E6" i="59" s="1"/>
  <c r="MJ34" i="41"/>
  <c r="LB34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KZ3" i="41"/>
  <c r="JT3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JR3" i="41"/>
  <c r="FR27" i="41" l="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IL3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IJ3" i="41"/>
  <c r="HD3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HB3" i="41"/>
  <c r="FV3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FT3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EN3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BX3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P3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H3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T2" i="4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JS2" i="4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E2" i="41"/>
  <c r="DF2" i="41" s="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N1" i="5"/>
  <c r="M1" i="5"/>
  <c r="L1" i="5"/>
  <c r="K1" i="5"/>
  <c r="J1" i="5"/>
  <c r="I1" i="5"/>
  <c r="H1" i="5"/>
  <c r="G1" i="5"/>
  <c r="F1" i="5"/>
  <c r="E1" i="5"/>
  <c r="D1" i="5"/>
  <c r="L1" i="39" l="1"/>
  <c r="AJ2" i="39" s="1"/>
  <c r="G1" i="39"/>
  <c r="B63" i="39"/>
  <c r="AM63" i="39" s="1"/>
  <c r="AK62" i="39"/>
  <c r="B62" i="39"/>
  <c r="AL62" i="39" s="1"/>
  <c r="B61" i="39"/>
  <c r="AM61" i="39" s="1"/>
  <c r="B60" i="39"/>
  <c r="AL60" i="39" s="1"/>
  <c r="B59" i="39"/>
  <c r="AM59" i="39" s="1"/>
  <c r="B58" i="39"/>
  <c r="AL58" i="39" s="1"/>
  <c r="B57" i="39"/>
  <c r="AM57" i="39" s="1"/>
  <c r="B56" i="39"/>
  <c r="AL56" i="39" s="1"/>
  <c r="B55" i="39"/>
  <c r="AM55" i="39" s="1"/>
  <c r="B54" i="39"/>
  <c r="AL54" i="39" s="1"/>
  <c r="B53" i="39"/>
  <c r="B52" i="39"/>
  <c r="B51" i="39"/>
  <c r="AM51" i="39" s="1"/>
  <c r="B50" i="39"/>
  <c r="AL50" i="39" s="1"/>
  <c r="B49" i="39"/>
  <c r="AM49" i="39" s="1"/>
  <c r="B48" i="39"/>
  <c r="B47" i="39"/>
  <c r="AM47" i="39" s="1"/>
  <c r="B46" i="39"/>
  <c r="AL46" i="39" s="1"/>
  <c r="B45" i="39"/>
  <c r="AM45" i="39" s="1"/>
  <c r="B44" i="39"/>
  <c r="AL44" i="39" s="1"/>
  <c r="B43" i="39"/>
  <c r="AM43" i="39" s="1"/>
  <c r="B42" i="39"/>
  <c r="AL42" i="39" s="1"/>
  <c r="B41" i="39"/>
  <c r="AM41" i="39" s="1"/>
  <c r="B40" i="39"/>
  <c r="AL40" i="39" s="1"/>
  <c r="B39" i="39"/>
  <c r="AM39" i="39" s="1"/>
  <c r="B38" i="39"/>
  <c r="AL38" i="39" s="1"/>
  <c r="B37" i="39"/>
  <c r="B36" i="39"/>
  <c r="B35" i="39"/>
  <c r="AM35" i="39" s="1"/>
  <c r="B34" i="39"/>
  <c r="AL34" i="39" s="1"/>
  <c r="B33" i="39"/>
  <c r="AM33" i="39" s="1"/>
  <c r="B32" i="39"/>
  <c r="B31" i="39"/>
  <c r="AM31" i="39" s="1"/>
  <c r="B30" i="39"/>
  <c r="AL30" i="39" s="1"/>
  <c r="B29" i="39"/>
  <c r="AM29" i="39" s="1"/>
  <c r="B28" i="39"/>
  <c r="AL28" i="39" s="1"/>
  <c r="B27" i="39"/>
  <c r="AM27" i="39" s="1"/>
  <c r="AI26" i="39"/>
  <c r="NM26" i="41" s="1"/>
  <c r="B26" i="39"/>
  <c r="AL26" i="39" s="1"/>
  <c r="B25" i="39"/>
  <c r="AM25" i="39" s="1"/>
  <c r="AK24" i="39"/>
  <c r="B24" i="39"/>
  <c r="AL24" i="39" s="1"/>
  <c r="B23" i="39"/>
  <c r="AM23" i="39" s="1"/>
  <c r="B22" i="39"/>
  <c r="AL22" i="39" s="1"/>
  <c r="B21" i="39"/>
  <c r="B20" i="39"/>
  <c r="B19" i="39"/>
  <c r="AM19" i="39" s="1"/>
  <c r="B18" i="39"/>
  <c r="AL18" i="39" s="1"/>
  <c r="B17" i="39"/>
  <c r="AM17" i="39" s="1"/>
  <c r="B16" i="39"/>
  <c r="B15" i="39"/>
  <c r="AM15" i="39" s="1"/>
  <c r="B14" i="39"/>
  <c r="AL14" i="39" s="1"/>
  <c r="AI13" i="39"/>
  <c r="NM13" i="41" s="1"/>
  <c r="B13" i="39"/>
  <c r="AM13" i="39" s="1"/>
  <c r="AK12" i="39"/>
  <c r="B12" i="39"/>
  <c r="AL12" i="39" s="1"/>
  <c r="B11" i="39"/>
  <c r="AM11" i="39" s="1"/>
  <c r="B10" i="39"/>
  <c r="AL10" i="39" s="1"/>
  <c r="B9" i="39"/>
  <c r="AM9" i="39" s="1"/>
  <c r="B8" i="39"/>
  <c r="AL8" i="39" s="1"/>
  <c r="B7" i="39"/>
  <c r="AM7" i="39" s="1"/>
  <c r="B6" i="39"/>
  <c r="AL6" i="39" s="1"/>
  <c r="B5" i="39"/>
  <c r="AL5" i="39" s="1"/>
  <c r="B4" i="39"/>
  <c r="A4" i="39"/>
  <c r="AI3" i="39"/>
  <c r="N5" i="5" s="1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L1" i="38"/>
  <c r="G1" i="38"/>
  <c r="B63" i="38"/>
  <c r="AL63" i="38" s="1"/>
  <c r="AI62" i="38"/>
  <c r="B62" i="38"/>
  <c r="AL62" i="38" s="1"/>
  <c r="B61" i="38"/>
  <c r="AK61" i="38" s="1"/>
  <c r="B60" i="38"/>
  <c r="AL60" i="38" s="1"/>
  <c r="B59" i="38"/>
  <c r="AL59" i="38" s="1"/>
  <c r="B58" i="38"/>
  <c r="AL58" i="38" s="1"/>
  <c r="B57" i="38"/>
  <c r="B56" i="38"/>
  <c r="AL56" i="38" s="1"/>
  <c r="B55" i="38"/>
  <c r="B54" i="38"/>
  <c r="B53" i="38"/>
  <c r="AL53" i="38" s="1"/>
  <c r="B52" i="38"/>
  <c r="AL52" i="38" s="1"/>
  <c r="B51" i="38"/>
  <c r="AL51" i="38" s="1"/>
  <c r="B50" i="38"/>
  <c r="B49" i="38"/>
  <c r="B48" i="38"/>
  <c r="AL48" i="38" s="1"/>
  <c r="B47" i="38"/>
  <c r="AL47" i="38" s="1"/>
  <c r="B46" i="38"/>
  <c r="AL46" i="38" s="1"/>
  <c r="B45" i="38"/>
  <c r="AL45" i="38" s="1"/>
  <c r="B44" i="38"/>
  <c r="AL44" i="38" s="1"/>
  <c r="B43" i="38"/>
  <c r="AL43" i="38" s="1"/>
  <c r="B42" i="38"/>
  <c r="B41" i="38"/>
  <c r="B40" i="38"/>
  <c r="AL40" i="38" s="1"/>
  <c r="B39" i="38"/>
  <c r="AL39" i="38" s="1"/>
  <c r="B38" i="38"/>
  <c r="B37" i="38"/>
  <c r="AL37" i="38" s="1"/>
  <c r="B36" i="38"/>
  <c r="AL36" i="38" s="1"/>
  <c r="B35" i="38"/>
  <c r="AL35" i="38" s="1"/>
  <c r="AM34" i="38"/>
  <c r="B34" i="38"/>
  <c r="AL34" i="38" s="1"/>
  <c r="B33" i="38"/>
  <c r="AL33" i="38" s="1"/>
  <c r="B32" i="38"/>
  <c r="AL32" i="38" s="1"/>
  <c r="B31" i="38"/>
  <c r="AL31" i="38" s="1"/>
  <c r="B30" i="38"/>
  <c r="AL30" i="38" s="1"/>
  <c r="B29" i="38"/>
  <c r="AL29" i="38" s="1"/>
  <c r="B28" i="38"/>
  <c r="AL28" i="38" s="1"/>
  <c r="B27" i="38"/>
  <c r="AL27" i="38" s="1"/>
  <c r="B26" i="38"/>
  <c r="AL26" i="38" s="1"/>
  <c r="B25" i="38"/>
  <c r="AL25" i="38" s="1"/>
  <c r="B24" i="38"/>
  <c r="AL24" i="38" s="1"/>
  <c r="B23" i="38"/>
  <c r="AL23" i="38" s="1"/>
  <c r="B22" i="38"/>
  <c r="AL22" i="38" s="1"/>
  <c r="B21" i="38"/>
  <c r="AL21" i="38" s="1"/>
  <c r="B20" i="38"/>
  <c r="AL20" i="38" s="1"/>
  <c r="B19" i="38"/>
  <c r="AL19" i="38" s="1"/>
  <c r="B18" i="38"/>
  <c r="AL18" i="38" s="1"/>
  <c r="B17" i="38"/>
  <c r="AL17" i="38" s="1"/>
  <c r="B16" i="38"/>
  <c r="B15" i="38"/>
  <c r="B14" i="38"/>
  <c r="AL14" i="38" s="1"/>
  <c r="B13" i="38"/>
  <c r="AL13" i="38" s="1"/>
  <c r="B12" i="38"/>
  <c r="AL12" i="38" s="1"/>
  <c r="B11" i="38"/>
  <c r="B10" i="38"/>
  <c r="B9" i="38"/>
  <c r="AL9" i="38" s="1"/>
  <c r="B8" i="38"/>
  <c r="AL8" i="38" s="1"/>
  <c r="AM7" i="38"/>
  <c r="AI7" i="38"/>
  <c r="ME7" i="41" s="1"/>
  <c r="B7" i="38"/>
  <c r="AL7" i="38" s="1"/>
  <c r="B6" i="38"/>
  <c r="AL6" i="38" s="1"/>
  <c r="B5" i="38"/>
  <c r="AL5" i="38" s="1"/>
  <c r="B4" i="38"/>
  <c r="AL4" i="38" s="1"/>
  <c r="A4" i="38"/>
  <c r="AI3" i="38"/>
  <c r="M5" i="5" s="1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8"/>
  <c r="L1" i="37"/>
  <c r="AJ2" i="37" s="1"/>
  <c r="G1" i="37"/>
  <c r="B63" i="37"/>
  <c r="AM63" i="37" s="1"/>
  <c r="B62" i="37"/>
  <c r="AL62" i="37" s="1"/>
  <c r="B61" i="37"/>
  <c r="AK61" i="37" s="1"/>
  <c r="B60" i="37"/>
  <c r="AL60" i="37" s="1"/>
  <c r="B59" i="37"/>
  <c r="AM59" i="37" s="1"/>
  <c r="B58" i="37"/>
  <c r="AL58" i="37" s="1"/>
  <c r="B57" i="37"/>
  <c r="B56" i="37"/>
  <c r="AL56" i="37" s="1"/>
  <c r="B55" i="37"/>
  <c r="AM55" i="37" s="1"/>
  <c r="B54" i="37"/>
  <c r="AL54" i="37" s="1"/>
  <c r="B53" i="37"/>
  <c r="B52" i="37"/>
  <c r="AL52" i="37" s="1"/>
  <c r="B51" i="37"/>
  <c r="AM51" i="37" s="1"/>
  <c r="B50" i="37"/>
  <c r="AL50" i="37" s="1"/>
  <c r="B49" i="37"/>
  <c r="AL49" i="37" s="1"/>
  <c r="B48" i="37"/>
  <c r="AL48" i="37" s="1"/>
  <c r="B47" i="37"/>
  <c r="AM47" i="37" s="1"/>
  <c r="B46" i="37"/>
  <c r="B45" i="37"/>
  <c r="B44" i="37"/>
  <c r="AL44" i="37" s="1"/>
  <c r="B43" i="37"/>
  <c r="AM43" i="37" s="1"/>
  <c r="B42" i="37"/>
  <c r="B41" i="37"/>
  <c r="AL41" i="37" s="1"/>
  <c r="B40" i="37"/>
  <c r="AL40" i="37" s="1"/>
  <c r="B39" i="37"/>
  <c r="AM39" i="37" s="1"/>
  <c r="B38" i="37"/>
  <c r="AL38" i="37" s="1"/>
  <c r="B37" i="37"/>
  <c r="B36" i="37"/>
  <c r="AL36" i="37" s="1"/>
  <c r="B35" i="37"/>
  <c r="AM35" i="37" s="1"/>
  <c r="B34" i="37"/>
  <c r="AL34" i="37" s="1"/>
  <c r="B33" i="37"/>
  <c r="AL33" i="37" s="1"/>
  <c r="B32" i="37"/>
  <c r="AL32" i="37" s="1"/>
  <c r="B31" i="37"/>
  <c r="B30" i="37"/>
  <c r="B29" i="37"/>
  <c r="B28" i="37"/>
  <c r="AL28" i="37" s="1"/>
  <c r="B27" i="37"/>
  <c r="AM27" i="37" s="1"/>
  <c r="B26" i="37"/>
  <c r="AL26" i="37" s="1"/>
  <c r="B25" i="37"/>
  <c r="AL25" i="37" s="1"/>
  <c r="B24" i="37"/>
  <c r="AL24" i="37" s="1"/>
  <c r="B23" i="37"/>
  <c r="AM23" i="37" s="1"/>
  <c r="B22" i="37"/>
  <c r="AL22" i="37" s="1"/>
  <c r="B21" i="37"/>
  <c r="B20" i="37"/>
  <c r="AL20" i="37" s="1"/>
  <c r="B19" i="37"/>
  <c r="AM19" i="37" s="1"/>
  <c r="B18" i="37"/>
  <c r="AL18" i="37" s="1"/>
  <c r="B17" i="37"/>
  <c r="AL17" i="37" s="1"/>
  <c r="AI16" i="37"/>
  <c r="KW16" i="41" s="1"/>
  <c r="B16" i="37"/>
  <c r="AL16" i="37" s="1"/>
  <c r="B15" i="37"/>
  <c r="AM15" i="37" s="1"/>
  <c r="B14" i="37"/>
  <c r="B13" i="37"/>
  <c r="B12" i="37"/>
  <c r="AL12" i="37" s="1"/>
  <c r="B11" i="37"/>
  <c r="AM11" i="37" s="1"/>
  <c r="B10" i="37"/>
  <c r="AL10" i="37" s="1"/>
  <c r="B9" i="37"/>
  <c r="AL9" i="37" s="1"/>
  <c r="B8" i="37"/>
  <c r="AL8" i="37" s="1"/>
  <c r="B7" i="37"/>
  <c r="B6" i="37"/>
  <c r="B5" i="37"/>
  <c r="B4" i="37"/>
  <c r="AL4" i="37" s="1"/>
  <c r="A4" i="37"/>
  <c r="AI3" i="37"/>
  <c r="L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L1" i="36"/>
  <c r="AJ2" i="36" s="1"/>
  <c r="G1" i="36"/>
  <c r="B63" i="36"/>
  <c r="AM63" i="36" s="1"/>
  <c r="B62" i="36"/>
  <c r="AL62" i="36" s="1"/>
  <c r="B61" i="36"/>
  <c r="B60" i="36"/>
  <c r="AJ60" i="36" s="1"/>
  <c r="B59" i="36"/>
  <c r="AM59" i="36" s="1"/>
  <c r="B58" i="36"/>
  <c r="B57" i="36"/>
  <c r="B56" i="36"/>
  <c r="AL56" i="36" s="1"/>
  <c r="B55" i="36"/>
  <c r="B54" i="36"/>
  <c r="AL54" i="36" s="1"/>
  <c r="B53" i="36"/>
  <c r="AM53" i="36" s="1"/>
  <c r="B52" i="36"/>
  <c r="B51" i="36"/>
  <c r="AM51" i="36" s="1"/>
  <c r="B50" i="36"/>
  <c r="AL50" i="36" s="1"/>
  <c r="B49" i="36"/>
  <c r="AM49" i="36" s="1"/>
  <c r="B48" i="36"/>
  <c r="AK48" i="36" s="1"/>
  <c r="B47" i="36"/>
  <c r="AM47" i="36" s="1"/>
  <c r="B46" i="36"/>
  <c r="B45" i="36"/>
  <c r="B44" i="36"/>
  <c r="B43" i="36"/>
  <c r="B42" i="36"/>
  <c r="AL42" i="36" s="1"/>
  <c r="B41" i="36"/>
  <c r="AL41" i="36" s="1"/>
  <c r="B40" i="36"/>
  <c r="B39" i="36"/>
  <c r="AM39" i="36" s="1"/>
  <c r="B38" i="36"/>
  <c r="AL38" i="36" s="1"/>
  <c r="B37" i="36"/>
  <c r="AM37" i="36" s="1"/>
  <c r="B36" i="36"/>
  <c r="B35" i="36"/>
  <c r="AM35" i="36" s="1"/>
  <c r="B34" i="36"/>
  <c r="AM33" i="36"/>
  <c r="AI33" i="36"/>
  <c r="JO33" i="41" s="1"/>
  <c r="B33" i="36"/>
  <c r="AL33" i="36" s="1"/>
  <c r="B32" i="36"/>
  <c r="AL32" i="36" s="1"/>
  <c r="AJ31" i="36"/>
  <c r="B31" i="36"/>
  <c r="AM31" i="36" s="1"/>
  <c r="B30" i="36"/>
  <c r="AL30" i="36" s="1"/>
  <c r="B29" i="36"/>
  <c r="AM29" i="36" s="1"/>
  <c r="B28" i="36"/>
  <c r="AK28" i="36" s="1"/>
  <c r="B27" i="36"/>
  <c r="AM27" i="36" s="1"/>
  <c r="B26" i="36"/>
  <c r="AL26" i="36" s="1"/>
  <c r="B25" i="36"/>
  <c r="B24" i="36"/>
  <c r="AL24" i="36" s="1"/>
  <c r="B23" i="36"/>
  <c r="AM23" i="36" s="1"/>
  <c r="B22" i="36"/>
  <c r="AL22" i="36" s="1"/>
  <c r="B21" i="36"/>
  <c r="AM21" i="36" s="1"/>
  <c r="B20" i="36"/>
  <c r="B19" i="36"/>
  <c r="AK18" i="36"/>
  <c r="B18" i="36"/>
  <c r="AL18" i="36" s="1"/>
  <c r="B17" i="36"/>
  <c r="AM17" i="36" s="1"/>
  <c r="B16" i="36"/>
  <c r="AK16" i="36" s="1"/>
  <c r="B15" i="36"/>
  <c r="AM15" i="36" s="1"/>
  <c r="B14" i="36"/>
  <c r="AL14" i="36" s="1"/>
  <c r="B13" i="36"/>
  <c r="AM13" i="36" s="1"/>
  <c r="B12" i="36"/>
  <c r="AK12" i="36" s="1"/>
  <c r="B11" i="36"/>
  <c r="AM11" i="36" s="1"/>
  <c r="B10" i="36"/>
  <c r="AL10" i="36" s="1"/>
  <c r="B9" i="36"/>
  <c r="B8" i="36"/>
  <c r="AL8" i="36" s="1"/>
  <c r="B7" i="36"/>
  <c r="AM7" i="36" s="1"/>
  <c r="B6" i="36"/>
  <c r="AL6" i="36" s="1"/>
  <c r="B5" i="36"/>
  <c r="AI5" i="36" s="1"/>
  <c r="JO5" i="41" s="1"/>
  <c r="B4" i="36"/>
  <c r="AK4" i="36" s="1"/>
  <c r="A4" i="36"/>
  <c r="AI3" i="36"/>
  <c r="K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L1" i="35"/>
  <c r="AJ2" i="35" s="1"/>
  <c r="G1" i="35"/>
  <c r="B63" i="35"/>
  <c r="AM63" i="35" s="1"/>
  <c r="B62" i="35"/>
  <c r="AL62" i="35" s="1"/>
  <c r="B61" i="35"/>
  <c r="AK61" i="35" s="1"/>
  <c r="B60" i="35"/>
  <c r="B59" i="35"/>
  <c r="AM59" i="35" s="1"/>
  <c r="B58" i="35"/>
  <c r="AL58" i="35" s="1"/>
  <c r="B57" i="35"/>
  <c r="B56" i="35"/>
  <c r="B55" i="35"/>
  <c r="AM55" i="35" s="1"/>
  <c r="B54" i="35"/>
  <c r="AL54" i="35" s="1"/>
  <c r="B53" i="35"/>
  <c r="B52" i="35"/>
  <c r="B51" i="35"/>
  <c r="AM51" i="35" s="1"/>
  <c r="AM50" i="35"/>
  <c r="B50" i="35"/>
  <c r="AL50" i="35" s="1"/>
  <c r="B49" i="35"/>
  <c r="AL49" i="35" s="1"/>
  <c r="B48" i="35"/>
  <c r="AL48" i="35" s="1"/>
  <c r="B47" i="35"/>
  <c r="AM47" i="35" s="1"/>
  <c r="B46" i="35"/>
  <c r="AL46" i="35" s="1"/>
  <c r="B45" i="35"/>
  <c r="B44" i="35"/>
  <c r="AL44" i="35" s="1"/>
  <c r="B43" i="35"/>
  <c r="AM43" i="35" s="1"/>
  <c r="B42" i="35"/>
  <c r="B41" i="35"/>
  <c r="AL41" i="35" s="1"/>
  <c r="B40" i="35"/>
  <c r="B39" i="35"/>
  <c r="AM39" i="35" s="1"/>
  <c r="B38" i="35"/>
  <c r="AL38" i="35" s="1"/>
  <c r="B37" i="35"/>
  <c r="B36" i="35"/>
  <c r="AL36" i="35" s="1"/>
  <c r="B35" i="35"/>
  <c r="AM35" i="35" s="1"/>
  <c r="B34" i="35"/>
  <c r="AL34" i="35" s="1"/>
  <c r="B33" i="35"/>
  <c r="AL33" i="35" s="1"/>
  <c r="B32" i="35"/>
  <c r="AL32" i="35" s="1"/>
  <c r="B31" i="35"/>
  <c r="B30" i="35"/>
  <c r="AL30" i="35" s="1"/>
  <c r="B29" i="35"/>
  <c r="B28" i="35"/>
  <c r="AL28" i="35" s="1"/>
  <c r="B27" i="35"/>
  <c r="AM27" i="35" s="1"/>
  <c r="B26" i="35"/>
  <c r="AL26" i="35" s="1"/>
  <c r="B25" i="35"/>
  <c r="AL25" i="35" s="1"/>
  <c r="B24" i="35"/>
  <c r="AL24" i="35" s="1"/>
  <c r="B23" i="35"/>
  <c r="AM23" i="35" s="1"/>
  <c r="B22" i="35"/>
  <c r="B21" i="35"/>
  <c r="B20" i="35"/>
  <c r="AL20" i="35" s="1"/>
  <c r="B19" i="35"/>
  <c r="AM19" i="35" s="1"/>
  <c r="B18" i="35"/>
  <c r="B17" i="35"/>
  <c r="AL17" i="35" s="1"/>
  <c r="B16" i="35"/>
  <c r="AL16" i="35" s="1"/>
  <c r="B15" i="35"/>
  <c r="B14" i="35"/>
  <c r="AL14" i="35" s="1"/>
  <c r="B13" i="35"/>
  <c r="B12" i="35"/>
  <c r="B11" i="35"/>
  <c r="AM11" i="35" s="1"/>
  <c r="B10" i="35"/>
  <c r="AL10" i="35" s="1"/>
  <c r="B9" i="35"/>
  <c r="AL9" i="35" s="1"/>
  <c r="B8" i="35"/>
  <c r="AL8" i="35" s="1"/>
  <c r="B7" i="35"/>
  <c r="AM7" i="35" s="1"/>
  <c r="B6" i="35"/>
  <c r="AL6" i="35" s="1"/>
  <c r="B5" i="35"/>
  <c r="B4" i="35"/>
  <c r="A4" i="35"/>
  <c r="AI3" i="35"/>
  <c r="J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L1" i="34"/>
  <c r="AJ2" i="34" s="1"/>
  <c r="G1" i="34"/>
  <c r="B63" i="34"/>
  <c r="AM63" i="34" s="1"/>
  <c r="B62" i="34"/>
  <c r="AL62" i="34" s="1"/>
  <c r="B61" i="34"/>
  <c r="AK61" i="34" s="1"/>
  <c r="B60" i="34"/>
  <c r="AL60" i="34" s="1"/>
  <c r="B59" i="34"/>
  <c r="AM59" i="34" s="1"/>
  <c r="B58" i="34"/>
  <c r="AL58" i="34" s="1"/>
  <c r="B57" i="34"/>
  <c r="B56" i="34"/>
  <c r="AL56" i="34" s="1"/>
  <c r="B55" i="34"/>
  <c r="AM55" i="34" s="1"/>
  <c r="B54" i="34"/>
  <c r="AL54" i="34" s="1"/>
  <c r="B53" i="34"/>
  <c r="B52" i="34"/>
  <c r="AL52" i="34" s="1"/>
  <c r="B51" i="34"/>
  <c r="AM51" i="34" s="1"/>
  <c r="B50" i="34"/>
  <c r="AL50" i="34" s="1"/>
  <c r="B49" i="34"/>
  <c r="AL49" i="34" s="1"/>
  <c r="B48" i="34"/>
  <c r="AL48" i="34" s="1"/>
  <c r="B47" i="34"/>
  <c r="AM47" i="34" s="1"/>
  <c r="B46" i="34"/>
  <c r="AL46" i="34" s="1"/>
  <c r="B45" i="34"/>
  <c r="B44" i="34"/>
  <c r="AL44" i="34" s="1"/>
  <c r="B43" i="34"/>
  <c r="AM43" i="34" s="1"/>
  <c r="B42" i="34"/>
  <c r="AL42" i="34" s="1"/>
  <c r="B41" i="34"/>
  <c r="AL41" i="34" s="1"/>
  <c r="B40" i="34"/>
  <c r="B39" i="34"/>
  <c r="AM39" i="34" s="1"/>
  <c r="B38" i="34"/>
  <c r="B37" i="34"/>
  <c r="AI36" i="34"/>
  <c r="B36" i="34"/>
  <c r="AL36" i="34" s="1"/>
  <c r="B35" i="34"/>
  <c r="AM35" i="34" s="1"/>
  <c r="B34" i="34"/>
  <c r="AL34" i="34" s="1"/>
  <c r="B33" i="34"/>
  <c r="AL33" i="34" s="1"/>
  <c r="B32" i="34"/>
  <c r="AL32" i="34" s="1"/>
  <c r="B31" i="34"/>
  <c r="AM30" i="34"/>
  <c r="B30" i="34"/>
  <c r="AL30" i="34" s="1"/>
  <c r="B29" i="34"/>
  <c r="B28" i="34"/>
  <c r="AJ27" i="34"/>
  <c r="B27" i="34"/>
  <c r="AM27" i="34" s="1"/>
  <c r="B26" i="34"/>
  <c r="AL26" i="34" s="1"/>
  <c r="B25" i="34"/>
  <c r="AL25" i="34" s="1"/>
  <c r="B24" i="34"/>
  <c r="AL24" i="34" s="1"/>
  <c r="B23" i="34"/>
  <c r="AM23" i="34" s="1"/>
  <c r="B22" i="34"/>
  <c r="AL22" i="34" s="1"/>
  <c r="B21" i="34"/>
  <c r="B20" i="34"/>
  <c r="AL20" i="34" s="1"/>
  <c r="B19" i="34"/>
  <c r="AM19" i="34" s="1"/>
  <c r="B18" i="34"/>
  <c r="AL18" i="34" s="1"/>
  <c r="B17" i="34"/>
  <c r="AL17" i="34" s="1"/>
  <c r="AI16" i="34"/>
  <c r="GY16" i="41" s="1"/>
  <c r="B16" i="34"/>
  <c r="AL16" i="34" s="1"/>
  <c r="B15" i="34"/>
  <c r="AM15" i="34" s="1"/>
  <c r="B14" i="34"/>
  <c r="AL14" i="34" s="1"/>
  <c r="B13" i="34"/>
  <c r="B12" i="34"/>
  <c r="AL12" i="34" s="1"/>
  <c r="B11" i="34"/>
  <c r="AM11" i="34" s="1"/>
  <c r="AI10" i="34"/>
  <c r="GY10" i="41" s="1"/>
  <c r="B10" i="34"/>
  <c r="AL10" i="34" s="1"/>
  <c r="B9" i="34"/>
  <c r="AL9" i="34" s="1"/>
  <c r="B8" i="34"/>
  <c r="AL8" i="34" s="1"/>
  <c r="B7" i="34"/>
  <c r="AM7" i="34" s="1"/>
  <c r="B6" i="34"/>
  <c r="AL6" i="34" s="1"/>
  <c r="B5" i="34"/>
  <c r="AL5" i="34" s="1"/>
  <c r="B4" i="34"/>
  <c r="AL4" i="34" s="1"/>
  <c r="A4" i="34"/>
  <c r="AI3" i="34"/>
  <c r="I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L1" i="33"/>
  <c r="AJ2" i="33" s="1"/>
  <c r="G1" i="33"/>
  <c r="B63" i="33"/>
  <c r="AM63" i="33" s="1"/>
  <c r="B62" i="33"/>
  <c r="AL62" i="33" s="1"/>
  <c r="B61" i="33"/>
  <c r="AK61" i="33" s="1"/>
  <c r="B60" i="33"/>
  <c r="AL60" i="33" s="1"/>
  <c r="B59" i="33"/>
  <c r="AM59" i="33" s="1"/>
  <c r="B58" i="33"/>
  <c r="B57" i="33"/>
  <c r="AI56" i="33"/>
  <c r="B56" i="33"/>
  <c r="AL56" i="33" s="1"/>
  <c r="B55" i="33"/>
  <c r="AM55" i="33" s="1"/>
  <c r="B54" i="33"/>
  <c r="AL54" i="33" s="1"/>
  <c r="B53" i="33"/>
  <c r="B52" i="33"/>
  <c r="AL52" i="33" s="1"/>
  <c r="B51" i="33"/>
  <c r="AM51" i="33" s="1"/>
  <c r="B50" i="33"/>
  <c r="B49" i="33"/>
  <c r="AL49" i="33" s="1"/>
  <c r="B48" i="33"/>
  <c r="AL48" i="33" s="1"/>
  <c r="B47" i="33"/>
  <c r="AM47" i="33" s="1"/>
  <c r="B46" i="33"/>
  <c r="AL46" i="33" s="1"/>
  <c r="B45" i="33"/>
  <c r="AJ44" i="33"/>
  <c r="B44" i="33"/>
  <c r="AL44" i="33" s="1"/>
  <c r="B43" i="33"/>
  <c r="AM43" i="33" s="1"/>
  <c r="AI42" i="33"/>
  <c r="B42" i="33"/>
  <c r="AL42" i="33" s="1"/>
  <c r="B41" i="33"/>
  <c r="AL41" i="33" s="1"/>
  <c r="AI40" i="33"/>
  <c r="B40" i="33"/>
  <c r="AL40" i="33" s="1"/>
  <c r="B39" i="33"/>
  <c r="B38" i="33"/>
  <c r="AL38" i="33" s="1"/>
  <c r="B37" i="33"/>
  <c r="B36" i="33"/>
  <c r="B35" i="33"/>
  <c r="AM35" i="33" s="1"/>
  <c r="B34" i="33"/>
  <c r="B33" i="33"/>
  <c r="AL33" i="33" s="1"/>
  <c r="B32" i="33"/>
  <c r="AL32" i="33" s="1"/>
  <c r="B31" i="33"/>
  <c r="B30" i="33"/>
  <c r="AL30" i="33" s="1"/>
  <c r="B29" i="33"/>
  <c r="B28" i="33"/>
  <c r="AL28" i="33" s="1"/>
  <c r="AJ27" i="33"/>
  <c r="B27" i="33"/>
  <c r="AM27" i="33" s="1"/>
  <c r="B26" i="33"/>
  <c r="AL26" i="33" s="1"/>
  <c r="B25" i="33"/>
  <c r="AL25" i="33" s="1"/>
  <c r="AI24" i="33"/>
  <c r="FQ24" i="41" s="1"/>
  <c r="B24" i="33"/>
  <c r="AL24" i="33" s="1"/>
  <c r="B23" i="33"/>
  <c r="AM23" i="33" s="1"/>
  <c r="B22" i="33"/>
  <c r="AL22" i="33" s="1"/>
  <c r="B21" i="33"/>
  <c r="B20" i="33"/>
  <c r="AL20" i="33" s="1"/>
  <c r="B19" i="33"/>
  <c r="AM19" i="33" s="1"/>
  <c r="B18" i="33"/>
  <c r="B17" i="33"/>
  <c r="AL17" i="33" s="1"/>
  <c r="B16" i="33"/>
  <c r="AL16" i="33" s="1"/>
  <c r="B15" i="33"/>
  <c r="AM15" i="33" s="1"/>
  <c r="B14" i="33"/>
  <c r="AL14" i="33" s="1"/>
  <c r="B13" i="33"/>
  <c r="AI12" i="33"/>
  <c r="FQ12" i="41" s="1"/>
  <c r="B12" i="33"/>
  <c r="AL12" i="33" s="1"/>
  <c r="B11" i="33"/>
  <c r="AM11" i="33" s="1"/>
  <c r="B10" i="33"/>
  <c r="AL10" i="33" s="1"/>
  <c r="B9" i="33"/>
  <c r="AL9" i="33" s="1"/>
  <c r="B8" i="33"/>
  <c r="AL8" i="33" s="1"/>
  <c r="B7" i="33"/>
  <c r="AM7" i="33" s="1"/>
  <c r="B6" i="33"/>
  <c r="AL6" i="33" s="1"/>
  <c r="B5" i="33"/>
  <c r="B4" i="33"/>
  <c r="A4" i="33"/>
  <c r="AI3" i="33"/>
  <c r="H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L1" i="32"/>
  <c r="AJ2" i="32" s="1"/>
  <c r="G1" i="32"/>
  <c r="B63" i="32"/>
  <c r="AM63" i="32" s="1"/>
  <c r="B62" i="32"/>
  <c r="AL62" i="32" s="1"/>
  <c r="B61" i="32"/>
  <c r="AK61" i="32" s="1"/>
  <c r="B60" i="32"/>
  <c r="AL60" i="32" s="1"/>
  <c r="B59" i="32"/>
  <c r="AM59" i="32" s="1"/>
  <c r="B58" i="32"/>
  <c r="AL58" i="32" s="1"/>
  <c r="B57" i="32"/>
  <c r="B56" i="32"/>
  <c r="B55" i="32"/>
  <c r="AM55" i="32" s="1"/>
  <c r="B54" i="32"/>
  <c r="AL54" i="32" s="1"/>
  <c r="B53" i="32"/>
  <c r="B52" i="32"/>
  <c r="AL52" i="32" s="1"/>
  <c r="B51" i="32"/>
  <c r="AM51" i="32" s="1"/>
  <c r="B50" i="32"/>
  <c r="AL50" i="32" s="1"/>
  <c r="B49" i="32"/>
  <c r="AL49" i="32" s="1"/>
  <c r="B48" i="32"/>
  <c r="AL48" i="32" s="1"/>
  <c r="B47" i="32"/>
  <c r="AM47" i="32" s="1"/>
  <c r="B46" i="32"/>
  <c r="AL46" i="32" s="1"/>
  <c r="B45" i="32"/>
  <c r="B44" i="32"/>
  <c r="AL44" i="32" s="1"/>
  <c r="B43" i="32"/>
  <c r="AM43" i="32" s="1"/>
  <c r="B42" i="32"/>
  <c r="AL42" i="32" s="1"/>
  <c r="B41" i="32"/>
  <c r="AL41" i="32" s="1"/>
  <c r="B40" i="32"/>
  <c r="AL40" i="32" s="1"/>
  <c r="B39" i="32"/>
  <c r="AM39" i="32" s="1"/>
  <c r="B38" i="32"/>
  <c r="AL38" i="32" s="1"/>
  <c r="B37" i="32"/>
  <c r="B36" i="32"/>
  <c r="B35" i="32"/>
  <c r="AM35" i="32" s="1"/>
  <c r="B34" i="32"/>
  <c r="AL34" i="32" s="1"/>
  <c r="B33" i="32"/>
  <c r="AL33" i="32" s="1"/>
  <c r="B32" i="32"/>
  <c r="AL32" i="32" s="1"/>
  <c r="B31" i="32"/>
  <c r="B30" i="32"/>
  <c r="B29" i="32"/>
  <c r="B28" i="32"/>
  <c r="AL28" i="32" s="1"/>
  <c r="B27" i="32"/>
  <c r="AM27" i="32" s="1"/>
  <c r="B26" i="32"/>
  <c r="AL26" i="32" s="1"/>
  <c r="B25" i="32"/>
  <c r="AL25" i="32" s="1"/>
  <c r="B24" i="32"/>
  <c r="AL24" i="32" s="1"/>
  <c r="B23" i="32"/>
  <c r="AM23" i="32" s="1"/>
  <c r="B22" i="32"/>
  <c r="B21" i="32"/>
  <c r="B20" i="32"/>
  <c r="AL20" i="32" s="1"/>
  <c r="B19" i="32"/>
  <c r="AM19" i="32" s="1"/>
  <c r="B18" i="32"/>
  <c r="AL18" i="32" s="1"/>
  <c r="B17" i="32"/>
  <c r="AL17" i="32" s="1"/>
  <c r="B16" i="32"/>
  <c r="AL16" i="32" s="1"/>
  <c r="B15" i="32"/>
  <c r="AM15" i="32" s="1"/>
  <c r="B14" i="32"/>
  <c r="AL14" i="32" s="1"/>
  <c r="B13" i="32"/>
  <c r="B12" i="32"/>
  <c r="AL12" i="32" s="1"/>
  <c r="B11" i="32"/>
  <c r="AM11" i="32" s="1"/>
  <c r="B10" i="32"/>
  <c r="AL10" i="32" s="1"/>
  <c r="B9" i="32"/>
  <c r="AL9" i="32" s="1"/>
  <c r="B8" i="32"/>
  <c r="AL8" i="32" s="1"/>
  <c r="B7" i="32"/>
  <c r="AM7" i="32" s="1"/>
  <c r="B6" i="32"/>
  <c r="AL6" i="32" s="1"/>
  <c r="B5" i="32"/>
  <c r="AL5" i="32" s="1"/>
  <c r="B4" i="32"/>
  <c r="AL4" i="32" s="1"/>
  <c r="A4" i="32"/>
  <c r="AI3" i="32"/>
  <c r="G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L1" i="31"/>
  <c r="G1" i="31"/>
  <c r="B63" i="31"/>
  <c r="AM63" i="31" s="1"/>
  <c r="B62" i="31"/>
  <c r="AL62" i="31" s="1"/>
  <c r="B61" i="31"/>
  <c r="AK61" i="31" s="1"/>
  <c r="B60" i="31"/>
  <c r="B59" i="31"/>
  <c r="AM59" i="31" s="1"/>
  <c r="B58" i="31"/>
  <c r="AL58" i="31" s="1"/>
  <c r="B57" i="31"/>
  <c r="B56" i="31"/>
  <c r="AL56" i="31" s="1"/>
  <c r="B55" i="31"/>
  <c r="AM55" i="31" s="1"/>
  <c r="B54" i="31"/>
  <c r="AL54" i="31" s="1"/>
  <c r="B53" i="31"/>
  <c r="B52" i="31"/>
  <c r="B51" i="31"/>
  <c r="AM51" i="31" s="1"/>
  <c r="B50" i="31"/>
  <c r="AL50" i="31" s="1"/>
  <c r="B49" i="31"/>
  <c r="AL49" i="31" s="1"/>
  <c r="B48" i="31"/>
  <c r="AL48" i="31" s="1"/>
  <c r="B47" i="31"/>
  <c r="AM47" i="31" s="1"/>
  <c r="B46" i="31"/>
  <c r="AL46" i="31" s="1"/>
  <c r="B45" i="31"/>
  <c r="AL45" i="31" s="1"/>
  <c r="B44" i="31"/>
  <c r="B43" i="31"/>
  <c r="B42" i="31"/>
  <c r="B41" i="31"/>
  <c r="AL41" i="31" s="1"/>
  <c r="B40" i="31"/>
  <c r="AL40" i="31" s="1"/>
  <c r="B39" i="31"/>
  <c r="AL39" i="31" s="1"/>
  <c r="B38" i="31"/>
  <c r="AL37" i="31"/>
  <c r="B37" i="31"/>
  <c r="AJ37" i="31" s="1"/>
  <c r="B36" i="31"/>
  <c r="AL36" i="31" s="1"/>
  <c r="B35" i="31"/>
  <c r="AL35" i="31" s="1"/>
  <c r="B34" i="31"/>
  <c r="AL34" i="31" s="1"/>
  <c r="B33" i="31"/>
  <c r="AL33" i="31" s="1"/>
  <c r="B32" i="31"/>
  <c r="AL32" i="31" s="1"/>
  <c r="B31" i="31"/>
  <c r="AL31" i="31" s="1"/>
  <c r="B30" i="31"/>
  <c r="AL30" i="31" s="1"/>
  <c r="B29" i="31"/>
  <c r="AL29" i="31" s="1"/>
  <c r="B28" i="31"/>
  <c r="AL28" i="31" s="1"/>
  <c r="B27" i="31"/>
  <c r="AL27" i="31" s="1"/>
  <c r="B26" i="31"/>
  <c r="AL26" i="31" s="1"/>
  <c r="B25" i="31"/>
  <c r="AL25" i="31" s="1"/>
  <c r="B24" i="31"/>
  <c r="AL24" i="31" s="1"/>
  <c r="B23" i="31"/>
  <c r="AL23" i="31" s="1"/>
  <c r="B22" i="31"/>
  <c r="AL22" i="31" s="1"/>
  <c r="B21" i="31"/>
  <c r="B20" i="31"/>
  <c r="AL20" i="31" s="1"/>
  <c r="B19" i="31"/>
  <c r="AL19" i="31" s="1"/>
  <c r="B18" i="31"/>
  <c r="AL18" i="31" s="1"/>
  <c r="B17" i="31"/>
  <c r="AL17" i="31" s="1"/>
  <c r="B16" i="31"/>
  <c r="AL16" i="31" s="1"/>
  <c r="B15" i="31"/>
  <c r="AL15" i="31" s="1"/>
  <c r="B14" i="31"/>
  <c r="AL14" i="31" s="1"/>
  <c r="B13" i="31"/>
  <c r="AL13" i="31" s="1"/>
  <c r="B12" i="31"/>
  <c r="AL12" i="31" s="1"/>
  <c r="B11" i="31"/>
  <c r="AL11" i="31" s="1"/>
  <c r="B10" i="31"/>
  <c r="AL10" i="31" s="1"/>
  <c r="B9" i="31"/>
  <c r="AL9" i="31" s="1"/>
  <c r="AK8" i="31"/>
  <c r="B8" i="31"/>
  <c r="AL8" i="31" s="1"/>
  <c r="B7" i="31"/>
  <c r="AL7" i="31" s="1"/>
  <c r="B6" i="31"/>
  <c r="AL5" i="31"/>
  <c r="B5" i="31"/>
  <c r="AJ5" i="31" s="1"/>
  <c r="B4" i="31"/>
  <c r="AL4" i="31" s="1"/>
  <c r="A4" i="31"/>
  <c r="AI3" i="31"/>
  <c r="F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L1" i="30"/>
  <c r="AJ2" i="30" s="1"/>
  <c r="G1" i="30"/>
  <c r="B63" i="30"/>
  <c r="AM63" i="30" s="1"/>
  <c r="B62" i="30"/>
  <c r="B61" i="30"/>
  <c r="AK61" i="30" s="1"/>
  <c r="B60" i="30"/>
  <c r="AL60" i="30" s="1"/>
  <c r="B59" i="30"/>
  <c r="AM59" i="30" s="1"/>
  <c r="B58" i="30"/>
  <c r="AL58" i="30" s="1"/>
  <c r="B57" i="30"/>
  <c r="B56" i="30"/>
  <c r="AL56" i="30" s="1"/>
  <c r="B55" i="30"/>
  <c r="AM55" i="30" s="1"/>
  <c r="B54" i="30"/>
  <c r="AL54" i="30" s="1"/>
  <c r="B53" i="30"/>
  <c r="B52" i="30"/>
  <c r="AL52" i="30" s="1"/>
  <c r="B51" i="30"/>
  <c r="AM51" i="30" s="1"/>
  <c r="B50" i="30"/>
  <c r="AL50" i="30" s="1"/>
  <c r="B49" i="30"/>
  <c r="AL49" i="30" s="1"/>
  <c r="B48" i="30"/>
  <c r="AL48" i="30" s="1"/>
  <c r="B47" i="30"/>
  <c r="AM47" i="30" s="1"/>
  <c r="B46" i="30"/>
  <c r="AL46" i="30" s="1"/>
  <c r="B45" i="30"/>
  <c r="AK44" i="30"/>
  <c r="AJ44" i="30"/>
  <c r="B44" i="30"/>
  <c r="AL44" i="30" s="1"/>
  <c r="B43" i="30"/>
  <c r="AM43" i="30" s="1"/>
  <c r="AK42" i="30"/>
  <c r="B42" i="30"/>
  <c r="AL42" i="30" s="1"/>
  <c r="B41" i="30"/>
  <c r="AL41" i="30" s="1"/>
  <c r="B40" i="30"/>
  <c r="AL40" i="30" s="1"/>
  <c r="B39" i="30"/>
  <c r="AM39" i="30" s="1"/>
  <c r="B38" i="30"/>
  <c r="AL38" i="30" s="1"/>
  <c r="B37" i="30"/>
  <c r="B36" i="30"/>
  <c r="AL36" i="30" s="1"/>
  <c r="B35" i="30"/>
  <c r="AM35" i="30" s="1"/>
  <c r="B34" i="30"/>
  <c r="AL34" i="30" s="1"/>
  <c r="B33" i="30"/>
  <c r="AL33" i="30" s="1"/>
  <c r="B32" i="30"/>
  <c r="AL32" i="30" s="1"/>
  <c r="B31" i="30"/>
  <c r="AM31" i="30" s="1"/>
  <c r="B30" i="30"/>
  <c r="AL30" i="30" s="1"/>
  <c r="B29" i="30"/>
  <c r="B28" i="30"/>
  <c r="AL28" i="30" s="1"/>
  <c r="B27" i="30"/>
  <c r="AM27" i="30" s="1"/>
  <c r="B26" i="30"/>
  <c r="AL26" i="30" s="1"/>
  <c r="B25" i="30"/>
  <c r="AL25" i="30" s="1"/>
  <c r="B24" i="30"/>
  <c r="AL24" i="30" s="1"/>
  <c r="B23" i="30"/>
  <c r="AM23" i="30" s="1"/>
  <c r="B22" i="30"/>
  <c r="AL22" i="30" s="1"/>
  <c r="B21" i="30"/>
  <c r="B20" i="30"/>
  <c r="AL20" i="30" s="1"/>
  <c r="B19" i="30"/>
  <c r="AM19" i="30" s="1"/>
  <c r="B18" i="30"/>
  <c r="AL18" i="30" s="1"/>
  <c r="B17" i="30"/>
  <c r="AL17" i="30" s="1"/>
  <c r="B16" i="30"/>
  <c r="AL16" i="30" s="1"/>
  <c r="B15" i="30"/>
  <c r="AM15" i="30" s="1"/>
  <c r="B14" i="30"/>
  <c r="AL14" i="30" s="1"/>
  <c r="B13" i="30"/>
  <c r="AL13" i="30" s="1"/>
  <c r="B12" i="30"/>
  <c r="AL12" i="30" s="1"/>
  <c r="B11" i="30"/>
  <c r="AJ11" i="30" s="1"/>
  <c r="B10" i="30"/>
  <c r="AL10" i="30" s="1"/>
  <c r="B9" i="30"/>
  <c r="B8" i="30"/>
  <c r="AL8" i="30" s="1"/>
  <c r="B7" i="30"/>
  <c r="AL7" i="30" s="1"/>
  <c r="B6" i="30"/>
  <c r="AL6" i="30" s="1"/>
  <c r="B5" i="30"/>
  <c r="AL5" i="30" s="1"/>
  <c r="B4" i="30"/>
  <c r="AL4" i="30" s="1"/>
  <c r="A4" i="30"/>
  <c r="AI3" i="30"/>
  <c r="E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AJ47" i="30" l="1"/>
  <c r="AI50" i="30"/>
  <c r="AK24" i="31"/>
  <c r="AJ5" i="32"/>
  <c r="AI8" i="32"/>
  <c r="EI8" i="41" s="1"/>
  <c r="AK28" i="32"/>
  <c r="AI18" i="30"/>
  <c r="BS18" i="41" s="1"/>
  <c r="AK36" i="30"/>
  <c r="AI58" i="30"/>
  <c r="AK28" i="31"/>
  <c r="AM54" i="31"/>
  <c r="AK8" i="32"/>
  <c r="AK32" i="32"/>
  <c r="AK6" i="33"/>
  <c r="AJ15" i="33"/>
  <c r="AJ35" i="33"/>
  <c r="AI38" i="33"/>
  <c r="AJ43" i="33"/>
  <c r="AI48" i="33"/>
  <c r="AI34" i="34"/>
  <c r="AI44" i="34"/>
  <c r="AI38" i="35"/>
  <c r="AM58" i="35"/>
  <c r="AJ32" i="37"/>
  <c r="AK34" i="37"/>
  <c r="AJ36" i="37"/>
  <c r="AI14" i="38"/>
  <c r="ME14" i="41" s="1"/>
  <c r="AJ27" i="38"/>
  <c r="AI30" i="38"/>
  <c r="ME30" i="41" s="1"/>
  <c r="AJ52" i="38"/>
  <c r="AI14" i="39"/>
  <c r="NM14" i="41" s="1"/>
  <c r="AJ23" i="39"/>
  <c r="AK30" i="39"/>
  <c r="AJ36" i="30"/>
  <c r="AK38" i="30"/>
  <c r="AK40" i="30"/>
  <c r="AM34" i="32"/>
  <c r="AJ39" i="30"/>
  <c r="AI44" i="30"/>
  <c r="AM62" i="31"/>
  <c r="AJ4" i="32"/>
  <c r="AK24" i="32"/>
  <c r="AJ27" i="32"/>
  <c r="AM54" i="32"/>
  <c r="AK46" i="33"/>
  <c r="AK48" i="33"/>
  <c r="AJ5" i="34"/>
  <c r="AI48" i="34"/>
  <c r="AK20" i="35"/>
  <c r="AK23" i="36"/>
  <c r="AJ26" i="36"/>
  <c r="AK32" i="36"/>
  <c r="AJ4" i="37"/>
  <c r="AJ48" i="37"/>
  <c r="AI39" i="38"/>
  <c r="AK23" i="39"/>
  <c r="AJ40" i="32"/>
  <c r="AM62" i="32"/>
  <c r="AI14" i="33"/>
  <c r="FQ14" i="41" s="1"/>
  <c r="AJ16" i="33"/>
  <c r="AJ12" i="34"/>
  <c r="AJ11" i="35"/>
  <c r="AK14" i="35"/>
  <c r="AJ43" i="35"/>
  <c r="AK46" i="35"/>
  <c r="AJ6" i="36"/>
  <c r="AK8" i="37"/>
  <c r="AJ35" i="37"/>
  <c r="AM19" i="38"/>
  <c r="AM26" i="38"/>
  <c r="AM31" i="38"/>
  <c r="AI34" i="38"/>
  <c r="AM51" i="38"/>
  <c r="AL13" i="39"/>
  <c r="AK15" i="39"/>
  <c r="AI18" i="39"/>
  <c r="NM18" i="41" s="1"/>
  <c r="AJ62" i="39"/>
  <c r="AI4" i="30"/>
  <c r="BS4" i="41" s="1"/>
  <c r="AJ13" i="30"/>
  <c r="AJ15" i="30"/>
  <c r="AM34" i="30"/>
  <c r="AM42" i="30"/>
  <c r="AK10" i="31"/>
  <c r="AI12" i="31"/>
  <c r="DA12" i="41" s="1"/>
  <c r="AK22" i="31"/>
  <c r="AJ27" i="31"/>
  <c r="AM50" i="31"/>
  <c r="AK20" i="32"/>
  <c r="AK26" i="32"/>
  <c r="AI38" i="32"/>
  <c r="AM50" i="32"/>
  <c r="AJ8" i="33"/>
  <c r="AK10" i="33"/>
  <c r="AJ12" i="33"/>
  <c r="AI20" i="33"/>
  <c r="FQ20" i="41" s="1"/>
  <c r="AM38" i="33"/>
  <c r="AK40" i="33"/>
  <c r="AM46" i="33"/>
  <c r="AJ48" i="33"/>
  <c r="AI60" i="33"/>
  <c r="AJ8" i="34"/>
  <c r="AI46" i="34"/>
  <c r="AK24" i="35"/>
  <c r="AJ27" i="35"/>
  <c r="AI34" i="35"/>
  <c r="AJ36" i="35"/>
  <c r="AM38" i="35"/>
  <c r="AM62" i="35"/>
  <c r="AK6" i="36"/>
  <c r="AL12" i="36"/>
  <c r="AJ14" i="36"/>
  <c r="AI38" i="36"/>
  <c r="AK51" i="36"/>
  <c r="AK62" i="36"/>
  <c r="AI12" i="37"/>
  <c r="KW12" i="41" s="1"/>
  <c r="AK26" i="37"/>
  <c r="AK28" i="37"/>
  <c r="AI38" i="37"/>
  <c r="AI40" i="37"/>
  <c r="AJ8" i="38"/>
  <c r="AI18" i="38"/>
  <c r="ME18" i="41" s="1"/>
  <c r="AI23" i="38"/>
  <c r="ME23" i="41" s="1"/>
  <c r="AI35" i="38"/>
  <c r="AM39" i="38"/>
  <c r="AJ44" i="38"/>
  <c r="AJ11" i="39"/>
  <c r="AJ18" i="39"/>
  <c r="AI25" i="39"/>
  <c r="NM25" i="41" s="1"/>
  <c r="AJ26" i="39"/>
  <c r="AJ47" i="39"/>
  <c r="AJ63" i="39"/>
  <c r="AK12" i="31"/>
  <c r="AM38" i="37"/>
  <c r="AK40" i="37"/>
  <c r="AJ35" i="38"/>
  <c r="AK11" i="39"/>
  <c r="AL25" i="39"/>
  <c r="AK47" i="39"/>
  <c r="AK4" i="30"/>
  <c r="AM26" i="32"/>
  <c r="AK38" i="32"/>
  <c r="AM34" i="35"/>
  <c r="AK38" i="36"/>
  <c r="AJ12" i="30"/>
  <c r="AK14" i="30"/>
  <c r="AJ16" i="30"/>
  <c r="AI22" i="30"/>
  <c r="BS22" i="41" s="1"/>
  <c r="AI42" i="30"/>
  <c r="AI54" i="30"/>
  <c r="AJ11" i="31"/>
  <c r="AK26" i="31"/>
  <c r="AI28" i="31"/>
  <c r="DA28" i="41" s="1"/>
  <c r="AM58" i="31"/>
  <c r="AJ8" i="32"/>
  <c r="AJ32" i="32"/>
  <c r="AI34" i="32"/>
  <c r="AM38" i="32"/>
  <c r="AM58" i="32"/>
  <c r="AI46" i="33"/>
  <c r="AI52" i="33"/>
  <c r="AJ7" i="34"/>
  <c r="AI12" i="34"/>
  <c r="GY12" i="41" s="1"/>
  <c r="AI14" i="34"/>
  <c r="GY14" i="41" s="1"/>
  <c r="AJ16" i="34"/>
  <c r="AK32" i="34"/>
  <c r="AM34" i="34"/>
  <c r="AK36" i="34"/>
  <c r="AJ39" i="34"/>
  <c r="AI42" i="34"/>
  <c r="AJ8" i="35"/>
  <c r="AJ16" i="35"/>
  <c r="AJ48" i="35"/>
  <c r="AM54" i="35"/>
  <c r="AI6" i="36"/>
  <c r="JO6" i="41" s="1"/>
  <c r="AK11" i="36"/>
  <c r="AL13" i="36"/>
  <c r="AK50" i="36"/>
  <c r="AK63" i="36"/>
  <c r="AI8" i="37"/>
  <c r="KW8" i="41" s="1"/>
  <c r="AJ27" i="37"/>
  <c r="AJ44" i="37"/>
  <c r="AI19" i="38"/>
  <c r="ME19" i="41" s="1"/>
  <c r="AJ24" i="38"/>
  <c r="AM35" i="38"/>
  <c r="AJ40" i="38"/>
  <c r="AJ43" i="38"/>
  <c r="AK48" i="38"/>
  <c r="AI51" i="38"/>
  <c r="AI60" i="38"/>
  <c r="AL22" i="32"/>
  <c r="AM22" i="32"/>
  <c r="AM31" i="34"/>
  <c r="AJ31" i="34"/>
  <c r="AL4" i="35"/>
  <c r="AK4" i="35"/>
  <c r="AI4" i="35"/>
  <c r="IG4" i="41" s="1"/>
  <c r="AL12" i="35"/>
  <c r="AJ12" i="35"/>
  <c r="AL60" i="35"/>
  <c r="AK60" i="35"/>
  <c r="AI60" i="35"/>
  <c r="AM19" i="36"/>
  <c r="AK19" i="36"/>
  <c r="AJ19" i="36"/>
  <c r="AM45" i="36"/>
  <c r="AL45" i="36"/>
  <c r="AI45" i="36"/>
  <c r="AM7" i="37"/>
  <c r="AJ7" i="37"/>
  <c r="AL30" i="37"/>
  <c r="AM30" i="37"/>
  <c r="AK30" i="37"/>
  <c r="AL46" i="37"/>
  <c r="AK46" i="37"/>
  <c r="AI46" i="37"/>
  <c r="AL11" i="38"/>
  <c r="AM11" i="38"/>
  <c r="AJ11" i="38"/>
  <c r="AI11" i="38"/>
  <c r="ME11" i="41" s="1"/>
  <c r="AL16" i="38"/>
  <c r="AJ16" i="38"/>
  <c r="AL54" i="38"/>
  <c r="AM54" i="38"/>
  <c r="AI54" i="38"/>
  <c r="AJ4" i="30"/>
  <c r="AL11" i="30"/>
  <c r="AK12" i="30"/>
  <c r="AM14" i="30"/>
  <c r="AK16" i="30"/>
  <c r="AI24" i="30"/>
  <c r="BS24" i="41" s="1"/>
  <c r="AM38" i="30"/>
  <c r="AI46" i="30"/>
  <c r="AI48" i="30"/>
  <c r="AI52" i="30"/>
  <c r="AI60" i="30"/>
  <c r="AL42" i="31"/>
  <c r="AM42" i="31"/>
  <c r="AK42" i="31"/>
  <c r="AL36" i="32"/>
  <c r="AK36" i="32"/>
  <c r="AJ36" i="32"/>
  <c r="AI36" i="32"/>
  <c r="AL18" i="33"/>
  <c r="AI18" i="33"/>
  <c r="FQ18" i="41" s="1"/>
  <c r="AL34" i="33"/>
  <c r="AM34" i="33"/>
  <c r="AK34" i="33"/>
  <c r="AI34" i="33"/>
  <c r="AL36" i="33"/>
  <c r="AK36" i="33"/>
  <c r="AJ36" i="33"/>
  <c r="AI36" i="33"/>
  <c r="AM15" i="35"/>
  <c r="AJ15" i="35"/>
  <c r="AL18" i="35"/>
  <c r="AM18" i="35"/>
  <c r="AI18" i="35"/>
  <c r="IG18" i="41" s="1"/>
  <c r="AL46" i="36"/>
  <c r="AK46" i="36"/>
  <c r="AJ46" i="36"/>
  <c r="AI46" i="36"/>
  <c r="AL58" i="36"/>
  <c r="AK58" i="36"/>
  <c r="AJ58" i="36"/>
  <c r="AI58" i="36"/>
  <c r="AM31" i="37"/>
  <c r="AJ31" i="37"/>
  <c r="AL42" i="38"/>
  <c r="AM42" i="38"/>
  <c r="AL50" i="38"/>
  <c r="AI50" i="38"/>
  <c r="AL55" i="38"/>
  <c r="AM55" i="38"/>
  <c r="AJ55" i="38"/>
  <c r="AI55" i="38"/>
  <c r="AM31" i="33"/>
  <c r="AJ31" i="33"/>
  <c r="AK46" i="30"/>
  <c r="AJ48" i="30"/>
  <c r="AL6" i="31"/>
  <c r="AK6" i="31"/>
  <c r="AL43" i="31"/>
  <c r="AJ43" i="31"/>
  <c r="AL30" i="32"/>
  <c r="AM30" i="32"/>
  <c r="AK30" i="32"/>
  <c r="AL56" i="32"/>
  <c r="AK56" i="32"/>
  <c r="AL38" i="34"/>
  <c r="AM38" i="34"/>
  <c r="AK38" i="34"/>
  <c r="AI38" i="34"/>
  <c r="AL40" i="34"/>
  <c r="AK40" i="34"/>
  <c r="AJ40" i="34"/>
  <c r="AI40" i="34"/>
  <c r="AL22" i="35"/>
  <c r="AM22" i="35"/>
  <c r="AI22" i="35"/>
  <c r="IG22" i="41" s="1"/>
  <c r="AM31" i="35"/>
  <c r="AJ31" i="35"/>
  <c r="AL40" i="35"/>
  <c r="AK40" i="35"/>
  <c r="AJ40" i="35"/>
  <c r="AI40" i="35"/>
  <c r="AL42" i="35"/>
  <c r="AK42" i="35"/>
  <c r="AL52" i="35"/>
  <c r="AK52" i="35"/>
  <c r="AI52" i="35"/>
  <c r="AM43" i="36"/>
  <c r="AK43" i="36"/>
  <c r="AJ43" i="36"/>
  <c r="AM55" i="36"/>
  <c r="AK55" i="36"/>
  <c r="AJ55" i="36"/>
  <c r="AL38" i="38"/>
  <c r="AI38" i="38"/>
  <c r="AL62" i="30"/>
  <c r="AI62" i="30"/>
  <c r="AI14" i="30"/>
  <c r="BS14" i="41" s="1"/>
  <c r="AI16" i="30"/>
  <c r="BS16" i="41" s="1"/>
  <c r="AI20" i="30"/>
  <c r="BS20" i="41" s="1"/>
  <c r="AK34" i="30"/>
  <c r="AJ35" i="30"/>
  <c r="AJ40" i="30"/>
  <c r="AJ43" i="30"/>
  <c r="AM46" i="30"/>
  <c r="AK48" i="30"/>
  <c r="AI56" i="30"/>
  <c r="AJ21" i="31"/>
  <c r="AL21" i="31"/>
  <c r="AL38" i="31"/>
  <c r="AM38" i="31"/>
  <c r="AK38" i="31"/>
  <c r="AL44" i="31"/>
  <c r="AK44" i="31"/>
  <c r="AJ44" i="31"/>
  <c r="AI44" i="31"/>
  <c r="AL52" i="31"/>
  <c r="AK52" i="31"/>
  <c r="AL60" i="31"/>
  <c r="AK60" i="31"/>
  <c r="AM31" i="32"/>
  <c r="AJ31" i="32"/>
  <c r="AL4" i="33"/>
  <c r="AI4" i="33"/>
  <c r="FQ4" i="41" s="1"/>
  <c r="AM39" i="33"/>
  <c r="AJ39" i="33"/>
  <c r="AL50" i="33"/>
  <c r="AI50" i="33"/>
  <c r="AL58" i="33"/>
  <c r="AI58" i="33"/>
  <c r="AL28" i="34"/>
  <c r="AK28" i="34"/>
  <c r="AL56" i="35"/>
  <c r="AK56" i="35"/>
  <c r="AI56" i="35"/>
  <c r="AL34" i="36"/>
  <c r="AJ34" i="36"/>
  <c r="AI34" i="36"/>
  <c r="AL44" i="36"/>
  <c r="AK44" i="36"/>
  <c r="AL6" i="37"/>
  <c r="AM6" i="37"/>
  <c r="AK6" i="37"/>
  <c r="AL14" i="37"/>
  <c r="AI14" i="37"/>
  <c r="KW14" i="41" s="1"/>
  <c r="AL42" i="37"/>
  <c r="AK42" i="37"/>
  <c r="AI42" i="37"/>
  <c r="AL10" i="38"/>
  <c r="AM10" i="38"/>
  <c r="AI10" i="38"/>
  <c r="ME10" i="41" s="1"/>
  <c r="AL15" i="38"/>
  <c r="AM15" i="38"/>
  <c r="AI15" i="38"/>
  <c r="ME15" i="41" s="1"/>
  <c r="AJ15" i="39"/>
  <c r="AJ30" i="39"/>
  <c r="AJ31" i="39"/>
  <c r="AI62" i="39"/>
  <c r="AM10" i="31"/>
  <c r="AJ12" i="31"/>
  <c r="AM22" i="31"/>
  <c r="AM26" i="31"/>
  <c r="AJ28" i="31"/>
  <c r="AK4" i="32"/>
  <c r="AK40" i="32"/>
  <c r="AK8" i="33"/>
  <c r="AK14" i="33"/>
  <c r="AK38" i="33"/>
  <c r="AJ40" i="33"/>
  <c r="AK42" i="33"/>
  <c r="AK44" i="33"/>
  <c r="AK8" i="34"/>
  <c r="AK42" i="34"/>
  <c r="AK46" i="34"/>
  <c r="AK8" i="35"/>
  <c r="AK34" i="35"/>
  <c r="AK36" i="35"/>
  <c r="AK14" i="36"/>
  <c r="AK26" i="36"/>
  <c r="AK31" i="36"/>
  <c r="AJ38" i="36"/>
  <c r="AJ8" i="37"/>
  <c r="AM26" i="37"/>
  <c r="AK32" i="37"/>
  <c r="AM34" i="37"/>
  <c r="AK36" i="37"/>
  <c r="AM27" i="38"/>
  <c r="AK44" i="38"/>
  <c r="AJ35" i="39"/>
  <c r="AI38" i="39"/>
  <c r="AJ43" i="39"/>
  <c r="AK44" i="39"/>
  <c r="AI45" i="39"/>
  <c r="AI46" i="39"/>
  <c r="AI50" i="39"/>
  <c r="AJ55" i="39"/>
  <c r="AK56" i="39"/>
  <c r="AI57" i="39"/>
  <c r="AI58" i="39"/>
  <c r="AM36" i="31"/>
  <c r="AK40" i="31"/>
  <c r="AK56" i="31"/>
  <c r="AK6" i="32"/>
  <c r="AM18" i="32"/>
  <c r="AJ28" i="32"/>
  <c r="AK34" i="32"/>
  <c r="AI40" i="32"/>
  <c r="AK52" i="32"/>
  <c r="AK60" i="32"/>
  <c r="AI8" i="33"/>
  <c r="FQ8" i="41" s="1"/>
  <c r="AI10" i="33"/>
  <c r="FQ10" i="41" s="1"/>
  <c r="AJ11" i="33"/>
  <c r="AI16" i="33"/>
  <c r="FQ16" i="41" s="1"/>
  <c r="AI22" i="33"/>
  <c r="FQ22" i="41" s="1"/>
  <c r="AI44" i="33"/>
  <c r="AJ47" i="33"/>
  <c r="AI54" i="33"/>
  <c r="AI62" i="33"/>
  <c r="AI8" i="34"/>
  <c r="GY8" i="41" s="1"/>
  <c r="AK10" i="34"/>
  <c r="AK14" i="34"/>
  <c r="AM26" i="34"/>
  <c r="AK34" i="34"/>
  <c r="AJ35" i="34"/>
  <c r="AJ36" i="34"/>
  <c r="AJ44" i="34"/>
  <c r="AJ48" i="34"/>
  <c r="AI8" i="35"/>
  <c r="IG8" i="41" s="1"/>
  <c r="AK10" i="35"/>
  <c r="AI20" i="35"/>
  <c r="IG20" i="41" s="1"/>
  <c r="AI24" i="35"/>
  <c r="IG24" i="41" s="1"/>
  <c r="AI36" i="35"/>
  <c r="AK38" i="35"/>
  <c r="AJ44" i="35"/>
  <c r="AJ47" i="35"/>
  <c r="AI50" i="35"/>
  <c r="AI54" i="35"/>
  <c r="AI58" i="35"/>
  <c r="AI62" i="35"/>
  <c r="AM5" i="36"/>
  <c r="AJ11" i="36"/>
  <c r="AI13" i="36"/>
  <c r="JO13" i="41" s="1"/>
  <c r="AI14" i="36"/>
  <c r="JO14" i="41" s="1"/>
  <c r="AJ23" i="36"/>
  <c r="AI26" i="36"/>
  <c r="JO26" i="41" s="1"/>
  <c r="AJ51" i="36"/>
  <c r="AJ63" i="36"/>
  <c r="AI4" i="37"/>
  <c r="KW4" i="41" s="1"/>
  <c r="AI10" i="37"/>
  <c r="KW10" i="41" s="1"/>
  <c r="AJ28" i="37"/>
  <c r="AI34" i="37"/>
  <c r="AI36" i="37"/>
  <c r="AK38" i="37"/>
  <c r="AJ39" i="37"/>
  <c r="AJ40" i="37"/>
  <c r="AI44" i="37"/>
  <c r="AI48" i="37"/>
  <c r="AM18" i="38"/>
  <c r="AJ19" i="38"/>
  <c r="AI22" i="38"/>
  <c r="ME22" i="41" s="1"/>
  <c r="AM23" i="38"/>
  <c r="AI26" i="38"/>
  <c r="ME26" i="41" s="1"/>
  <c r="AI27" i="38"/>
  <c r="ME27" i="41" s="1"/>
  <c r="AI31" i="38"/>
  <c r="ME31" i="41" s="1"/>
  <c r="AJ32" i="38"/>
  <c r="AI44" i="38"/>
  <c r="AI48" i="38"/>
  <c r="AK60" i="38"/>
  <c r="AI63" i="38"/>
  <c r="AI30" i="39"/>
  <c r="NM30" i="41" s="1"/>
  <c r="AK35" i="39"/>
  <c r="AJ38" i="39"/>
  <c r="AK43" i="39"/>
  <c r="AL45" i="39"/>
  <c r="AJ50" i="39"/>
  <c r="AK55" i="39"/>
  <c r="AL57" i="39"/>
  <c r="AJ58" i="39"/>
  <c r="AM6" i="31"/>
  <c r="AM6" i="33"/>
  <c r="AI6" i="34"/>
  <c r="GY6" i="41" s="1"/>
  <c r="AI6" i="35"/>
  <c r="IG6" i="41" s="1"/>
  <c r="AI6" i="39"/>
  <c r="NM6" i="41" s="1"/>
  <c r="AK6" i="34"/>
  <c r="AK6" i="35"/>
  <c r="AI6" i="37"/>
  <c r="KW6" i="41" s="1"/>
  <c r="AJ6" i="39"/>
  <c r="AI6" i="31"/>
  <c r="DA6" i="41" s="1"/>
  <c r="AI6" i="32"/>
  <c r="EI6" i="41" s="1"/>
  <c r="AI6" i="33"/>
  <c r="FQ6" i="41" s="1"/>
  <c r="AM6" i="34"/>
  <c r="AM6" i="35"/>
  <c r="M3" i="42"/>
  <c r="AM10" i="39"/>
  <c r="AM22" i="39"/>
  <c r="AM34" i="39"/>
  <c r="AM42" i="39"/>
  <c r="AM54" i="39"/>
  <c r="AK6" i="39"/>
  <c r="AJ7" i="39"/>
  <c r="AK8" i="39"/>
  <c r="AI9" i="39"/>
  <c r="NM9" i="41" s="1"/>
  <c r="AI10" i="39"/>
  <c r="NM10" i="41" s="1"/>
  <c r="AJ14" i="39"/>
  <c r="AK18" i="39"/>
  <c r="AJ19" i="39"/>
  <c r="AI22" i="39"/>
  <c r="NM22" i="41" s="1"/>
  <c r="AK26" i="39"/>
  <c r="AJ27" i="39"/>
  <c r="AK28" i="39"/>
  <c r="AI29" i="39"/>
  <c r="NM29" i="41" s="1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ME6" i="41" s="1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ME8" i="41" s="1"/>
  <c r="AK12" i="38"/>
  <c r="AM14" i="38"/>
  <c r="AJ15" i="38"/>
  <c r="AI16" i="38"/>
  <c r="ME16" i="41" s="1"/>
  <c r="AK20" i="38"/>
  <c r="AM22" i="38"/>
  <c r="AJ23" i="38"/>
  <c r="AI24" i="38"/>
  <c r="ME24" i="41" s="1"/>
  <c r="AK28" i="38"/>
  <c r="AM30" i="38"/>
  <c r="AJ31" i="38"/>
  <c r="AI32" i="38"/>
  <c r="ME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ME4" i="41" s="1"/>
  <c r="AK8" i="38"/>
  <c r="AI12" i="38"/>
  <c r="ME12" i="41" s="1"/>
  <c r="AK16" i="38"/>
  <c r="AI20" i="38"/>
  <c r="ME20" i="41" s="1"/>
  <c r="AK24" i="38"/>
  <c r="AI28" i="38"/>
  <c r="ME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KW18" i="41" s="1"/>
  <c r="AI20" i="37"/>
  <c r="KW20" i="41" s="1"/>
  <c r="AI22" i="37"/>
  <c r="KW22" i="41" s="1"/>
  <c r="AI24" i="37"/>
  <c r="KW24" i="41" s="1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KW26" i="41" s="1"/>
  <c r="AI28" i="37"/>
  <c r="KW28" i="41" s="1"/>
  <c r="AI30" i="37"/>
  <c r="KW30" i="41" s="1"/>
  <c r="AI32" i="37"/>
  <c r="KW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JO18" i="41" s="1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JO10" i="41" s="1"/>
  <c r="AJ15" i="36"/>
  <c r="AI17" i="36"/>
  <c r="JO17" i="41" s="1"/>
  <c r="AM18" i="36"/>
  <c r="AI22" i="36"/>
  <c r="JO22" i="41" s="1"/>
  <c r="AJ27" i="36"/>
  <c r="AI29" i="36"/>
  <c r="JO29" i="41" s="1"/>
  <c r="AI30" i="36"/>
  <c r="JO30" i="41" s="1"/>
  <c r="AJ39" i="36"/>
  <c r="AI42" i="36"/>
  <c r="AJ47" i="36"/>
  <c r="AI49" i="36"/>
  <c r="AM50" i="36"/>
  <c r="AI54" i="36"/>
  <c r="AJ59" i="36"/>
  <c r="AK60" i="36"/>
  <c r="AM62" i="36"/>
  <c r="J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IG26" i="41" s="1"/>
  <c r="AI28" i="35"/>
  <c r="IG28" i="41" s="1"/>
  <c r="AI30" i="35"/>
  <c r="IG30" i="41" s="1"/>
  <c r="AI32" i="35"/>
  <c r="IG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I3" i="42"/>
  <c r="AJ4" i="35"/>
  <c r="AJ7" i="35"/>
  <c r="AI10" i="35"/>
  <c r="IG10" i="41" s="1"/>
  <c r="AI12" i="35"/>
  <c r="IG12" i="41" s="1"/>
  <c r="AI14" i="35"/>
  <c r="IG14" i="41" s="1"/>
  <c r="AI16" i="35"/>
  <c r="IG16" i="41" s="1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GY4" i="41" s="1"/>
  <c r="AJ11" i="34"/>
  <c r="AJ15" i="34"/>
  <c r="AI18" i="34"/>
  <c r="GY18" i="41" s="1"/>
  <c r="AI20" i="34"/>
  <c r="GY20" i="41" s="1"/>
  <c r="AI22" i="34"/>
  <c r="GY22" i="41" s="1"/>
  <c r="AI24" i="34"/>
  <c r="GY24" i="41" s="1"/>
  <c r="AM28" i="34"/>
  <c r="AM32" i="34"/>
  <c r="AJ43" i="34"/>
  <c r="AJ47" i="34"/>
  <c r="AI50" i="34"/>
  <c r="AI52" i="34"/>
  <c r="AI54" i="34"/>
  <c r="AI56" i="34"/>
  <c r="AI58" i="34"/>
  <c r="AI60" i="34"/>
  <c r="AI62" i="34"/>
  <c r="H3" i="42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GY26" i="41" s="1"/>
  <c r="AI28" i="34"/>
  <c r="GY28" i="41" s="1"/>
  <c r="AI30" i="34"/>
  <c r="GY30" i="41" s="1"/>
  <c r="AI32" i="34"/>
  <c r="GY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FQ26" i="41" s="1"/>
  <c r="AI28" i="33"/>
  <c r="FQ28" i="41" s="1"/>
  <c r="AI30" i="33"/>
  <c r="FQ30" i="41" s="1"/>
  <c r="AI32" i="33"/>
  <c r="FQ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EI10" i="41" s="1"/>
  <c r="AI12" i="32"/>
  <c r="EI12" i="41" s="1"/>
  <c r="AI14" i="32"/>
  <c r="EI14" i="41" s="1"/>
  <c r="AI16" i="32"/>
  <c r="EI16" i="41" s="1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EI4" i="41" s="1"/>
  <c r="AM6" i="32"/>
  <c r="AK10" i="32"/>
  <c r="AJ11" i="32"/>
  <c r="AJ12" i="32"/>
  <c r="AK14" i="32"/>
  <c r="AJ15" i="32"/>
  <c r="AJ16" i="32"/>
  <c r="AI18" i="32"/>
  <c r="EI18" i="41" s="1"/>
  <c r="AI20" i="32"/>
  <c r="EI20" i="41" s="1"/>
  <c r="AI22" i="32"/>
  <c r="EI22" i="41" s="1"/>
  <c r="AI24" i="32"/>
  <c r="EI24" i="41" s="1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EI26" i="41" s="1"/>
  <c r="AI28" i="32"/>
  <c r="EI28" i="41" s="1"/>
  <c r="AI30" i="32"/>
  <c r="EI30" i="41" s="1"/>
  <c r="AI32" i="32"/>
  <c r="EI32" i="41" s="1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DA4" i="41" s="1"/>
  <c r="AM8" i="31"/>
  <c r="AI14" i="31"/>
  <c r="DA14" i="41" s="1"/>
  <c r="AI16" i="31"/>
  <c r="DA16" i="41" s="1"/>
  <c r="AI18" i="31"/>
  <c r="DA18" i="41" s="1"/>
  <c r="AI20" i="31"/>
  <c r="DA20" i="41" s="1"/>
  <c r="AM24" i="31"/>
  <c r="AI30" i="31"/>
  <c r="DA30" i="41" s="1"/>
  <c r="AI32" i="31"/>
  <c r="DA32" i="41" s="1"/>
  <c r="AI34" i="31"/>
  <c r="AI36" i="31"/>
  <c r="AM40" i="31"/>
  <c r="AI46" i="31"/>
  <c r="AI48" i="31"/>
  <c r="AM52" i="31"/>
  <c r="AM56" i="31"/>
  <c r="AM60" i="31"/>
  <c r="E3" i="42"/>
  <c r="AJ4" i="31"/>
  <c r="AI8" i="31"/>
  <c r="DA8" i="41" s="1"/>
  <c r="AJ13" i="31"/>
  <c r="AK14" i="31"/>
  <c r="AJ16" i="31"/>
  <c r="AK18" i="31"/>
  <c r="AJ19" i="31"/>
  <c r="AJ20" i="31"/>
  <c r="AI24" i="31"/>
  <c r="DA24" i="41" s="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DA10" i="41" s="1"/>
  <c r="AM12" i="31"/>
  <c r="AM14" i="31"/>
  <c r="AK16" i="31"/>
  <c r="AM18" i="31"/>
  <c r="AK20" i="31"/>
  <c r="AI22" i="31"/>
  <c r="DA22" i="41" s="1"/>
  <c r="AJ24" i="31"/>
  <c r="AI26" i="31"/>
  <c r="DA26" i="41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BS6" i="41" s="1"/>
  <c r="AI8" i="30"/>
  <c r="BS8" i="41" s="1"/>
  <c r="AI10" i="30"/>
  <c r="BS10" i="41" s="1"/>
  <c r="AM12" i="30"/>
  <c r="AK18" i="30"/>
  <c r="AJ19" i="30"/>
  <c r="AJ20" i="30"/>
  <c r="AK22" i="30"/>
  <c r="AJ23" i="30"/>
  <c r="AJ24" i="30"/>
  <c r="AI26" i="30"/>
  <c r="BS26" i="41" s="1"/>
  <c r="AI28" i="30"/>
  <c r="BS28" i="41" s="1"/>
  <c r="AI30" i="30"/>
  <c r="BS30" i="41" s="1"/>
  <c r="AI32" i="30"/>
  <c r="BS32" i="41" s="1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BS12" i="41" s="1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D3" i="42"/>
  <c r="AM8" i="30"/>
  <c r="AM28" i="30"/>
  <c r="AM32" i="30"/>
  <c r="AJ4" i="39"/>
  <c r="AI4" i="39"/>
  <c r="NM4" i="41" s="1"/>
  <c r="AM4" i="39"/>
  <c r="AJ20" i="39"/>
  <c r="AM20" i="39"/>
  <c r="AI20" i="39"/>
  <c r="NM20" i="41" s="1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NM16" i="41" s="1"/>
  <c r="AK17" i="39"/>
  <c r="AJ17" i="39"/>
  <c r="AK20" i="39"/>
  <c r="AI21" i="39"/>
  <c r="NM21" i="41" s="1"/>
  <c r="AJ32" i="39"/>
  <c r="AM32" i="39"/>
  <c r="AI32" i="39"/>
  <c r="NM32" i="41" s="1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NM12" i="41" s="1"/>
  <c r="AK13" i="39"/>
  <c r="AJ13" i="39"/>
  <c r="AK16" i="39"/>
  <c r="AI17" i="39"/>
  <c r="NM17" i="41" s="1"/>
  <c r="AL20" i="39"/>
  <c r="AL21" i="39"/>
  <c r="AJ28" i="39"/>
  <c r="AM28" i="39"/>
  <c r="AI28" i="39"/>
  <c r="NM28" i="41" s="1"/>
  <c r="AK29" i="39"/>
  <c r="AJ29" i="39"/>
  <c r="AK32" i="39"/>
  <c r="AI33" i="39"/>
  <c r="NM33" i="41" s="1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NM5" i="41" s="1"/>
  <c r="AM5" i="39"/>
  <c r="AJ8" i="39"/>
  <c r="AM8" i="39"/>
  <c r="AI8" i="39"/>
  <c r="NM8" i="41" s="1"/>
  <c r="AK9" i="39"/>
  <c r="AJ9" i="39"/>
  <c r="AL16" i="39"/>
  <c r="AL17" i="39"/>
  <c r="AM21" i="39"/>
  <c r="AJ24" i="39"/>
  <c r="AM24" i="39"/>
  <c r="AI24" i="39"/>
  <c r="NM24" i="41" s="1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NM7" i="41" s="1"/>
  <c r="AI11" i="39"/>
  <c r="NM11" i="41" s="1"/>
  <c r="AI15" i="39"/>
  <c r="NM15" i="41" s="1"/>
  <c r="AI19" i="39"/>
  <c r="NM19" i="41" s="1"/>
  <c r="AI23" i="39"/>
  <c r="NM23" i="41" s="1"/>
  <c r="AI27" i="39"/>
  <c r="NM27" i="41" s="1"/>
  <c r="AI31" i="39"/>
  <c r="NM31" i="41" s="1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ME9" i="41" s="1"/>
  <c r="AK17" i="38"/>
  <c r="AJ17" i="38"/>
  <c r="AM17" i="38"/>
  <c r="AI17" i="38"/>
  <c r="ME17" i="41" s="1"/>
  <c r="AK25" i="38"/>
  <c r="AJ25" i="38"/>
  <c r="AM25" i="38"/>
  <c r="AI25" i="38"/>
  <c r="ME25" i="41" s="1"/>
  <c r="AK33" i="38"/>
  <c r="AJ33" i="38"/>
  <c r="AM33" i="38"/>
  <c r="AI33" i="38"/>
  <c r="ME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ME5" i="41" s="1"/>
  <c r="AK13" i="38"/>
  <c r="AJ13" i="38"/>
  <c r="AM13" i="38"/>
  <c r="AI13" i="38"/>
  <c r="ME13" i="41" s="1"/>
  <c r="AK21" i="38"/>
  <c r="AJ21" i="38"/>
  <c r="AM21" i="38"/>
  <c r="AI21" i="38"/>
  <c r="ME21" i="41" s="1"/>
  <c r="AK29" i="38"/>
  <c r="AJ29" i="38"/>
  <c r="AM29" i="38"/>
  <c r="AI29" i="38"/>
  <c r="ME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KW13" i="41" s="1"/>
  <c r="AK29" i="37"/>
  <c r="AJ29" i="37"/>
  <c r="AM29" i="37"/>
  <c r="AI29" i="37"/>
  <c r="KW29" i="41" s="1"/>
  <c r="AK45" i="37"/>
  <c r="AJ45" i="37"/>
  <c r="AM45" i="37"/>
  <c r="AI45" i="37"/>
  <c r="AL13" i="37"/>
  <c r="AK17" i="37"/>
  <c r="AJ17" i="37"/>
  <c r="AM17" i="37"/>
  <c r="AI17" i="37"/>
  <c r="KW17" i="41" s="1"/>
  <c r="AL29" i="37"/>
  <c r="AK33" i="37"/>
  <c r="AJ33" i="37"/>
  <c r="AM33" i="37"/>
  <c r="AI33" i="37"/>
  <c r="KW33" i="41" s="1"/>
  <c r="AL45" i="37"/>
  <c r="AK49" i="37"/>
  <c r="AJ49" i="37"/>
  <c r="AM49" i="37"/>
  <c r="AI49" i="37"/>
  <c r="AK21" i="37"/>
  <c r="AJ21" i="37"/>
  <c r="AM21" i="37"/>
  <c r="AI21" i="37"/>
  <c r="KW21" i="41" s="1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KW5" i="41" s="1"/>
  <c r="AL5" i="37"/>
  <c r="AK9" i="37"/>
  <c r="AJ9" i="37"/>
  <c r="AM9" i="37"/>
  <c r="AI9" i="37"/>
  <c r="KW9" i="41" s="1"/>
  <c r="AL21" i="37"/>
  <c r="AK25" i="37"/>
  <c r="AJ25" i="37"/>
  <c r="AM25" i="37"/>
  <c r="AI25" i="37"/>
  <c r="KW25" i="41" s="1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KW7" i="41" s="1"/>
  <c r="AI11" i="37"/>
  <c r="KW11" i="41" s="1"/>
  <c r="AI15" i="37"/>
  <c r="KW15" i="41" s="1"/>
  <c r="AI19" i="37"/>
  <c r="KW19" i="41" s="1"/>
  <c r="AI23" i="37"/>
  <c r="KW23" i="41" s="1"/>
  <c r="AI27" i="37"/>
  <c r="KW27" i="41" s="1"/>
  <c r="AI31" i="37"/>
  <c r="KW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JO20" i="41" s="1"/>
  <c r="AK21" i="36"/>
  <c r="AJ21" i="36"/>
  <c r="AK24" i="36"/>
  <c r="AI25" i="36"/>
  <c r="JO25" i="41" s="1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JO16" i="41" s="1"/>
  <c r="AK17" i="36"/>
  <c r="AJ17" i="36"/>
  <c r="AK20" i="36"/>
  <c r="AI21" i="36"/>
  <c r="JO21" i="41" s="1"/>
  <c r="AL25" i="36"/>
  <c r="AJ32" i="36"/>
  <c r="AM32" i="36"/>
  <c r="AI32" i="36"/>
  <c r="JO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JO8" i="41" s="1"/>
  <c r="AJ24" i="36"/>
  <c r="AM24" i="36"/>
  <c r="AI24" i="36"/>
  <c r="JO24" i="41" s="1"/>
  <c r="AK41" i="36"/>
  <c r="AJ41" i="36"/>
  <c r="AJ56" i="36"/>
  <c r="AM56" i="36"/>
  <c r="AI56" i="36"/>
  <c r="AJ4" i="36"/>
  <c r="AM4" i="36"/>
  <c r="AI4" i="36"/>
  <c r="JO4" i="41" s="1"/>
  <c r="AK5" i="36"/>
  <c r="AJ5" i="36"/>
  <c r="AI9" i="36"/>
  <c r="JO9" i="41" s="1"/>
  <c r="AL4" i="36"/>
  <c r="AL5" i="36"/>
  <c r="AM9" i="36"/>
  <c r="AJ12" i="36"/>
  <c r="AM12" i="36"/>
  <c r="AI12" i="36"/>
  <c r="JO12" i="41" s="1"/>
  <c r="AK13" i="36"/>
  <c r="AJ13" i="36"/>
  <c r="AL20" i="36"/>
  <c r="AL21" i="36"/>
  <c r="AM25" i="36"/>
  <c r="AJ28" i="36"/>
  <c r="AM28" i="36"/>
  <c r="AI28" i="36"/>
  <c r="JO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JO7" i="41" s="1"/>
  <c r="AI11" i="36"/>
  <c r="JO11" i="41" s="1"/>
  <c r="AI15" i="36"/>
  <c r="JO15" i="41" s="1"/>
  <c r="AI19" i="36"/>
  <c r="JO19" i="41" s="1"/>
  <c r="AI23" i="36"/>
  <c r="JO23" i="41" s="1"/>
  <c r="AI27" i="36"/>
  <c r="JO27" i="41" s="1"/>
  <c r="AI31" i="36"/>
  <c r="JO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IG13" i="41" s="1"/>
  <c r="AK29" i="35"/>
  <c r="AJ29" i="35"/>
  <c r="AM29" i="35"/>
  <c r="AI29" i="35"/>
  <c r="IG29" i="41" s="1"/>
  <c r="AK45" i="35"/>
  <c r="AJ45" i="35"/>
  <c r="AM45" i="35"/>
  <c r="AI45" i="35"/>
  <c r="AL13" i="35"/>
  <c r="AK17" i="35"/>
  <c r="AJ17" i="35"/>
  <c r="AM17" i="35"/>
  <c r="AI17" i="35"/>
  <c r="IG17" i="41" s="1"/>
  <c r="AL29" i="35"/>
  <c r="AK33" i="35"/>
  <c r="AJ33" i="35"/>
  <c r="AM33" i="35"/>
  <c r="AI33" i="35"/>
  <c r="IG33" i="41" s="1"/>
  <c r="AL45" i="35"/>
  <c r="AK49" i="35"/>
  <c r="AJ49" i="35"/>
  <c r="AM49" i="35"/>
  <c r="AI49" i="35"/>
  <c r="AK21" i="35"/>
  <c r="AJ21" i="35"/>
  <c r="AM21" i="35"/>
  <c r="AI21" i="35"/>
  <c r="IG21" i="41" s="1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IG5" i="41" s="1"/>
  <c r="AL5" i="35"/>
  <c r="AK9" i="35"/>
  <c r="AJ9" i="35"/>
  <c r="AM9" i="35"/>
  <c r="AI9" i="35"/>
  <c r="IG9" i="41" s="1"/>
  <c r="AL21" i="35"/>
  <c r="AK25" i="35"/>
  <c r="AJ25" i="35"/>
  <c r="AM25" i="35"/>
  <c r="AI25" i="35"/>
  <c r="IG25" i="41" s="1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IG7" i="41" s="1"/>
  <c r="AI11" i="35"/>
  <c r="IG11" i="41" s="1"/>
  <c r="AI15" i="35"/>
  <c r="IG15" i="41" s="1"/>
  <c r="AI19" i="35"/>
  <c r="IG19" i="41" s="1"/>
  <c r="AI23" i="35"/>
  <c r="IG23" i="41" s="1"/>
  <c r="AI27" i="35"/>
  <c r="IG27" i="41" s="1"/>
  <c r="AI31" i="35"/>
  <c r="IG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GY13" i="41" s="1"/>
  <c r="AK29" i="34"/>
  <c r="AJ29" i="34"/>
  <c r="AM29" i="34"/>
  <c r="AI29" i="34"/>
  <c r="GY29" i="41" s="1"/>
  <c r="AK45" i="34"/>
  <c r="AJ45" i="34"/>
  <c r="AM45" i="34"/>
  <c r="AI45" i="34"/>
  <c r="AK5" i="34"/>
  <c r="AM5" i="34"/>
  <c r="AI5" i="34"/>
  <c r="GY5" i="41" s="1"/>
  <c r="AL13" i="34"/>
  <c r="AK17" i="34"/>
  <c r="AJ17" i="34"/>
  <c r="AM17" i="34"/>
  <c r="AI17" i="34"/>
  <c r="GY17" i="41" s="1"/>
  <c r="AL29" i="34"/>
  <c r="AK33" i="34"/>
  <c r="AJ33" i="34"/>
  <c r="AM33" i="34"/>
  <c r="AI33" i="34"/>
  <c r="GY33" i="41" s="1"/>
  <c r="AL45" i="34"/>
  <c r="AK49" i="34"/>
  <c r="AJ49" i="34"/>
  <c r="AM49" i="34"/>
  <c r="AI49" i="34"/>
  <c r="AK21" i="34"/>
  <c r="AJ21" i="34"/>
  <c r="AM21" i="34"/>
  <c r="AI21" i="34"/>
  <c r="GY21" i="41" s="1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GY9" i="41" s="1"/>
  <c r="AL21" i="34"/>
  <c r="AK25" i="34"/>
  <c r="AJ25" i="34"/>
  <c r="AM25" i="34"/>
  <c r="AI25" i="34"/>
  <c r="GY25" i="41" s="1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GY7" i="41" s="1"/>
  <c r="AI11" i="34"/>
  <c r="GY11" i="41" s="1"/>
  <c r="AI15" i="34"/>
  <c r="GY15" i="41" s="1"/>
  <c r="AI19" i="34"/>
  <c r="GY19" i="41" s="1"/>
  <c r="AI23" i="34"/>
  <c r="GY23" i="41" s="1"/>
  <c r="AI27" i="34"/>
  <c r="GY27" i="41" s="1"/>
  <c r="AI31" i="34"/>
  <c r="GY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FQ13" i="41" s="1"/>
  <c r="AK29" i="33"/>
  <c r="AJ29" i="33"/>
  <c r="AM29" i="33"/>
  <c r="AI29" i="33"/>
  <c r="FQ29" i="41" s="1"/>
  <c r="AK45" i="33"/>
  <c r="AJ45" i="33"/>
  <c r="AM45" i="33"/>
  <c r="AI45" i="33"/>
  <c r="AL13" i="33"/>
  <c r="AK17" i="33"/>
  <c r="AJ17" i="33"/>
  <c r="AM17" i="33"/>
  <c r="AI17" i="33"/>
  <c r="FQ17" i="41" s="1"/>
  <c r="AL29" i="33"/>
  <c r="AK33" i="33"/>
  <c r="AJ33" i="33"/>
  <c r="AM33" i="33"/>
  <c r="AI33" i="33"/>
  <c r="FQ33" i="41" s="1"/>
  <c r="AL45" i="33"/>
  <c r="AK49" i="33"/>
  <c r="AJ49" i="33"/>
  <c r="AM49" i="33"/>
  <c r="AI49" i="33"/>
  <c r="AK21" i="33"/>
  <c r="AJ21" i="33"/>
  <c r="AM21" i="33"/>
  <c r="AI21" i="33"/>
  <c r="FQ21" i="41" s="1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FQ5" i="41" s="1"/>
  <c r="AL5" i="33"/>
  <c r="AK9" i="33"/>
  <c r="AJ9" i="33"/>
  <c r="AM9" i="33"/>
  <c r="AI9" i="33"/>
  <c r="FQ9" i="41" s="1"/>
  <c r="AL21" i="33"/>
  <c r="AK25" i="33"/>
  <c r="AJ25" i="33"/>
  <c r="AM25" i="33"/>
  <c r="AI25" i="33"/>
  <c r="FQ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FQ7" i="41" s="1"/>
  <c r="AI11" i="33"/>
  <c r="FQ11" i="41" s="1"/>
  <c r="AI15" i="33"/>
  <c r="FQ15" i="41" s="1"/>
  <c r="AI19" i="33"/>
  <c r="FQ19" i="41" s="1"/>
  <c r="AI23" i="33"/>
  <c r="FQ23" i="41" s="1"/>
  <c r="AI27" i="33"/>
  <c r="FQ27" i="41" s="1"/>
  <c r="AI31" i="33"/>
  <c r="FQ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EI13" i="41" s="1"/>
  <c r="AK29" i="32"/>
  <c r="AJ29" i="32"/>
  <c r="AM29" i="32"/>
  <c r="AI29" i="32"/>
  <c r="EI29" i="41" s="1"/>
  <c r="AK45" i="32"/>
  <c r="AJ45" i="32"/>
  <c r="AM45" i="32"/>
  <c r="AI45" i="32"/>
  <c r="AK5" i="32"/>
  <c r="AM5" i="32"/>
  <c r="AI5" i="32"/>
  <c r="EI5" i="41" s="1"/>
  <c r="AL13" i="32"/>
  <c r="AK17" i="32"/>
  <c r="AJ17" i="32"/>
  <c r="AM17" i="32"/>
  <c r="AI17" i="32"/>
  <c r="EI17" i="41" s="1"/>
  <c r="AL29" i="32"/>
  <c r="AK33" i="32"/>
  <c r="AJ33" i="32"/>
  <c r="AM33" i="32"/>
  <c r="AI33" i="32"/>
  <c r="EI33" i="41" s="1"/>
  <c r="AL45" i="32"/>
  <c r="AK49" i="32"/>
  <c r="AJ49" i="32"/>
  <c r="AM49" i="32"/>
  <c r="AI49" i="32"/>
  <c r="AK21" i="32"/>
  <c r="AJ21" i="32"/>
  <c r="AM21" i="32"/>
  <c r="AI21" i="32"/>
  <c r="EI21" i="41" s="1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EI9" i="41" s="1"/>
  <c r="AL21" i="32"/>
  <c r="AK25" i="32"/>
  <c r="AJ25" i="32"/>
  <c r="AM25" i="32"/>
  <c r="AI25" i="32"/>
  <c r="EI25" i="41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EI7" i="41" s="1"/>
  <c r="AI11" i="32"/>
  <c r="EI11" i="41" s="1"/>
  <c r="AI15" i="32"/>
  <c r="EI15" i="41" s="1"/>
  <c r="AI19" i="32"/>
  <c r="EI19" i="41" s="1"/>
  <c r="AI23" i="32"/>
  <c r="EI23" i="41" s="1"/>
  <c r="AI27" i="32"/>
  <c r="EI27" i="41" s="1"/>
  <c r="AI31" i="32"/>
  <c r="EI31" i="41" s="1"/>
  <c r="AI35" i="32"/>
  <c r="AI39" i="32"/>
  <c r="AI43" i="32"/>
  <c r="AI47" i="32"/>
  <c r="AI51" i="32"/>
  <c r="AI55" i="32"/>
  <c r="AI59" i="32"/>
  <c r="AI63" i="32"/>
  <c r="AK9" i="31"/>
  <c r="AM9" i="31"/>
  <c r="AI9" i="31"/>
  <c r="DA9" i="41" s="1"/>
  <c r="AM15" i="31"/>
  <c r="AI15" i="31"/>
  <c r="DA15" i="41" s="1"/>
  <c r="AK15" i="31"/>
  <c r="AK25" i="31"/>
  <c r="AM25" i="31"/>
  <c r="AI25" i="31"/>
  <c r="DA25" i="41" s="1"/>
  <c r="AM31" i="31"/>
  <c r="AI31" i="31"/>
  <c r="DA31" i="41" s="1"/>
  <c r="AK31" i="31"/>
  <c r="AK41" i="31"/>
  <c r="AM41" i="31"/>
  <c r="AI41" i="31"/>
  <c r="AK5" i="31"/>
  <c r="AM5" i="31"/>
  <c r="AI5" i="31"/>
  <c r="DA5" i="41" s="1"/>
  <c r="AJ9" i="31"/>
  <c r="AM11" i="31"/>
  <c r="AI11" i="31"/>
  <c r="DA11" i="41" s="1"/>
  <c r="AK11" i="31"/>
  <c r="AJ15" i="31"/>
  <c r="AK21" i="31"/>
  <c r="AM21" i="31"/>
  <c r="AI21" i="31"/>
  <c r="DA21" i="41" s="1"/>
  <c r="AJ25" i="31"/>
  <c r="AM27" i="31"/>
  <c r="AI27" i="31"/>
  <c r="DA27" i="41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DA7" i="41" s="1"/>
  <c r="AK7" i="31"/>
  <c r="AK17" i="31"/>
  <c r="AM17" i="31"/>
  <c r="AI17" i="31"/>
  <c r="DA17" i="41" s="1"/>
  <c r="AM23" i="31"/>
  <c r="AI23" i="31"/>
  <c r="DA23" i="41" s="1"/>
  <c r="AK23" i="31"/>
  <c r="AK33" i="31"/>
  <c r="AM33" i="31"/>
  <c r="AI33" i="31"/>
  <c r="DA33" i="41" s="1"/>
  <c r="AM39" i="31"/>
  <c r="AI39" i="31"/>
  <c r="AK39" i="31"/>
  <c r="AK53" i="31"/>
  <c r="AJ53" i="31"/>
  <c r="AM53" i="31"/>
  <c r="AI53" i="31"/>
  <c r="AJ7" i="31"/>
  <c r="AK13" i="31"/>
  <c r="AM13" i="31"/>
  <c r="AI13" i="31"/>
  <c r="DA13" i="41" s="1"/>
  <c r="AJ17" i="31"/>
  <c r="AM19" i="31"/>
  <c r="AI19" i="31"/>
  <c r="DA19" i="41" s="1"/>
  <c r="AK19" i="31"/>
  <c r="AJ23" i="31"/>
  <c r="AK29" i="31"/>
  <c r="AM29" i="31"/>
  <c r="AI29" i="31"/>
  <c r="DA29" i="41" s="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BS9" i="41" s="1"/>
  <c r="AK29" i="30"/>
  <c r="AJ29" i="30"/>
  <c r="AM29" i="30"/>
  <c r="AI29" i="30"/>
  <c r="BS29" i="41" s="1"/>
  <c r="AK45" i="30"/>
  <c r="AJ45" i="30"/>
  <c r="AM45" i="30"/>
  <c r="AI45" i="30"/>
  <c r="AK5" i="30"/>
  <c r="AM5" i="30"/>
  <c r="AI5" i="30"/>
  <c r="BS5" i="41" s="1"/>
  <c r="AJ9" i="30"/>
  <c r="AM11" i="30"/>
  <c r="AI11" i="30"/>
  <c r="BS11" i="41" s="1"/>
  <c r="AK11" i="30"/>
  <c r="AK17" i="30"/>
  <c r="AJ17" i="30"/>
  <c r="AM17" i="30"/>
  <c r="AI17" i="30"/>
  <c r="BS17" i="41" s="1"/>
  <c r="AL29" i="30"/>
  <c r="AK33" i="30"/>
  <c r="AJ33" i="30"/>
  <c r="AM33" i="30"/>
  <c r="AI33" i="30"/>
  <c r="BS33" i="41" s="1"/>
  <c r="AL45" i="30"/>
  <c r="AK49" i="30"/>
  <c r="AJ49" i="30"/>
  <c r="AM49" i="30"/>
  <c r="AI49" i="30"/>
  <c r="AM7" i="30"/>
  <c r="AI7" i="30"/>
  <c r="BS7" i="41" s="1"/>
  <c r="AK7" i="30"/>
  <c r="AL9" i="30"/>
  <c r="AK21" i="30"/>
  <c r="AJ21" i="30"/>
  <c r="AM21" i="30"/>
  <c r="AI21" i="30"/>
  <c r="BS21" i="41" s="1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BS13" i="41" s="1"/>
  <c r="AL21" i="30"/>
  <c r="AK25" i="30"/>
  <c r="AJ25" i="30"/>
  <c r="AM25" i="30"/>
  <c r="AI25" i="30"/>
  <c r="BS25" i="41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BS15" i="41" s="1"/>
  <c r="AI19" i="30"/>
  <c r="BS19" i="41" s="1"/>
  <c r="AI23" i="30"/>
  <c r="BS23" i="41" s="1"/>
  <c r="AI27" i="30"/>
  <c r="BS27" i="41" s="1"/>
  <c r="AI31" i="30"/>
  <c r="BS31" i="41" s="1"/>
  <c r="AI35" i="30"/>
  <c r="AI39" i="30"/>
  <c r="AI43" i="30"/>
  <c r="AI47" i="30"/>
  <c r="AI51" i="30"/>
  <c r="AI55" i="30"/>
  <c r="AI59" i="30"/>
  <c r="AI63" i="30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AK7" i="29" l="1"/>
  <c r="AK8" i="29"/>
  <c r="AL11" i="29"/>
  <c r="AI12" i="29"/>
  <c r="AK12" i="41" s="1"/>
  <c r="AK15" i="29"/>
  <c r="AK16" i="29"/>
  <c r="AL19" i="29"/>
  <c r="AI20" i="29"/>
  <c r="AK20" i="41" s="1"/>
  <c r="AK23" i="29"/>
  <c r="AK24" i="29"/>
  <c r="AL27" i="29"/>
  <c r="AI28" i="29"/>
  <c r="AK28" i="41" s="1"/>
  <c r="AM31" i="29"/>
  <c r="AK32" i="29"/>
  <c r="AI33" i="29"/>
  <c r="AK33" i="41" s="1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B4" i="29"/>
  <c r="C6" i="5"/>
  <c r="M6" i="5" s="1"/>
  <c r="L4" i="42" s="1"/>
  <c r="A4" i="29"/>
  <c r="B6" i="5"/>
  <c r="U1" i="29"/>
  <c r="L1" i="29"/>
  <c r="AJ2" i="29" s="1"/>
  <c r="G1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AK30" i="41" s="1"/>
  <c r="AL30" i="29"/>
  <c r="AM29" i="29"/>
  <c r="AK29" i="29"/>
  <c r="AI29" i="29"/>
  <c r="AK29" i="41" s="1"/>
  <c r="AL29" i="29"/>
  <c r="AJ28" i="29"/>
  <c r="AM26" i="29"/>
  <c r="AK26" i="29"/>
  <c r="AJ26" i="29"/>
  <c r="AI26" i="29"/>
  <c r="AK26" i="41" s="1"/>
  <c r="AL26" i="29"/>
  <c r="AM25" i="29"/>
  <c r="AK25" i="29"/>
  <c r="AI25" i="29"/>
  <c r="AK25" i="41" s="1"/>
  <c r="AL25" i="29"/>
  <c r="AM24" i="29"/>
  <c r="AL24" i="29"/>
  <c r="AI23" i="29"/>
  <c r="AK23" i="41" s="1"/>
  <c r="AM22" i="29"/>
  <c r="AK22" i="29"/>
  <c r="AJ22" i="29"/>
  <c r="AI22" i="29"/>
  <c r="AK22" i="41" s="1"/>
  <c r="AL22" i="29"/>
  <c r="AM21" i="29"/>
  <c r="AK21" i="29"/>
  <c r="AI21" i="29"/>
  <c r="AK21" i="41" s="1"/>
  <c r="AL21" i="29"/>
  <c r="AJ20" i="29"/>
  <c r="AM19" i="29"/>
  <c r="AM18" i="29"/>
  <c r="AK18" i="29"/>
  <c r="AJ18" i="29"/>
  <c r="AI18" i="29"/>
  <c r="AK18" i="41" s="1"/>
  <c r="AL18" i="29"/>
  <c r="AM17" i="29"/>
  <c r="AK17" i="29"/>
  <c r="AI17" i="29"/>
  <c r="AK17" i="41" s="1"/>
  <c r="AL17" i="29"/>
  <c r="AM16" i="29"/>
  <c r="AL16" i="29"/>
  <c r="AL15" i="29"/>
  <c r="AM14" i="29"/>
  <c r="AK14" i="29"/>
  <c r="AJ14" i="29"/>
  <c r="AI14" i="29"/>
  <c r="AK14" i="41" s="1"/>
  <c r="AL14" i="29"/>
  <c r="AM13" i="29"/>
  <c r="AK13" i="29"/>
  <c r="AI13" i="29"/>
  <c r="AK13" i="41" s="1"/>
  <c r="AL13" i="29"/>
  <c r="AJ12" i="29"/>
  <c r="AK11" i="29"/>
  <c r="AM10" i="29"/>
  <c r="AK10" i="29"/>
  <c r="AJ10" i="29"/>
  <c r="AI10" i="29"/>
  <c r="AK10" i="41" s="1"/>
  <c r="AL10" i="29"/>
  <c r="AM9" i="29"/>
  <c r="AK9" i="29"/>
  <c r="AI9" i="29"/>
  <c r="AK9" i="41" s="1"/>
  <c r="AL9" i="29"/>
  <c r="AM8" i="29"/>
  <c r="AL8" i="29"/>
  <c r="AM6" i="29"/>
  <c r="AK6" i="29"/>
  <c r="AJ6" i="29"/>
  <c r="AI6" i="29"/>
  <c r="AK6" i="41" s="1"/>
  <c r="AL6" i="29"/>
  <c r="AM5" i="29"/>
  <c r="AK5" i="29"/>
  <c r="AI5" i="29"/>
  <c r="AK5" i="41" s="1"/>
  <c r="AL5" i="29"/>
  <c r="AM4" i="29"/>
  <c r="T6" i="5" s="1"/>
  <c r="Q4" i="42" s="1"/>
  <c r="AK4" i="29"/>
  <c r="AJ4" i="29"/>
  <c r="AI4" i="29"/>
  <c r="AK4" i="41" s="1"/>
  <c r="AL4" i="29"/>
  <c r="S6" i="5" s="1"/>
  <c r="P4" i="42" s="1"/>
  <c r="AI3" i="29"/>
  <c r="D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R6" i="5" l="1"/>
  <c r="O4" i="42" s="1"/>
  <c r="I6" i="5"/>
  <c r="H4" i="42" s="1"/>
  <c r="B4" i="42"/>
  <c r="L6" i="5"/>
  <c r="K4" i="42" s="1"/>
  <c r="E6" i="5"/>
  <c r="D4" i="42" s="1"/>
  <c r="J6" i="5"/>
  <c r="I4" i="42" s="1"/>
  <c r="H6" i="5"/>
  <c r="G4" i="42" s="1"/>
  <c r="N6" i="5"/>
  <c r="M4" i="42" s="1"/>
  <c r="F6" i="5"/>
  <c r="E4" i="42" s="1"/>
  <c r="G6" i="5"/>
  <c r="F4" i="42" s="1"/>
  <c r="K6" i="5"/>
  <c r="J4" i="42" s="1"/>
  <c r="Q4" i="5"/>
  <c r="C3" i="42"/>
  <c r="N2" i="42" s="1"/>
  <c r="D6" i="5"/>
  <c r="C4" i="42" s="1"/>
  <c r="AL7" i="29"/>
  <c r="AM11" i="29"/>
  <c r="AI15" i="29"/>
  <c r="AK15" i="41" s="1"/>
  <c r="AM23" i="29"/>
  <c r="AI27" i="29"/>
  <c r="AK27" i="41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K7" i="41" s="1"/>
  <c r="AM15" i="29"/>
  <c r="AI19" i="29"/>
  <c r="AK19" i="41" s="1"/>
  <c r="AK27" i="29"/>
  <c r="AL31" i="29"/>
  <c r="AK35" i="29"/>
  <c r="AI39" i="29"/>
  <c r="AM43" i="29"/>
  <c r="AL63" i="29"/>
  <c r="AM7" i="29"/>
  <c r="AI11" i="29"/>
  <c r="AK11" i="41" s="1"/>
  <c r="AK19" i="29"/>
  <c r="AL23" i="29"/>
  <c r="AM27" i="29"/>
  <c r="AI31" i="29"/>
  <c r="AK31" i="41" s="1"/>
  <c r="AM35" i="29"/>
  <c r="AL55" i="29"/>
  <c r="AK59" i="29"/>
  <c r="AI8" i="29"/>
  <c r="AK8" i="41" s="1"/>
  <c r="AK12" i="29"/>
  <c r="AI16" i="29"/>
  <c r="AK16" i="41" s="1"/>
  <c r="AK20" i="29"/>
  <c r="AI24" i="29"/>
  <c r="AK24" i="41" s="1"/>
  <c r="AI40" i="29"/>
  <c r="AK28" i="29"/>
  <c r="AI32" i="29"/>
  <c r="AK32" i="41" s="1"/>
  <c r="AK36" i="29"/>
  <c r="AK44" i="29"/>
  <c r="AI48" i="29"/>
  <c r="AK52" i="29"/>
  <c r="AI56" i="29"/>
  <c r="AK60" i="29"/>
  <c r="AI63" i="29"/>
  <c r="AJ8" i="29"/>
  <c r="AL12" i="29"/>
  <c r="AM12" i="29"/>
  <c r="AJ16" i="29"/>
  <c r="AL20" i="29"/>
  <c r="AM20" i="29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O6" i="5" l="1"/>
  <c r="Q6" i="5"/>
  <c r="N4" i="42" s="1"/>
  <c r="C5" i="7"/>
  <c r="E5" i="43" s="1"/>
  <c r="P5" i="5"/>
  <c r="O5" i="5"/>
  <c r="B1" i="15" l="1"/>
  <c r="K25" i="14" l="1"/>
  <c r="C38" i="14"/>
  <c r="E37" i="14"/>
  <c r="E33" i="14"/>
  <c r="H29" i="14"/>
  <c r="C29" i="14"/>
  <c r="B21" i="14"/>
  <c r="D16" i="14"/>
  <c r="D15" i="14"/>
  <c r="D14" i="14"/>
  <c r="F13" i="14"/>
  <c r="D13" i="14"/>
  <c r="E12" i="14"/>
  <c r="G11" i="14" l="1"/>
  <c r="E11" i="14"/>
  <c r="B10" i="14"/>
  <c r="H9" i="14"/>
  <c r="D9" i="14"/>
  <c r="I8" i="14"/>
  <c r="D8" i="14"/>
  <c r="AO5" i="13" l="1"/>
  <c r="AP5" i="13" s="1"/>
  <c r="AQ5" i="13" s="1"/>
  <c r="AI5" i="13"/>
  <c r="AJ5" i="13" s="1"/>
  <c r="AK5" i="13" s="1"/>
  <c r="AA5" i="13"/>
  <c r="AB5" i="13" s="1"/>
  <c r="AC5" i="13" s="1"/>
  <c r="U5" i="13"/>
  <c r="V5" i="13" s="1"/>
  <c r="W5" i="13" s="1"/>
  <c r="M5" i="13"/>
  <c r="N5" i="13" s="1"/>
  <c r="O5" i="13" s="1"/>
  <c r="G5" i="13"/>
  <c r="H5" i="13" s="1"/>
  <c r="I5" i="13" s="1"/>
  <c r="E65" i="13"/>
  <c r="AV65" i="13" s="1"/>
  <c r="E64" i="13"/>
  <c r="AV64" i="13" s="1"/>
  <c r="E63" i="13"/>
  <c r="R63" i="13" s="1"/>
  <c r="E62" i="13"/>
  <c r="S62" i="13" s="1"/>
  <c r="E61" i="13"/>
  <c r="AV61" i="13" s="1"/>
  <c r="E60" i="13"/>
  <c r="AV60" i="13" s="1"/>
  <c r="E59" i="13"/>
  <c r="K59" i="13" s="1"/>
  <c r="E58" i="13"/>
  <c r="E57" i="13"/>
  <c r="P57" i="13" s="1"/>
  <c r="E56" i="13"/>
  <c r="AG56" i="13" s="1"/>
  <c r="E55" i="13"/>
  <c r="J55" i="13" s="1"/>
  <c r="E54" i="13"/>
  <c r="J54" i="13" s="1"/>
  <c r="E53" i="13"/>
  <c r="R53" i="13" s="1"/>
  <c r="E52" i="13"/>
  <c r="AV52" i="13" s="1"/>
  <c r="E51" i="13"/>
  <c r="Q51" i="13" s="1"/>
  <c r="E50" i="13"/>
  <c r="E49" i="13"/>
  <c r="AV49" i="13" s="1"/>
  <c r="E48" i="13"/>
  <c r="AV48" i="13" s="1"/>
  <c r="E47" i="13"/>
  <c r="P47" i="13" s="1"/>
  <c r="E46" i="13"/>
  <c r="Y46" i="13" s="1"/>
  <c r="E45" i="13"/>
  <c r="AV45" i="13" s="1"/>
  <c r="E44" i="13"/>
  <c r="AV44" i="13" s="1"/>
  <c r="E43" i="13"/>
  <c r="AF43" i="13" s="1"/>
  <c r="E42" i="13"/>
  <c r="E41" i="13"/>
  <c r="S41" i="13" s="1"/>
  <c r="E40" i="13"/>
  <c r="AV40" i="13" s="1"/>
  <c r="E39" i="13"/>
  <c r="AM39" i="13" s="1"/>
  <c r="E38" i="13"/>
  <c r="E37" i="13"/>
  <c r="AV37" i="13" s="1"/>
  <c r="E36" i="13"/>
  <c r="AV36" i="13" s="1"/>
  <c r="E35" i="13"/>
  <c r="E34" i="13"/>
  <c r="K34" i="13" s="1"/>
  <c r="K34" i="59" s="1"/>
  <c r="E33" i="13"/>
  <c r="E33" i="59" s="1"/>
  <c r="E32" i="13"/>
  <c r="E32" i="59" s="1"/>
  <c r="E31" i="13"/>
  <c r="E30" i="13"/>
  <c r="E30" i="59" s="1"/>
  <c r="E29" i="13"/>
  <c r="E28" i="13"/>
  <c r="E27" i="13"/>
  <c r="E27" i="59" s="1"/>
  <c r="E26" i="13"/>
  <c r="E25" i="13"/>
  <c r="AV25" i="13" s="1"/>
  <c r="AV25" i="59" s="1"/>
  <c r="E24" i="13"/>
  <c r="E23" i="13"/>
  <c r="E23" i="59" s="1"/>
  <c r="E22" i="13"/>
  <c r="E22" i="59" s="1"/>
  <c r="E21" i="13"/>
  <c r="E20" i="13"/>
  <c r="E19" i="13"/>
  <c r="E18" i="13"/>
  <c r="E18" i="59" s="1"/>
  <c r="E17" i="13"/>
  <c r="E17" i="59" s="1"/>
  <c r="E16" i="13"/>
  <c r="E15" i="13"/>
  <c r="E14" i="13"/>
  <c r="E14" i="59" s="1"/>
  <c r="E13" i="13"/>
  <c r="E12" i="13"/>
  <c r="E11" i="13"/>
  <c r="E11" i="59" s="1"/>
  <c r="E10" i="13"/>
  <c r="E10" i="59" s="1"/>
  <c r="E9" i="13"/>
  <c r="E9" i="59" s="1"/>
  <c r="E8" i="13"/>
  <c r="E8" i="59" s="1"/>
  <c r="E7" i="13"/>
  <c r="E7" i="59" s="1"/>
  <c r="D6" i="13"/>
  <c r="J62" i="13" l="1"/>
  <c r="Q62" i="13"/>
  <c r="AG36" i="13"/>
  <c r="AV56" i="13"/>
  <c r="S52" i="13"/>
  <c r="AF62" i="13"/>
  <c r="AV13" i="13"/>
  <c r="AV13" i="59" s="1"/>
  <c r="E13" i="59"/>
  <c r="AF21" i="13"/>
  <c r="AF21" i="59" s="1"/>
  <c r="E21" i="59"/>
  <c r="AV12" i="13"/>
  <c r="AV12" i="59" s="1"/>
  <c r="E12" i="59"/>
  <c r="AD16" i="13"/>
  <c r="AD16" i="59" s="1"/>
  <c r="E16" i="59"/>
  <c r="AV20" i="13"/>
  <c r="AV20" i="59" s="1"/>
  <c r="E20" i="59"/>
  <c r="Q24" i="13"/>
  <c r="Q24" i="59" s="1"/>
  <c r="E24" i="59"/>
  <c r="Y26" i="13"/>
  <c r="Y26" i="59" s="1"/>
  <c r="E26" i="59"/>
  <c r="AV28" i="13"/>
  <c r="AV28" i="59" s="1"/>
  <c r="E28" i="59"/>
  <c r="Y34" i="13"/>
  <c r="Y34" i="59" s="1"/>
  <c r="E34" i="59"/>
  <c r="K43" i="13"/>
  <c r="P24" i="13"/>
  <c r="P24" i="59" s="1"/>
  <c r="S53" i="13"/>
  <c r="S14" i="13"/>
  <c r="S14" i="59" s="1"/>
  <c r="AD7" i="13"/>
  <c r="AD7" i="59" s="1"/>
  <c r="AG28" i="13"/>
  <c r="AG28" i="59" s="1"/>
  <c r="AE61" i="13"/>
  <c r="AU17" i="13"/>
  <c r="AU17" i="59" s="1"/>
  <c r="AV57" i="13"/>
  <c r="AV41" i="13"/>
  <c r="X12" i="13"/>
  <c r="X12" i="59" s="1"/>
  <c r="AS24" i="13"/>
  <c r="AS24" i="59" s="1"/>
  <c r="AV24" i="13"/>
  <c r="AV24" i="59" s="1"/>
  <c r="P19" i="13"/>
  <c r="P19" i="59" s="1"/>
  <c r="E19" i="59"/>
  <c r="AV29" i="13"/>
  <c r="AV29" i="59" s="1"/>
  <c r="E29" i="59"/>
  <c r="AS31" i="13"/>
  <c r="AS31" i="59" s="1"/>
  <c r="E31" i="59"/>
  <c r="R35" i="13"/>
  <c r="R35" i="59" s="1"/>
  <c r="E35" i="59"/>
  <c r="AE15" i="13"/>
  <c r="AE15" i="59" s="1"/>
  <c r="E15" i="59"/>
  <c r="R25" i="13"/>
  <c r="R25" i="59" s="1"/>
  <c r="E25" i="59"/>
  <c r="K13" i="13"/>
  <c r="K13" i="59" s="1"/>
  <c r="S36" i="13"/>
  <c r="AE17" i="13"/>
  <c r="AE17" i="59" s="1"/>
  <c r="AE47" i="13"/>
  <c r="AV33" i="13"/>
  <c r="AV33" i="59" s="1"/>
  <c r="AV17" i="13"/>
  <c r="AV17" i="59" s="1"/>
  <c r="J46" i="13"/>
  <c r="P29" i="13"/>
  <c r="P29" i="59" s="1"/>
  <c r="R30" i="13"/>
  <c r="R30" i="59" s="1"/>
  <c r="S30" i="13"/>
  <c r="S30" i="59" s="1"/>
  <c r="AD27" i="13"/>
  <c r="AD27" i="59" s="1"/>
  <c r="AD48" i="13"/>
  <c r="AV32" i="13"/>
  <c r="AV32" i="59" s="1"/>
  <c r="AV16" i="13"/>
  <c r="AV16" i="59" s="1"/>
  <c r="J31" i="13"/>
  <c r="J31" i="59" s="1"/>
  <c r="AD39" i="13"/>
  <c r="J15" i="13"/>
  <c r="J15" i="59" s="1"/>
  <c r="K29" i="13"/>
  <c r="K29" i="59" s="1"/>
  <c r="Q31" i="13"/>
  <c r="Q31" i="59" s="1"/>
  <c r="R45" i="13"/>
  <c r="R13" i="13"/>
  <c r="R13" i="59" s="1"/>
  <c r="S46" i="13"/>
  <c r="S25" i="13"/>
  <c r="S25" i="59" s="1"/>
  <c r="AD25" i="13"/>
  <c r="AD25" i="59" s="1"/>
  <c r="AE31" i="13"/>
  <c r="AE31" i="59" s="1"/>
  <c r="X52" i="13"/>
  <c r="AV53" i="13"/>
  <c r="AV21" i="13"/>
  <c r="AV21" i="59" s="1"/>
  <c r="K24" i="13"/>
  <c r="K24" i="59" s="1"/>
  <c r="P39" i="13"/>
  <c r="P7" i="13"/>
  <c r="P7" i="59" s="1"/>
  <c r="S20" i="13"/>
  <c r="S20" i="59" s="1"/>
  <c r="AW11" i="13"/>
  <c r="AW13" i="13"/>
  <c r="AW15" i="13"/>
  <c r="AW17" i="13"/>
  <c r="AW19" i="13"/>
  <c r="AW21" i="13"/>
  <c r="AW23" i="13"/>
  <c r="AW25" i="13"/>
  <c r="AW27" i="13"/>
  <c r="AW29" i="13"/>
  <c r="AW31" i="13"/>
  <c r="AW33" i="13"/>
  <c r="AW35" i="13"/>
  <c r="AW37" i="13"/>
  <c r="AW39" i="13"/>
  <c r="AW41" i="13"/>
  <c r="AW43" i="13"/>
  <c r="AW45" i="13"/>
  <c r="AW47" i="13"/>
  <c r="AW49" i="13"/>
  <c r="AW51" i="13"/>
  <c r="AW53" i="13"/>
  <c r="AW55" i="13"/>
  <c r="AW57" i="13"/>
  <c r="AW59" i="13"/>
  <c r="AW61" i="13"/>
  <c r="AW63" i="13"/>
  <c r="AW65" i="13"/>
  <c r="J63" i="13"/>
  <c r="J43" i="13"/>
  <c r="J27" i="13"/>
  <c r="J27" i="59" s="1"/>
  <c r="J11" i="13"/>
  <c r="J11" i="59" s="1"/>
  <c r="K55" i="13"/>
  <c r="K39" i="13"/>
  <c r="K25" i="13"/>
  <c r="K25" i="59" s="1"/>
  <c r="P65" i="13"/>
  <c r="P55" i="13"/>
  <c r="P45" i="13"/>
  <c r="P35" i="13"/>
  <c r="P35" i="59" s="1"/>
  <c r="P25" i="13"/>
  <c r="P25" i="59" s="1"/>
  <c r="P17" i="13"/>
  <c r="P17" i="59" s="1"/>
  <c r="Q63" i="13"/>
  <c r="Q47" i="13"/>
  <c r="R61" i="13"/>
  <c r="R51" i="13"/>
  <c r="R41" i="13"/>
  <c r="R31" i="13"/>
  <c r="R31" i="59" s="1"/>
  <c r="R23" i="13"/>
  <c r="R23" i="59" s="1"/>
  <c r="X9" i="13"/>
  <c r="X9" i="59" s="1"/>
  <c r="X13" i="13"/>
  <c r="X13" i="59" s="1"/>
  <c r="AF15" i="13"/>
  <c r="AF15" i="59" s="1"/>
  <c r="X19" i="13"/>
  <c r="X19" i="59" s="1"/>
  <c r="AE23" i="13"/>
  <c r="AE23" i="59" s="1"/>
  <c r="AE25" i="13"/>
  <c r="AE25" i="59" s="1"/>
  <c r="AF31" i="13"/>
  <c r="AF31" i="59" s="1"/>
  <c r="X35" i="13"/>
  <c r="X35" i="59" s="1"/>
  <c r="X37" i="13"/>
  <c r="AD41" i="13"/>
  <c r="AD45" i="13"/>
  <c r="AD53" i="13"/>
  <c r="X57" i="13"/>
  <c r="AS21" i="13"/>
  <c r="AS21" i="59" s="1"/>
  <c r="AM35" i="13"/>
  <c r="AM35" i="59" s="1"/>
  <c r="AM47" i="13"/>
  <c r="J51" i="13"/>
  <c r="J39" i="13"/>
  <c r="J23" i="13"/>
  <c r="J23" i="59" s="1"/>
  <c r="J7" i="13"/>
  <c r="K51" i="13"/>
  <c r="P63" i="13"/>
  <c r="P51" i="13"/>
  <c r="P41" i="13"/>
  <c r="P33" i="13"/>
  <c r="P33" i="59" s="1"/>
  <c r="P15" i="13"/>
  <c r="P15" i="59" s="1"/>
  <c r="Q39" i="13"/>
  <c r="Q23" i="13"/>
  <c r="Q23" i="59" s="1"/>
  <c r="R57" i="13"/>
  <c r="R47" i="13"/>
  <c r="R39" i="13"/>
  <c r="R19" i="13"/>
  <c r="R19" i="59" s="1"/>
  <c r="S61" i="13"/>
  <c r="X11" i="13"/>
  <c r="X11" i="59" s="1"/>
  <c r="AF13" i="13"/>
  <c r="AF13" i="59" s="1"/>
  <c r="AD19" i="13"/>
  <c r="AD19" i="59" s="1"/>
  <c r="AF23" i="13"/>
  <c r="AF23" i="59" s="1"/>
  <c r="X29" i="13"/>
  <c r="X29" i="59" s="1"/>
  <c r="AD33" i="13"/>
  <c r="AD33" i="59" s="1"/>
  <c r="AD35" i="13"/>
  <c r="AD35" i="59" s="1"/>
  <c r="AF37" i="13"/>
  <c r="AF41" i="13"/>
  <c r="AF49" i="13"/>
  <c r="AE53" i="13"/>
  <c r="X59" i="13"/>
  <c r="AD63" i="13"/>
  <c r="AU13" i="13"/>
  <c r="AU13" i="59" s="1"/>
  <c r="AS35" i="13"/>
  <c r="AS35" i="59" s="1"/>
  <c r="AS47" i="13"/>
  <c r="AV63" i="13"/>
  <c r="AV59" i="13"/>
  <c r="AV55" i="13"/>
  <c r="AV51" i="13"/>
  <c r="AV47" i="13"/>
  <c r="AV43" i="13"/>
  <c r="AV39" i="13"/>
  <c r="AV35" i="13"/>
  <c r="AV35" i="59" s="1"/>
  <c r="AV31" i="13"/>
  <c r="AV31" i="59" s="1"/>
  <c r="AV27" i="13"/>
  <c r="AV27" i="59" s="1"/>
  <c r="AV23" i="13"/>
  <c r="AV23" i="59" s="1"/>
  <c r="AV19" i="13"/>
  <c r="AV19" i="59" s="1"/>
  <c r="AV15" i="13"/>
  <c r="AV15" i="59" s="1"/>
  <c r="AV11" i="13"/>
  <c r="AV11" i="59" s="1"/>
  <c r="AW10" i="13"/>
  <c r="AW12" i="13"/>
  <c r="AW14" i="13"/>
  <c r="AW16" i="13"/>
  <c r="AW18" i="13"/>
  <c r="AW20" i="13"/>
  <c r="AW22" i="13"/>
  <c r="AW24" i="13"/>
  <c r="AW26" i="13"/>
  <c r="AW28" i="13"/>
  <c r="AW30" i="13"/>
  <c r="AW32" i="13"/>
  <c r="AW34" i="13"/>
  <c r="AW36" i="13"/>
  <c r="AW38" i="13"/>
  <c r="AW40" i="13"/>
  <c r="AW42" i="13"/>
  <c r="AW44" i="13"/>
  <c r="AW46" i="13"/>
  <c r="AW48" i="13"/>
  <c r="AW50" i="13"/>
  <c r="AW52" i="13"/>
  <c r="AW54" i="13"/>
  <c r="AW56" i="13"/>
  <c r="AW58" i="13"/>
  <c r="AW60" i="13"/>
  <c r="AW62" i="13"/>
  <c r="AW64" i="13"/>
  <c r="J59" i="13"/>
  <c r="J47" i="13"/>
  <c r="J35" i="13"/>
  <c r="J35" i="59" s="1"/>
  <c r="J19" i="13"/>
  <c r="J19" i="59" s="1"/>
  <c r="K63" i="13"/>
  <c r="K47" i="13"/>
  <c r="K33" i="13"/>
  <c r="K33" i="59" s="1"/>
  <c r="K17" i="13"/>
  <c r="K17" i="59" s="1"/>
  <c r="P61" i="13"/>
  <c r="P49" i="13"/>
  <c r="P40" i="13"/>
  <c r="P31" i="13"/>
  <c r="P31" i="59" s="1"/>
  <c r="P23" i="13"/>
  <c r="P23" i="59" s="1"/>
  <c r="P13" i="13"/>
  <c r="P13" i="59" s="1"/>
  <c r="Q55" i="13"/>
  <c r="Q35" i="13"/>
  <c r="Q35" i="59" s="1"/>
  <c r="Q19" i="13"/>
  <c r="Q19" i="59" s="1"/>
  <c r="R55" i="13"/>
  <c r="R46" i="13"/>
  <c r="R37" i="13"/>
  <c r="R29" i="13"/>
  <c r="R29" i="59" s="1"/>
  <c r="R14" i="13"/>
  <c r="R14" i="59" s="1"/>
  <c r="S57" i="13"/>
  <c r="S45" i="13"/>
  <c r="S29" i="13"/>
  <c r="S29" i="59" s="1"/>
  <c r="S13" i="13"/>
  <c r="S13" i="59" s="1"/>
  <c r="X7" i="13"/>
  <c r="X7" i="59" s="1"/>
  <c r="AD11" i="13"/>
  <c r="AD11" i="59" s="1"/>
  <c r="AF14" i="13"/>
  <c r="AF14" i="59" s="1"/>
  <c r="AD17" i="13"/>
  <c r="AD17" i="59" s="1"/>
  <c r="X21" i="13"/>
  <c r="X21" i="59" s="1"/>
  <c r="AD24" i="13"/>
  <c r="AD24" i="59" s="1"/>
  <c r="X27" i="13"/>
  <c r="X27" i="59" s="1"/>
  <c r="AF29" i="13"/>
  <c r="AF29" i="59" s="1"/>
  <c r="AE33" i="13"/>
  <c r="AE33" i="59" s="1"/>
  <c r="X36" i="13"/>
  <c r="X39" i="13"/>
  <c r="AF42" i="13"/>
  <c r="AD47" i="13"/>
  <c r="X51" i="13"/>
  <c r="AE55" i="13"/>
  <c r="AF59" i="13"/>
  <c r="X65" i="13"/>
  <c r="AS17" i="13"/>
  <c r="AS17" i="59" s="1"/>
  <c r="AM28" i="13"/>
  <c r="AM28" i="59" s="1"/>
  <c r="AU38" i="13"/>
  <c r="AU57" i="13"/>
  <c r="AV62" i="13"/>
  <c r="AV58" i="13"/>
  <c r="AV54" i="13"/>
  <c r="AV50" i="13"/>
  <c r="AV46" i="13"/>
  <c r="AV42" i="13"/>
  <c r="AV38" i="13"/>
  <c r="AV34" i="13"/>
  <c r="AV34" i="59" s="1"/>
  <c r="AV30" i="13"/>
  <c r="AV30" i="59" s="1"/>
  <c r="AV26" i="13"/>
  <c r="AV26" i="59" s="1"/>
  <c r="AV22" i="13"/>
  <c r="AV22" i="59" s="1"/>
  <c r="AV18" i="13"/>
  <c r="AV18" i="59" s="1"/>
  <c r="AV14" i="13"/>
  <c r="AV14" i="59" s="1"/>
  <c r="AV10" i="13"/>
  <c r="AV10" i="59" s="1"/>
  <c r="Y9" i="13"/>
  <c r="Y9" i="59" s="1"/>
  <c r="AL6" i="13"/>
  <c r="AL6" i="59" s="1"/>
  <c r="AR6" i="13"/>
  <c r="AR6" i="59" s="1"/>
  <c r="P6" i="13"/>
  <c r="P6" i="59" s="1"/>
  <c r="X6" i="13"/>
  <c r="X6" i="59" s="1"/>
  <c r="AD6" i="13"/>
  <c r="AD6" i="59" s="1"/>
  <c r="AL8" i="13"/>
  <c r="AL8" i="59" s="1"/>
  <c r="AR8" i="13"/>
  <c r="AR8" i="59" s="1"/>
  <c r="AD8" i="13"/>
  <c r="AD8" i="59" s="1"/>
  <c r="X8" i="13"/>
  <c r="X8" i="59" s="1"/>
  <c r="J8" i="13"/>
  <c r="J8" i="59" s="1"/>
  <c r="AT10" i="13"/>
  <c r="AT10" i="59" s="1"/>
  <c r="AL10" i="13"/>
  <c r="AL10" i="59" s="1"/>
  <c r="AR10" i="13"/>
  <c r="AR10" i="59" s="1"/>
  <c r="AS10" i="13"/>
  <c r="AS10" i="59" s="1"/>
  <c r="AE10" i="13"/>
  <c r="AE10" i="59" s="1"/>
  <c r="P10" i="13"/>
  <c r="P10" i="59" s="1"/>
  <c r="AG10" i="13"/>
  <c r="AG10" i="59" s="1"/>
  <c r="X10" i="13"/>
  <c r="X10" i="59" s="1"/>
  <c r="S10" i="13"/>
  <c r="S10" i="59" s="1"/>
  <c r="R10" i="13"/>
  <c r="R10" i="59" s="1"/>
  <c r="Q10" i="13"/>
  <c r="Q10" i="59" s="1"/>
  <c r="AD10" i="13"/>
  <c r="AD10" i="59" s="1"/>
  <c r="J10" i="13"/>
  <c r="J10" i="59" s="1"/>
  <c r="AF10" i="13"/>
  <c r="AF10" i="59" s="1"/>
  <c r="K10" i="13"/>
  <c r="K10" i="59" s="1"/>
  <c r="AU10" i="13"/>
  <c r="AU10" i="59" s="1"/>
  <c r="AT12" i="13"/>
  <c r="AT12" i="59" s="1"/>
  <c r="AL12" i="13"/>
  <c r="AL12" i="59" s="1"/>
  <c r="AR12" i="13"/>
  <c r="AR12" i="59" s="1"/>
  <c r="AU12" i="13"/>
  <c r="AU12" i="59" s="1"/>
  <c r="AE12" i="13"/>
  <c r="AE12" i="59" s="1"/>
  <c r="R12" i="13"/>
  <c r="R12" i="59" s="1"/>
  <c r="AS12" i="13"/>
  <c r="AS12" i="59" s="1"/>
  <c r="AF12" i="13"/>
  <c r="AF12" i="59" s="1"/>
  <c r="J12" i="13"/>
  <c r="J12" i="59" s="1"/>
  <c r="Y12" i="13"/>
  <c r="Y12" i="59" s="1"/>
  <c r="Q12" i="13"/>
  <c r="Q12" i="59" s="1"/>
  <c r="P12" i="13"/>
  <c r="P12" i="59" s="1"/>
  <c r="K12" i="13"/>
  <c r="K12" i="59" s="1"/>
  <c r="AM12" i="13"/>
  <c r="AM12" i="59" s="1"/>
  <c r="AD12" i="13"/>
  <c r="AD12" i="59" s="1"/>
  <c r="S12" i="13"/>
  <c r="S12" i="59" s="1"/>
  <c r="AT14" i="13"/>
  <c r="AT14" i="59" s="1"/>
  <c r="AL14" i="13"/>
  <c r="AL14" i="59" s="1"/>
  <c r="AR14" i="13"/>
  <c r="AR14" i="59" s="1"/>
  <c r="AS14" i="13"/>
  <c r="AS14" i="59" s="1"/>
  <c r="AU14" i="13"/>
  <c r="AU14" i="59" s="1"/>
  <c r="AE14" i="13"/>
  <c r="AE14" i="59" s="1"/>
  <c r="P14" i="13"/>
  <c r="P14" i="59" s="1"/>
  <c r="AD14" i="13"/>
  <c r="AD14" i="59" s="1"/>
  <c r="K14" i="13"/>
  <c r="K14" i="59" s="1"/>
  <c r="J14" i="13"/>
  <c r="J14" i="59" s="1"/>
  <c r="Y14" i="13"/>
  <c r="Y14" i="59" s="1"/>
  <c r="AM14" i="13"/>
  <c r="AM14" i="59" s="1"/>
  <c r="AG14" i="13"/>
  <c r="AG14" i="59" s="1"/>
  <c r="X14" i="13"/>
  <c r="X14" i="59" s="1"/>
  <c r="AT16" i="13"/>
  <c r="AT16" i="59" s="1"/>
  <c r="AL16" i="13"/>
  <c r="AL16" i="59" s="1"/>
  <c r="AR16" i="13"/>
  <c r="AR16" i="59" s="1"/>
  <c r="AU16" i="13"/>
  <c r="AU16" i="59" s="1"/>
  <c r="AS16" i="13"/>
  <c r="AS16" i="59" s="1"/>
  <c r="AE16" i="13"/>
  <c r="AE16" i="59" s="1"/>
  <c r="R16" i="13"/>
  <c r="R16" i="59" s="1"/>
  <c r="AM16" i="13"/>
  <c r="AM16" i="59" s="1"/>
  <c r="Y16" i="13"/>
  <c r="Y16" i="59" s="1"/>
  <c r="S16" i="13"/>
  <c r="S16" i="59" s="1"/>
  <c r="J16" i="13"/>
  <c r="J16" i="59" s="1"/>
  <c r="AG16" i="13"/>
  <c r="AG16" i="59" s="1"/>
  <c r="X16" i="13"/>
  <c r="X16" i="59" s="1"/>
  <c r="Q16" i="13"/>
  <c r="Q16" i="59" s="1"/>
  <c r="P16" i="13"/>
  <c r="P16" i="59" s="1"/>
  <c r="K16" i="13"/>
  <c r="K16" i="59" s="1"/>
  <c r="AF16" i="13"/>
  <c r="AF16" i="59" s="1"/>
  <c r="AT18" i="13"/>
  <c r="AT18" i="59" s="1"/>
  <c r="AL18" i="13"/>
  <c r="AL18" i="59" s="1"/>
  <c r="AR18" i="13"/>
  <c r="AR18" i="59" s="1"/>
  <c r="AS18" i="13"/>
  <c r="AS18" i="59" s="1"/>
  <c r="AU18" i="13"/>
  <c r="AU18" i="59" s="1"/>
  <c r="AM18" i="13"/>
  <c r="AM18" i="59" s="1"/>
  <c r="AE18" i="13"/>
  <c r="AE18" i="59" s="1"/>
  <c r="P18" i="13"/>
  <c r="P18" i="59" s="1"/>
  <c r="AG18" i="13"/>
  <c r="AG18" i="59" s="1"/>
  <c r="X18" i="13"/>
  <c r="X18" i="59" s="1"/>
  <c r="S18" i="13"/>
  <c r="S18" i="59" s="1"/>
  <c r="R18" i="13"/>
  <c r="R18" i="59" s="1"/>
  <c r="J18" i="13"/>
  <c r="J18" i="59" s="1"/>
  <c r="AF18" i="13"/>
  <c r="AF18" i="59" s="1"/>
  <c r="AD18" i="13"/>
  <c r="AD18" i="59" s="1"/>
  <c r="Q18" i="13"/>
  <c r="Q18" i="59" s="1"/>
  <c r="AT20" i="13"/>
  <c r="AT20" i="59" s="1"/>
  <c r="AL20" i="13"/>
  <c r="AL20" i="59" s="1"/>
  <c r="AR20" i="13"/>
  <c r="AR20" i="59" s="1"/>
  <c r="AS20" i="13"/>
  <c r="AS20" i="59" s="1"/>
  <c r="AM20" i="13"/>
  <c r="AM20" i="59" s="1"/>
  <c r="AE20" i="13"/>
  <c r="AE20" i="59" s="1"/>
  <c r="R20" i="13"/>
  <c r="R20" i="59" s="1"/>
  <c r="AF20" i="13"/>
  <c r="AF20" i="59" s="1"/>
  <c r="Q20" i="13"/>
  <c r="Q20" i="59" s="1"/>
  <c r="P20" i="13"/>
  <c r="P20" i="59" s="1"/>
  <c r="K20" i="13"/>
  <c r="K20" i="59" s="1"/>
  <c r="J20" i="13"/>
  <c r="J20" i="59" s="1"/>
  <c r="AD20" i="13"/>
  <c r="AD20" i="59" s="1"/>
  <c r="Y20" i="13"/>
  <c r="Y20" i="59" s="1"/>
  <c r="AT22" i="13"/>
  <c r="AT22" i="59" s="1"/>
  <c r="AL22" i="13"/>
  <c r="AL22" i="59" s="1"/>
  <c r="AR22" i="13"/>
  <c r="AR22" i="59" s="1"/>
  <c r="AS22" i="13"/>
  <c r="AS22" i="59" s="1"/>
  <c r="AM22" i="13"/>
  <c r="AM22" i="59" s="1"/>
  <c r="AE22" i="13"/>
  <c r="AE22" i="59" s="1"/>
  <c r="P22" i="13"/>
  <c r="P22" i="59" s="1"/>
  <c r="AD22" i="13"/>
  <c r="AD22" i="59" s="1"/>
  <c r="K22" i="13"/>
  <c r="K22" i="59" s="1"/>
  <c r="J22" i="13"/>
  <c r="J22" i="59" s="1"/>
  <c r="AU22" i="13"/>
  <c r="AU22" i="59" s="1"/>
  <c r="Y22" i="13"/>
  <c r="Y22" i="59" s="1"/>
  <c r="S22" i="13"/>
  <c r="S22" i="59" s="1"/>
  <c r="R22" i="13"/>
  <c r="R22" i="59" s="1"/>
  <c r="Q22" i="13"/>
  <c r="Q22" i="59" s="1"/>
  <c r="AG22" i="13"/>
  <c r="AG22" i="59" s="1"/>
  <c r="X22" i="13"/>
  <c r="X22" i="59" s="1"/>
  <c r="AT24" i="13"/>
  <c r="AT24" i="59" s="1"/>
  <c r="AL24" i="13"/>
  <c r="AL24" i="59" s="1"/>
  <c r="AR24" i="13"/>
  <c r="AR24" i="59" s="1"/>
  <c r="AM24" i="13"/>
  <c r="AM24" i="59" s="1"/>
  <c r="AE24" i="13"/>
  <c r="AE24" i="59" s="1"/>
  <c r="R24" i="13"/>
  <c r="R24" i="59" s="1"/>
  <c r="Y24" i="13"/>
  <c r="Y24" i="59" s="1"/>
  <c r="J24" i="13"/>
  <c r="J24" i="59" s="1"/>
  <c r="S24" i="13"/>
  <c r="S24" i="59" s="1"/>
  <c r="AG24" i="13"/>
  <c r="AG24" i="59" s="1"/>
  <c r="X24" i="13"/>
  <c r="X24" i="59" s="1"/>
  <c r="AU24" i="13"/>
  <c r="AU24" i="59" s="1"/>
  <c r="AF24" i="13"/>
  <c r="AF24" i="59" s="1"/>
  <c r="AT26" i="13"/>
  <c r="AT26" i="59" s="1"/>
  <c r="AL26" i="13"/>
  <c r="AL26" i="59" s="1"/>
  <c r="AR26" i="13"/>
  <c r="AR26" i="59" s="1"/>
  <c r="AS26" i="13"/>
  <c r="AS26" i="59" s="1"/>
  <c r="AE26" i="13"/>
  <c r="AE26" i="59" s="1"/>
  <c r="P26" i="13"/>
  <c r="P26" i="59" s="1"/>
  <c r="AU26" i="13"/>
  <c r="AU26" i="59" s="1"/>
  <c r="AG26" i="13"/>
  <c r="AG26" i="59" s="1"/>
  <c r="X26" i="13"/>
  <c r="X26" i="59" s="1"/>
  <c r="S26" i="13"/>
  <c r="S26" i="59" s="1"/>
  <c r="R26" i="13"/>
  <c r="R26" i="59" s="1"/>
  <c r="Q26" i="13"/>
  <c r="Q26" i="59" s="1"/>
  <c r="J26" i="13"/>
  <c r="J26" i="59" s="1"/>
  <c r="AM26" i="13"/>
  <c r="AM26" i="59" s="1"/>
  <c r="AF26" i="13"/>
  <c r="AF26" i="59" s="1"/>
  <c r="K26" i="13"/>
  <c r="K26" i="59" s="1"/>
  <c r="AD26" i="13"/>
  <c r="AD26" i="59" s="1"/>
  <c r="AT28" i="13"/>
  <c r="AT28" i="59" s="1"/>
  <c r="AL28" i="13"/>
  <c r="AL28" i="59" s="1"/>
  <c r="AR28" i="13"/>
  <c r="AR28" i="59" s="1"/>
  <c r="AU28" i="13"/>
  <c r="AU28" i="59" s="1"/>
  <c r="AE28" i="13"/>
  <c r="AE28" i="59" s="1"/>
  <c r="R28" i="13"/>
  <c r="R28" i="59" s="1"/>
  <c r="AF28" i="13"/>
  <c r="AF28" i="59" s="1"/>
  <c r="J28" i="13"/>
  <c r="J28" i="59" s="1"/>
  <c r="Q28" i="13"/>
  <c r="Q28" i="59" s="1"/>
  <c r="P28" i="13"/>
  <c r="P28" i="59" s="1"/>
  <c r="AD28" i="13"/>
  <c r="AD28" i="59" s="1"/>
  <c r="S28" i="13"/>
  <c r="S28" i="59" s="1"/>
  <c r="AS28" i="13"/>
  <c r="AS28" i="59" s="1"/>
  <c r="Y28" i="13"/>
  <c r="Y28" i="59" s="1"/>
  <c r="AT30" i="13"/>
  <c r="AT30" i="59" s="1"/>
  <c r="AL30" i="13"/>
  <c r="AL30" i="59" s="1"/>
  <c r="AR30" i="13"/>
  <c r="AR30" i="59" s="1"/>
  <c r="AS30" i="13"/>
  <c r="AS30" i="59" s="1"/>
  <c r="AU30" i="13"/>
  <c r="AU30" i="59" s="1"/>
  <c r="AE30" i="13"/>
  <c r="AE30" i="59" s="1"/>
  <c r="P30" i="13"/>
  <c r="P30" i="59" s="1"/>
  <c r="AM30" i="13"/>
  <c r="AM30" i="59" s="1"/>
  <c r="AD30" i="13"/>
  <c r="AD30" i="59" s="1"/>
  <c r="K30" i="13"/>
  <c r="K30" i="59" s="1"/>
  <c r="J30" i="13"/>
  <c r="J30" i="59" s="1"/>
  <c r="Y30" i="13"/>
  <c r="Y30" i="59" s="1"/>
  <c r="AG30" i="13"/>
  <c r="AG30" i="59" s="1"/>
  <c r="X30" i="13"/>
  <c r="X30" i="59" s="1"/>
  <c r="AT32" i="13"/>
  <c r="AT32" i="59" s="1"/>
  <c r="AL32" i="13"/>
  <c r="AL32" i="59" s="1"/>
  <c r="AR32" i="13"/>
  <c r="AR32" i="59" s="1"/>
  <c r="AU32" i="13"/>
  <c r="AU32" i="59" s="1"/>
  <c r="AS32" i="13"/>
  <c r="AS32" i="59" s="1"/>
  <c r="AE32" i="13"/>
  <c r="AE32" i="59" s="1"/>
  <c r="R32" i="13"/>
  <c r="R32" i="59" s="1"/>
  <c r="Y32" i="13"/>
  <c r="Y32" i="59" s="1"/>
  <c r="S32" i="13"/>
  <c r="S32" i="59" s="1"/>
  <c r="J32" i="13"/>
  <c r="J32" i="59" s="1"/>
  <c r="AG32" i="13"/>
  <c r="AG32" i="59" s="1"/>
  <c r="X32" i="13"/>
  <c r="X32" i="59" s="1"/>
  <c r="Q32" i="13"/>
  <c r="Q32" i="59" s="1"/>
  <c r="P32" i="13"/>
  <c r="P32" i="59" s="1"/>
  <c r="K32" i="13"/>
  <c r="K32" i="59" s="1"/>
  <c r="AM32" i="13"/>
  <c r="AM32" i="59" s="1"/>
  <c r="AF32" i="13"/>
  <c r="AF32" i="59" s="1"/>
  <c r="AT34" i="13"/>
  <c r="AT34" i="59" s="1"/>
  <c r="AL34" i="13"/>
  <c r="AL34" i="59" s="1"/>
  <c r="AR34" i="13"/>
  <c r="AR34" i="59" s="1"/>
  <c r="AS34" i="13"/>
  <c r="AS34" i="59" s="1"/>
  <c r="AU34" i="13"/>
  <c r="AU34" i="59" s="1"/>
  <c r="AM34" i="13"/>
  <c r="AM34" i="59" s="1"/>
  <c r="AE34" i="13"/>
  <c r="AE34" i="59" s="1"/>
  <c r="P34" i="13"/>
  <c r="P34" i="59" s="1"/>
  <c r="AG34" i="13"/>
  <c r="AG34" i="59" s="1"/>
  <c r="X34" i="13"/>
  <c r="X34" i="59" s="1"/>
  <c r="S34" i="13"/>
  <c r="S34" i="59" s="1"/>
  <c r="R34" i="13"/>
  <c r="R34" i="59" s="1"/>
  <c r="Q34" i="13"/>
  <c r="Q34" i="59" s="1"/>
  <c r="J34" i="13"/>
  <c r="J34" i="59" s="1"/>
  <c r="AF34" i="13"/>
  <c r="AF34" i="59" s="1"/>
  <c r="AD34" i="13"/>
  <c r="AD34" i="59" s="1"/>
  <c r="AT36" i="13"/>
  <c r="AL36" i="13"/>
  <c r="AR36" i="13"/>
  <c r="AS36" i="13"/>
  <c r="AM36" i="13"/>
  <c r="AE36" i="13"/>
  <c r="R36" i="13"/>
  <c r="AF36" i="13"/>
  <c r="Q36" i="13"/>
  <c r="P36" i="13"/>
  <c r="K36" i="13"/>
  <c r="J36" i="13"/>
  <c r="AU36" i="13"/>
  <c r="AD36" i="13"/>
  <c r="Y36" i="13"/>
  <c r="AT38" i="13"/>
  <c r="AL38" i="13"/>
  <c r="AR38" i="13"/>
  <c r="AS38" i="13"/>
  <c r="AE38" i="13"/>
  <c r="AM38" i="13"/>
  <c r="AG38" i="13"/>
  <c r="X38" i="13"/>
  <c r="P38" i="13"/>
  <c r="AF38" i="13"/>
  <c r="K38" i="13"/>
  <c r="J38" i="13"/>
  <c r="AD38" i="13"/>
  <c r="S38" i="13"/>
  <c r="R38" i="13"/>
  <c r="Q38" i="13"/>
  <c r="Y38" i="13"/>
  <c r="AT40" i="13"/>
  <c r="AL40" i="13"/>
  <c r="AR40" i="13"/>
  <c r="AE40" i="13"/>
  <c r="AM40" i="13"/>
  <c r="AF40" i="13"/>
  <c r="R40" i="13"/>
  <c r="AU40" i="13"/>
  <c r="X40" i="13"/>
  <c r="K40" i="13"/>
  <c r="J40" i="13"/>
  <c r="S40" i="13"/>
  <c r="AS40" i="13"/>
  <c r="AG40" i="13"/>
  <c r="AD40" i="13"/>
  <c r="AT42" i="13"/>
  <c r="AL42" i="13"/>
  <c r="AR42" i="13"/>
  <c r="AS42" i="13"/>
  <c r="AE42" i="13"/>
  <c r="AD42" i="13"/>
  <c r="P42" i="13"/>
  <c r="Y42" i="13"/>
  <c r="S42" i="13"/>
  <c r="R42" i="13"/>
  <c r="Q42" i="13"/>
  <c r="K42" i="13"/>
  <c r="X42" i="13"/>
  <c r="AU42" i="13"/>
  <c r="AG42" i="13"/>
  <c r="AT44" i="13"/>
  <c r="AL44" i="13"/>
  <c r="AR44" i="13"/>
  <c r="AM44" i="13"/>
  <c r="AE44" i="13"/>
  <c r="Y44" i="13"/>
  <c r="R44" i="13"/>
  <c r="AU44" i="13"/>
  <c r="AF44" i="13"/>
  <c r="K44" i="13"/>
  <c r="J44" i="13"/>
  <c r="Q44" i="13"/>
  <c r="P44" i="13"/>
  <c r="AS44" i="13"/>
  <c r="AD44" i="13"/>
  <c r="S44" i="13"/>
  <c r="X44" i="13"/>
  <c r="AT46" i="13"/>
  <c r="AL46" i="13"/>
  <c r="AR46" i="13"/>
  <c r="AU46" i="13"/>
  <c r="AS46" i="13"/>
  <c r="AE46" i="13"/>
  <c r="AM46" i="13"/>
  <c r="AG46" i="13"/>
  <c r="X46" i="13"/>
  <c r="P46" i="13"/>
  <c r="K46" i="13"/>
  <c r="AF46" i="13"/>
  <c r="AD46" i="13"/>
  <c r="AT48" i="13"/>
  <c r="AL48" i="13"/>
  <c r="AR48" i="13"/>
  <c r="AM48" i="13"/>
  <c r="AE48" i="13"/>
  <c r="AU48" i="13"/>
  <c r="AS48" i="13"/>
  <c r="AF48" i="13"/>
  <c r="R48" i="13"/>
  <c r="Y48" i="13"/>
  <c r="S48" i="13"/>
  <c r="K48" i="13"/>
  <c r="J48" i="13"/>
  <c r="X48" i="13"/>
  <c r="Q48" i="13"/>
  <c r="P48" i="13"/>
  <c r="AG48" i="13"/>
  <c r="AT50" i="13"/>
  <c r="AL50" i="13"/>
  <c r="AR50" i="13"/>
  <c r="AU50" i="13"/>
  <c r="AS50" i="13"/>
  <c r="AE50" i="13"/>
  <c r="AD50" i="13"/>
  <c r="P50" i="13"/>
  <c r="AM50" i="13"/>
  <c r="AF50" i="13"/>
  <c r="X50" i="13"/>
  <c r="S50" i="13"/>
  <c r="R50" i="13"/>
  <c r="Q50" i="13"/>
  <c r="K50" i="13"/>
  <c r="Y50" i="13"/>
  <c r="AT52" i="13"/>
  <c r="AL52" i="13"/>
  <c r="AR52" i="13"/>
  <c r="AM52" i="13"/>
  <c r="AE52" i="13"/>
  <c r="Y52" i="13"/>
  <c r="R52" i="13"/>
  <c r="AG52" i="13"/>
  <c r="Q52" i="13"/>
  <c r="P52" i="13"/>
  <c r="K52" i="13"/>
  <c r="J52" i="13"/>
  <c r="AF52" i="13"/>
  <c r="AU52" i="13"/>
  <c r="AD52" i="13"/>
  <c r="AT54" i="13"/>
  <c r="AL54" i="13"/>
  <c r="AR54" i="13"/>
  <c r="AU54" i="13"/>
  <c r="AS54" i="13"/>
  <c r="AE54" i="13"/>
  <c r="AM54" i="13"/>
  <c r="AG54" i="13"/>
  <c r="X54" i="13"/>
  <c r="P54" i="13"/>
  <c r="Y54" i="13"/>
  <c r="K54" i="13"/>
  <c r="S54" i="13"/>
  <c r="R54" i="13"/>
  <c r="Q54" i="13"/>
  <c r="AF54" i="13"/>
  <c r="AT56" i="13"/>
  <c r="AL56" i="13"/>
  <c r="AR56" i="13"/>
  <c r="AM56" i="13"/>
  <c r="AE56" i="13"/>
  <c r="AU56" i="13"/>
  <c r="AS56" i="13"/>
  <c r="AF56" i="13"/>
  <c r="R56" i="13"/>
  <c r="AD56" i="13"/>
  <c r="K56" i="13"/>
  <c r="J56" i="13"/>
  <c r="S56" i="13"/>
  <c r="Y56" i="13"/>
  <c r="X56" i="13"/>
  <c r="AT58" i="13"/>
  <c r="AL58" i="13"/>
  <c r="AR58" i="13"/>
  <c r="AU58" i="13"/>
  <c r="AS58" i="13"/>
  <c r="AE58" i="13"/>
  <c r="AD58" i="13"/>
  <c r="P58" i="13"/>
  <c r="AG58" i="13"/>
  <c r="S58" i="13"/>
  <c r="R58" i="13"/>
  <c r="Q58" i="13"/>
  <c r="K58" i="13"/>
  <c r="AF58" i="13"/>
  <c r="AM58" i="13"/>
  <c r="Y58" i="13"/>
  <c r="AT60" i="13"/>
  <c r="AL60" i="13"/>
  <c r="AS60" i="13"/>
  <c r="AR60" i="13"/>
  <c r="AM60" i="13"/>
  <c r="AE60" i="13"/>
  <c r="AD60" i="13"/>
  <c r="Y60" i="13"/>
  <c r="R60" i="13"/>
  <c r="AF60" i="13"/>
  <c r="K60" i="13"/>
  <c r="J60" i="13"/>
  <c r="Q60" i="13"/>
  <c r="AU60" i="13"/>
  <c r="X60" i="13"/>
  <c r="S60" i="13"/>
  <c r="P60" i="13"/>
  <c r="AT62" i="13"/>
  <c r="AL62" i="13"/>
  <c r="AS62" i="13"/>
  <c r="AR62" i="13"/>
  <c r="AU62" i="13"/>
  <c r="AM62" i="13"/>
  <c r="AE62" i="13"/>
  <c r="Y62" i="13"/>
  <c r="AG62" i="13"/>
  <c r="X62" i="13"/>
  <c r="P62" i="13"/>
  <c r="AD62" i="13"/>
  <c r="K62" i="13"/>
  <c r="AT64" i="13"/>
  <c r="AL64" i="13"/>
  <c r="AS64" i="13"/>
  <c r="AR64" i="13"/>
  <c r="AU64" i="13"/>
  <c r="AE64" i="13"/>
  <c r="AM64" i="13"/>
  <c r="AG64" i="13"/>
  <c r="X64" i="13"/>
  <c r="AF64" i="13"/>
  <c r="R64" i="13"/>
  <c r="Y64" i="13"/>
  <c r="S64" i="13"/>
  <c r="K64" i="13"/>
  <c r="J64" i="13"/>
  <c r="Q64" i="13"/>
  <c r="P64" i="13"/>
  <c r="K18" i="13"/>
  <c r="K18" i="59" s="1"/>
  <c r="P56" i="13"/>
  <c r="P8" i="13"/>
  <c r="P8" i="59" s="1"/>
  <c r="Q56" i="13"/>
  <c r="Q46" i="13"/>
  <c r="R62" i="13"/>
  <c r="Y10" i="13"/>
  <c r="Y10" i="59" s="1"/>
  <c r="AG12" i="13"/>
  <c r="AG12" i="59" s="1"/>
  <c r="X20" i="13"/>
  <c r="X20" i="59" s="1"/>
  <c r="AF22" i="13"/>
  <c r="AF22" i="59" s="1"/>
  <c r="AD32" i="13"/>
  <c r="AD32" i="59" s="1"/>
  <c r="Y40" i="13"/>
  <c r="AG50" i="13"/>
  <c r="AG60" i="13"/>
  <c r="AD64" i="13"/>
  <c r="AM10" i="13"/>
  <c r="AM10" i="59" s="1"/>
  <c r="AU20" i="13"/>
  <c r="AU20" i="59" s="1"/>
  <c r="AS52" i="13"/>
  <c r="J6" i="13"/>
  <c r="J6" i="59" s="1"/>
  <c r="J58" i="13"/>
  <c r="J50" i="13"/>
  <c r="J42" i="13"/>
  <c r="K28" i="13"/>
  <c r="K28" i="59" s="1"/>
  <c r="Q40" i="13"/>
  <c r="Q30" i="13"/>
  <c r="Q30" i="59" s="1"/>
  <c r="Q14" i="13"/>
  <c r="Q14" i="59" s="1"/>
  <c r="Y18" i="13"/>
  <c r="Y18" i="59" s="1"/>
  <c r="AG20" i="13"/>
  <c r="AG20" i="59" s="1"/>
  <c r="X28" i="13"/>
  <c r="X28" i="59" s="1"/>
  <c r="AF30" i="13"/>
  <c r="AF30" i="59" s="1"/>
  <c r="AG44" i="13"/>
  <c r="AD54" i="13"/>
  <c r="X58" i="13"/>
  <c r="AM42" i="13"/>
  <c r="AL9" i="13"/>
  <c r="AL9" i="59" s="1"/>
  <c r="AR9" i="13"/>
  <c r="AR11" i="13"/>
  <c r="AR11" i="59" s="1"/>
  <c r="AT11" i="13"/>
  <c r="AT11" i="59" s="1"/>
  <c r="AL11" i="13"/>
  <c r="AL11" i="59" s="1"/>
  <c r="AU11" i="13"/>
  <c r="AU11" i="59" s="1"/>
  <c r="AS11" i="13"/>
  <c r="AS11" i="59" s="1"/>
  <c r="AM11" i="13"/>
  <c r="AM11" i="59" s="1"/>
  <c r="AG11" i="13"/>
  <c r="AG11" i="59" s="1"/>
  <c r="Y11" i="13"/>
  <c r="Y11" i="59" s="1"/>
  <c r="S11" i="13"/>
  <c r="S11" i="59" s="1"/>
  <c r="K11" i="13"/>
  <c r="K11" i="59" s="1"/>
  <c r="AR13" i="13"/>
  <c r="AR13" i="59" s="1"/>
  <c r="AT13" i="13"/>
  <c r="AT13" i="59" s="1"/>
  <c r="AL13" i="13"/>
  <c r="AL13" i="59" s="1"/>
  <c r="AM13" i="13"/>
  <c r="AM13" i="59" s="1"/>
  <c r="AS13" i="13"/>
  <c r="AS13" i="59" s="1"/>
  <c r="AG13" i="13"/>
  <c r="AG13" i="59" s="1"/>
  <c r="Y13" i="13"/>
  <c r="Y13" i="59" s="1"/>
  <c r="Q13" i="13"/>
  <c r="Q13" i="59" s="1"/>
  <c r="AR15" i="13"/>
  <c r="AR15" i="59" s="1"/>
  <c r="AT15" i="13"/>
  <c r="AT15" i="59" s="1"/>
  <c r="AL15" i="13"/>
  <c r="AL15" i="59" s="1"/>
  <c r="AU15" i="13"/>
  <c r="AU15" i="59" s="1"/>
  <c r="AM15" i="13"/>
  <c r="AM15" i="59" s="1"/>
  <c r="AG15" i="13"/>
  <c r="AG15" i="59" s="1"/>
  <c r="Y15" i="13"/>
  <c r="Y15" i="59" s="1"/>
  <c r="S15" i="13"/>
  <c r="S15" i="59" s="1"/>
  <c r="K15" i="13"/>
  <c r="K15" i="59" s="1"/>
  <c r="AR17" i="13"/>
  <c r="AR17" i="59" s="1"/>
  <c r="AT17" i="13"/>
  <c r="AT17" i="59" s="1"/>
  <c r="AL17" i="13"/>
  <c r="AL17" i="59" s="1"/>
  <c r="AM17" i="13"/>
  <c r="AM17" i="59" s="1"/>
  <c r="AG17" i="13"/>
  <c r="AG17" i="59" s="1"/>
  <c r="Y17" i="13"/>
  <c r="Y17" i="59" s="1"/>
  <c r="Q17" i="13"/>
  <c r="Q17" i="59" s="1"/>
  <c r="AR19" i="13"/>
  <c r="AR19" i="59" s="1"/>
  <c r="AT19" i="13"/>
  <c r="AT19" i="59" s="1"/>
  <c r="AL19" i="13"/>
  <c r="AL19" i="59" s="1"/>
  <c r="AU19" i="13"/>
  <c r="AU19" i="59" s="1"/>
  <c r="AG19" i="13"/>
  <c r="AG19" i="59" s="1"/>
  <c r="Y19" i="13"/>
  <c r="Y19" i="59" s="1"/>
  <c r="S19" i="13"/>
  <c r="S19" i="59" s="1"/>
  <c r="K19" i="13"/>
  <c r="K19" i="59" s="1"/>
  <c r="AR21" i="13"/>
  <c r="AR21" i="59" s="1"/>
  <c r="AT21" i="13"/>
  <c r="AT21" i="59" s="1"/>
  <c r="AL21" i="13"/>
  <c r="AL21" i="59" s="1"/>
  <c r="AM21" i="13"/>
  <c r="AM21" i="59" s="1"/>
  <c r="AU21" i="13"/>
  <c r="AU21" i="59" s="1"/>
  <c r="AG21" i="13"/>
  <c r="AG21" i="59" s="1"/>
  <c r="Y21" i="13"/>
  <c r="Y21" i="59" s="1"/>
  <c r="Q21" i="13"/>
  <c r="Q21" i="59" s="1"/>
  <c r="AR23" i="13"/>
  <c r="AR23" i="59" s="1"/>
  <c r="AT23" i="13"/>
  <c r="AT23" i="59" s="1"/>
  <c r="AL23" i="13"/>
  <c r="AL23" i="59" s="1"/>
  <c r="AU23" i="13"/>
  <c r="AU23" i="59" s="1"/>
  <c r="AS23" i="13"/>
  <c r="AS23" i="59" s="1"/>
  <c r="AG23" i="13"/>
  <c r="AG23" i="59" s="1"/>
  <c r="Y23" i="13"/>
  <c r="Y23" i="59" s="1"/>
  <c r="S23" i="13"/>
  <c r="S23" i="59" s="1"/>
  <c r="K23" i="13"/>
  <c r="K23" i="59" s="1"/>
  <c r="AR25" i="13"/>
  <c r="AR25" i="59" s="1"/>
  <c r="AT25" i="13"/>
  <c r="AT25" i="59" s="1"/>
  <c r="AL25" i="13"/>
  <c r="AL25" i="59" s="1"/>
  <c r="AM25" i="13"/>
  <c r="AM25" i="59" s="1"/>
  <c r="AU25" i="13"/>
  <c r="AU25" i="59" s="1"/>
  <c r="AS25" i="13"/>
  <c r="AS25" i="59" s="1"/>
  <c r="AG25" i="13"/>
  <c r="AG25" i="59" s="1"/>
  <c r="Y25" i="13"/>
  <c r="Y25" i="59" s="1"/>
  <c r="Q25" i="13"/>
  <c r="Q25" i="59" s="1"/>
  <c r="AR27" i="13"/>
  <c r="AR27" i="59" s="1"/>
  <c r="AT27" i="13"/>
  <c r="AT27" i="59" s="1"/>
  <c r="AL27" i="13"/>
  <c r="AL27" i="59" s="1"/>
  <c r="AU27" i="13"/>
  <c r="AU27" i="59" s="1"/>
  <c r="AS27" i="13"/>
  <c r="AS27" i="59" s="1"/>
  <c r="AM27" i="13"/>
  <c r="AM27" i="59" s="1"/>
  <c r="AG27" i="13"/>
  <c r="AG27" i="59" s="1"/>
  <c r="Y27" i="13"/>
  <c r="Y27" i="59" s="1"/>
  <c r="S27" i="13"/>
  <c r="S27" i="59" s="1"/>
  <c r="K27" i="13"/>
  <c r="K27" i="59" s="1"/>
  <c r="AR29" i="13"/>
  <c r="AR29" i="59" s="1"/>
  <c r="AT29" i="13"/>
  <c r="AT29" i="59" s="1"/>
  <c r="AL29" i="13"/>
  <c r="AL29" i="59" s="1"/>
  <c r="AM29" i="13"/>
  <c r="AM29" i="59" s="1"/>
  <c r="AS29" i="13"/>
  <c r="AS29" i="59" s="1"/>
  <c r="AG29" i="13"/>
  <c r="AG29" i="59" s="1"/>
  <c r="Y29" i="13"/>
  <c r="Y29" i="59" s="1"/>
  <c r="Q29" i="13"/>
  <c r="Q29" i="59" s="1"/>
  <c r="AR31" i="13"/>
  <c r="AR31" i="59" s="1"/>
  <c r="AT31" i="13"/>
  <c r="AT31" i="59" s="1"/>
  <c r="AL31" i="13"/>
  <c r="AL31" i="59" s="1"/>
  <c r="AU31" i="13"/>
  <c r="AU31" i="59" s="1"/>
  <c r="AM31" i="13"/>
  <c r="AM31" i="59" s="1"/>
  <c r="AG31" i="13"/>
  <c r="AG31" i="59" s="1"/>
  <c r="Y31" i="13"/>
  <c r="Y31" i="59" s="1"/>
  <c r="S31" i="13"/>
  <c r="S31" i="59" s="1"/>
  <c r="K31" i="13"/>
  <c r="K31" i="59" s="1"/>
  <c r="AR33" i="13"/>
  <c r="AR33" i="59" s="1"/>
  <c r="AT33" i="13"/>
  <c r="AT33" i="59" s="1"/>
  <c r="AL33" i="13"/>
  <c r="AL33" i="59" s="1"/>
  <c r="AM33" i="13"/>
  <c r="AM33" i="59" s="1"/>
  <c r="AG33" i="13"/>
  <c r="AG33" i="59" s="1"/>
  <c r="Y33" i="13"/>
  <c r="Y33" i="59" s="1"/>
  <c r="Q33" i="13"/>
  <c r="Q33" i="59" s="1"/>
  <c r="AR35" i="13"/>
  <c r="AR35" i="59" s="1"/>
  <c r="AT35" i="13"/>
  <c r="AT35" i="59" s="1"/>
  <c r="AL35" i="13"/>
  <c r="AL35" i="59" s="1"/>
  <c r="AU35" i="13"/>
  <c r="AU35" i="59" s="1"/>
  <c r="AG35" i="13"/>
  <c r="AG35" i="59" s="1"/>
  <c r="Y35" i="13"/>
  <c r="Y35" i="59" s="1"/>
  <c r="S35" i="13"/>
  <c r="S35" i="59" s="1"/>
  <c r="K35" i="13"/>
  <c r="K35" i="59" s="1"/>
  <c r="AR37" i="13"/>
  <c r="AT37" i="13"/>
  <c r="AL37" i="13"/>
  <c r="AM37" i="13"/>
  <c r="AG37" i="13"/>
  <c r="AU37" i="13"/>
  <c r="Y37" i="13"/>
  <c r="Q37" i="13"/>
  <c r="AR39" i="13"/>
  <c r="AT39" i="13"/>
  <c r="AL39" i="13"/>
  <c r="AU39" i="13"/>
  <c r="AG39" i="13"/>
  <c r="Y39" i="13"/>
  <c r="AS39" i="13"/>
  <c r="AF39" i="13"/>
  <c r="S39" i="13"/>
  <c r="AR41" i="13"/>
  <c r="AT41" i="13"/>
  <c r="AL41" i="13"/>
  <c r="AM41" i="13"/>
  <c r="AG41" i="13"/>
  <c r="Y41" i="13"/>
  <c r="AU41" i="13"/>
  <c r="AS41" i="13"/>
  <c r="AE41" i="13"/>
  <c r="Q41" i="13"/>
  <c r="AR43" i="13"/>
  <c r="AT43" i="13"/>
  <c r="AL43" i="13"/>
  <c r="AU43" i="13"/>
  <c r="AG43" i="13"/>
  <c r="Y43" i="13"/>
  <c r="AS43" i="13"/>
  <c r="AM43" i="13"/>
  <c r="AD43" i="13"/>
  <c r="S43" i="13"/>
  <c r="AR45" i="13"/>
  <c r="AT45" i="13"/>
  <c r="AL45" i="13"/>
  <c r="AS45" i="13"/>
  <c r="AM45" i="13"/>
  <c r="AG45" i="13"/>
  <c r="Y45" i="13"/>
  <c r="AU45" i="13"/>
  <c r="X45" i="13"/>
  <c r="Q45" i="13"/>
  <c r="AR47" i="13"/>
  <c r="AT47" i="13"/>
  <c r="AL47" i="13"/>
  <c r="AU47" i="13"/>
  <c r="AG47" i="13"/>
  <c r="Y47" i="13"/>
  <c r="AF47" i="13"/>
  <c r="S47" i="13"/>
  <c r="AR49" i="13"/>
  <c r="AT49" i="13"/>
  <c r="AL49" i="13"/>
  <c r="AS49" i="13"/>
  <c r="AM49" i="13"/>
  <c r="AG49" i="13"/>
  <c r="Y49" i="13"/>
  <c r="AE49" i="13"/>
  <c r="Q49" i="13"/>
  <c r="AR51" i="13"/>
  <c r="AT51" i="13"/>
  <c r="AL51" i="13"/>
  <c r="AU51" i="13"/>
  <c r="AG51" i="13"/>
  <c r="Y51" i="13"/>
  <c r="AS51" i="13"/>
  <c r="AM51" i="13"/>
  <c r="AD51" i="13"/>
  <c r="S51" i="13"/>
  <c r="AR53" i="13"/>
  <c r="AT53" i="13"/>
  <c r="AL53" i="13"/>
  <c r="AS53" i="13"/>
  <c r="AM53" i="13"/>
  <c r="AG53" i="13"/>
  <c r="Y53" i="13"/>
  <c r="AU53" i="13"/>
  <c r="X53" i="13"/>
  <c r="Q53" i="13"/>
  <c r="AR55" i="13"/>
  <c r="AT55" i="13"/>
  <c r="AL55" i="13"/>
  <c r="AU55" i="13"/>
  <c r="AG55" i="13"/>
  <c r="Y55" i="13"/>
  <c r="AF55" i="13"/>
  <c r="S55" i="13"/>
  <c r="AR57" i="13"/>
  <c r="AT57" i="13"/>
  <c r="AL57" i="13"/>
  <c r="AS57" i="13"/>
  <c r="AM57" i="13"/>
  <c r="AG57" i="13"/>
  <c r="Y57" i="13"/>
  <c r="AE57" i="13"/>
  <c r="Q57" i="13"/>
  <c r="AR59" i="13"/>
  <c r="AT59" i="13"/>
  <c r="AL59" i="13"/>
  <c r="AU59" i="13"/>
  <c r="AG59" i="13"/>
  <c r="Y59" i="13"/>
  <c r="AS59" i="13"/>
  <c r="AE59" i="13"/>
  <c r="AM59" i="13"/>
  <c r="AD59" i="13"/>
  <c r="S59" i="13"/>
  <c r="AR61" i="13"/>
  <c r="AU61" i="13"/>
  <c r="AM61" i="13"/>
  <c r="AT61" i="13"/>
  <c r="AL61" i="13"/>
  <c r="AG61" i="13"/>
  <c r="Y61" i="13"/>
  <c r="AD61" i="13"/>
  <c r="X61" i="13"/>
  <c r="Q61" i="13"/>
  <c r="AR63" i="13"/>
  <c r="AU63" i="13"/>
  <c r="AM63" i="13"/>
  <c r="AT63" i="13"/>
  <c r="AL63" i="13"/>
  <c r="AG63" i="13"/>
  <c r="Y63" i="13"/>
  <c r="X63" i="13"/>
  <c r="AS63" i="13"/>
  <c r="AF63" i="13"/>
  <c r="S63" i="13"/>
  <c r="AR65" i="13"/>
  <c r="AU65" i="13"/>
  <c r="AM65" i="13"/>
  <c r="AT65" i="13"/>
  <c r="AL65" i="13"/>
  <c r="AS65" i="13"/>
  <c r="AG65" i="13"/>
  <c r="Y65" i="13"/>
  <c r="AF65" i="13"/>
  <c r="AE65" i="13"/>
  <c r="Q65" i="13"/>
  <c r="J65" i="13"/>
  <c r="J61" i="13"/>
  <c r="J57" i="13"/>
  <c r="J53" i="13"/>
  <c r="J49" i="13"/>
  <c r="J45" i="13"/>
  <c r="J41" i="13"/>
  <c r="J37" i="13"/>
  <c r="J33" i="13"/>
  <c r="J33" i="59" s="1"/>
  <c r="J29" i="13"/>
  <c r="J29" i="59" s="1"/>
  <c r="J25" i="13"/>
  <c r="J25" i="59" s="1"/>
  <c r="J21" i="13"/>
  <c r="J21" i="59" s="1"/>
  <c r="J17" i="13"/>
  <c r="J17" i="59" s="1"/>
  <c r="J13" i="13"/>
  <c r="J13" i="59" s="1"/>
  <c r="J9" i="13"/>
  <c r="J9" i="59" s="1"/>
  <c r="K65" i="13"/>
  <c r="K61" i="13"/>
  <c r="K57" i="13"/>
  <c r="K53" i="13"/>
  <c r="K49" i="13"/>
  <c r="K45" i="13"/>
  <c r="K41" i="13"/>
  <c r="K37" i="13"/>
  <c r="K21" i="13"/>
  <c r="K21" i="59" s="1"/>
  <c r="P59" i="13"/>
  <c r="P53" i="13"/>
  <c r="P43" i="13"/>
  <c r="P37" i="13"/>
  <c r="P27" i="13"/>
  <c r="P27" i="59" s="1"/>
  <c r="P21" i="13"/>
  <c r="P21" i="59" s="1"/>
  <c r="P11" i="13"/>
  <c r="P11" i="59" s="1"/>
  <c r="Q59" i="13"/>
  <c r="Q43" i="13"/>
  <c r="Q27" i="13"/>
  <c r="Q27" i="59" s="1"/>
  <c r="Q11" i="13"/>
  <c r="Q11" i="59" s="1"/>
  <c r="R65" i="13"/>
  <c r="R59" i="13"/>
  <c r="R49" i="13"/>
  <c r="R43" i="13"/>
  <c r="R33" i="13"/>
  <c r="R33" i="59" s="1"/>
  <c r="R27" i="13"/>
  <c r="R27" i="59" s="1"/>
  <c r="R17" i="13"/>
  <c r="R17" i="59" s="1"/>
  <c r="R11" i="13"/>
  <c r="R11" i="59" s="1"/>
  <c r="S65" i="13"/>
  <c r="S49" i="13"/>
  <c r="S33" i="13"/>
  <c r="S33" i="59" s="1"/>
  <c r="S17" i="13"/>
  <c r="S17" i="59" s="1"/>
  <c r="AE7" i="13"/>
  <c r="AE7" i="59" s="1"/>
  <c r="AD9" i="13"/>
  <c r="AD9" i="59" s="1"/>
  <c r="AE11" i="13"/>
  <c r="AE11" i="59" s="1"/>
  <c r="AD13" i="13"/>
  <c r="AD13" i="59" s="1"/>
  <c r="X15" i="13"/>
  <c r="X15" i="59" s="1"/>
  <c r="AF17" i="13"/>
  <c r="AF17" i="59" s="1"/>
  <c r="AE19" i="13"/>
  <c r="AE19" i="59" s="1"/>
  <c r="AD21" i="13"/>
  <c r="AD21" i="59" s="1"/>
  <c r="X23" i="13"/>
  <c r="X23" i="59" s="1"/>
  <c r="AF25" i="13"/>
  <c r="AF25" i="59" s="1"/>
  <c r="AE27" i="13"/>
  <c r="AE27" i="59" s="1"/>
  <c r="AD29" i="13"/>
  <c r="AD29" i="59" s="1"/>
  <c r="X31" i="13"/>
  <c r="X31" i="59" s="1"/>
  <c r="AF33" i="13"/>
  <c r="AF33" i="59" s="1"/>
  <c r="AE35" i="13"/>
  <c r="AE35" i="59" s="1"/>
  <c r="AD37" i="13"/>
  <c r="AE39" i="13"/>
  <c r="X43" i="13"/>
  <c r="AE45" i="13"/>
  <c r="X49" i="13"/>
  <c r="AE51" i="13"/>
  <c r="AF53" i="13"/>
  <c r="X55" i="13"/>
  <c r="AD57" i="13"/>
  <c r="AF61" i="13"/>
  <c r="AE63" i="13"/>
  <c r="AD65" i="13"/>
  <c r="AL7" i="13"/>
  <c r="AL7" i="59" s="1"/>
  <c r="AS15" i="13"/>
  <c r="AS15" i="59" s="1"/>
  <c r="AM19" i="13"/>
  <c r="AM19" i="59" s="1"/>
  <c r="AU29" i="13"/>
  <c r="AU29" i="59" s="1"/>
  <c r="AS33" i="13"/>
  <c r="AS33" i="59" s="1"/>
  <c r="AU49" i="13"/>
  <c r="AM55" i="13"/>
  <c r="P9" i="13"/>
  <c r="P9" i="59" s="1"/>
  <c r="Q15" i="13"/>
  <c r="Q15" i="59" s="1"/>
  <c r="R21" i="13"/>
  <c r="R21" i="59" s="1"/>
  <c r="R15" i="13"/>
  <c r="R15" i="59" s="1"/>
  <c r="S37" i="13"/>
  <c r="S21" i="13"/>
  <c r="S21" i="59" s="1"/>
  <c r="AF11" i="13"/>
  <c r="AF11" i="59" s="1"/>
  <c r="AE13" i="13"/>
  <c r="AE13" i="59" s="1"/>
  <c r="AD15" i="13"/>
  <c r="AD15" i="59" s="1"/>
  <c r="X17" i="13"/>
  <c r="X17" i="59" s="1"/>
  <c r="AF19" i="13"/>
  <c r="AF19" i="59" s="1"/>
  <c r="AE21" i="13"/>
  <c r="AE21" i="59" s="1"/>
  <c r="AD23" i="13"/>
  <c r="AD23" i="59" s="1"/>
  <c r="X25" i="13"/>
  <c r="X25" i="59" s="1"/>
  <c r="AF27" i="13"/>
  <c r="AF27" i="59" s="1"/>
  <c r="AE29" i="13"/>
  <c r="AE29" i="59" s="1"/>
  <c r="AD31" i="13"/>
  <c r="AD31" i="59" s="1"/>
  <c r="X33" i="13"/>
  <c r="X33" i="59" s="1"/>
  <c r="AF35" i="13"/>
  <c r="AF35" i="59" s="1"/>
  <c r="AE37" i="13"/>
  <c r="X41" i="13"/>
  <c r="AE43" i="13"/>
  <c r="AF45" i="13"/>
  <c r="X47" i="13"/>
  <c r="AD49" i="13"/>
  <c r="AF51" i="13"/>
  <c r="AD55" i="13"/>
  <c r="AF57" i="13"/>
  <c r="AR7" i="13"/>
  <c r="AR7" i="59" s="1"/>
  <c r="AS19" i="13"/>
  <c r="AS19" i="59" s="1"/>
  <c r="AM23" i="13"/>
  <c r="AM23" i="59" s="1"/>
  <c r="AU33" i="13"/>
  <c r="AU33" i="59" s="1"/>
  <c r="AS37" i="13"/>
  <c r="AS55" i="13"/>
  <c r="AS61" i="13"/>
  <c r="Y8" i="13"/>
  <c r="Y8" i="59" s="1"/>
  <c r="AY5" i="12"/>
  <c r="AV5" i="57" s="1"/>
  <c r="AF3" i="12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A5" i="12"/>
  <c r="Y5" i="57" s="1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D6" i="12"/>
  <c r="H3" i="12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H13" i="11"/>
  <c r="H17" i="11"/>
  <c r="H21" i="11"/>
  <c r="H25" i="11"/>
  <c r="H29" i="11"/>
  <c r="H33" i="11"/>
  <c r="H37" i="11"/>
  <c r="H41" i="11"/>
  <c r="H45" i="11"/>
  <c r="H49" i="11"/>
  <c r="H53" i="11"/>
  <c r="K55" i="11"/>
  <c r="H59" i="11"/>
  <c r="H63" i="11"/>
  <c r="H5" i="11"/>
  <c r="G11" i="11"/>
  <c r="G19" i="11"/>
  <c r="G29" i="11"/>
  <c r="G31" i="11"/>
  <c r="F35" i="11"/>
  <c r="F39" i="11"/>
  <c r="G45" i="11"/>
  <c r="G47" i="11"/>
  <c r="F51" i="11"/>
  <c r="F55" i="11"/>
  <c r="G61" i="11"/>
  <c r="G63" i="11"/>
  <c r="C65" i="11"/>
  <c r="J65" i="11" s="1"/>
  <c r="C64" i="11"/>
  <c r="I64" i="11" s="1"/>
  <c r="C63" i="11"/>
  <c r="J63" i="11" s="1"/>
  <c r="C62" i="11"/>
  <c r="I62" i="11" s="1"/>
  <c r="C61" i="11"/>
  <c r="J61" i="11" s="1"/>
  <c r="C60" i="11"/>
  <c r="I60" i="11" s="1"/>
  <c r="C59" i="11"/>
  <c r="J59" i="11" s="1"/>
  <c r="C58" i="11"/>
  <c r="I58" i="11" s="1"/>
  <c r="C57" i="11"/>
  <c r="J57" i="11" s="1"/>
  <c r="C56" i="11"/>
  <c r="I56" i="11" s="1"/>
  <c r="C55" i="11"/>
  <c r="J55" i="11" s="1"/>
  <c r="C54" i="11"/>
  <c r="I54" i="11" s="1"/>
  <c r="C53" i="11"/>
  <c r="J53" i="11" s="1"/>
  <c r="C52" i="11"/>
  <c r="I52" i="11" s="1"/>
  <c r="C51" i="11"/>
  <c r="J51" i="11" s="1"/>
  <c r="C50" i="11"/>
  <c r="I50" i="11" s="1"/>
  <c r="C49" i="11"/>
  <c r="J49" i="11" s="1"/>
  <c r="C48" i="11"/>
  <c r="I48" i="11" s="1"/>
  <c r="C47" i="11"/>
  <c r="J47" i="11" s="1"/>
  <c r="C46" i="11"/>
  <c r="I46" i="11" s="1"/>
  <c r="C45" i="11"/>
  <c r="J45" i="11" s="1"/>
  <c r="C44" i="11"/>
  <c r="I44" i="11" s="1"/>
  <c r="C43" i="11"/>
  <c r="J43" i="11" s="1"/>
  <c r="C42" i="11"/>
  <c r="I42" i="11" s="1"/>
  <c r="C41" i="11"/>
  <c r="J41" i="11" s="1"/>
  <c r="C40" i="11"/>
  <c r="I40" i="11" s="1"/>
  <c r="C39" i="11"/>
  <c r="J39" i="11" s="1"/>
  <c r="C38" i="11"/>
  <c r="I38" i="11" s="1"/>
  <c r="C37" i="11"/>
  <c r="J37" i="11" s="1"/>
  <c r="C36" i="11"/>
  <c r="I36" i="11" s="1"/>
  <c r="C35" i="11"/>
  <c r="J35" i="11" s="1"/>
  <c r="C34" i="11"/>
  <c r="I34" i="11" s="1"/>
  <c r="H34" i="53" s="1"/>
  <c r="C33" i="11"/>
  <c r="J33" i="11" s="1"/>
  <c r="C32" i="11"/>
  <c r="I32" i="11" s="1"/>
  <c r="H32" i="53" s="1"/>
  <c r="C31" i="11"/>
  <c r="J31" i="11" s="1"/>
  <c r="C30" i="11"/>
  <c r="I30" i="11" s="1"/>
  <c r="H30" i="53" s="1"/>
  <c r="C29" i="11"/>
  <c r="J29" i="11" s="1"/>
  <c r="C28" i="11"/>
  <c r="I28" i="11" s="1"/>
  <c r="H28" i="53" s="1"/>
  <c r="C27" i="11"/>
  <c r="J27" i="11" s="1"/>
  <c r="C26" i="11"/>
  <c r="I26" i="11" s="1"/>
  <c r="H26" i="53" s="1"/>
  <c r="C25" i="11"/>
  <c r="J25" i="11" s="1"/>
  <c r="C24" i="11"/>
  <c r="I24" i="11" s="1"/>
  <c r="H24" i="53" s="1"/>
  <c r="C23" i="11"/>
  <c r="J23" i="11" s="1"/>
  <c r="C22" i="11"/>
  <c r="I22" i="11" s="1"/>
  <c r="H22" i="53" s="1"/>
  <c r="C21" i="11"/>
  <c r="J21" i="11" s="1"/>
  <c r="C20" i="11"/>
  <c r="I20" i="11" s="1"/>
  <c r="H20" i="53" s="1"/>
  <c r="C19" i="11"/>
  <c r="J19" i="11" s="1"/>
  <c r="C18" i="11"/>
  <c r="I18" i="11" s="1"/>
  <c r="H18" i="53" s="1"/>
  <c r="C17" i="11"/>
  <c r="J17" i="11" s="1"/>
  <c r="C16" i="11"/>
  <c r="I16" i="11" s="1"/>
  <c r="H16" i="53" s="1"/>
  <c r="C15" i="11"/>
  <c r="J15" i="11" s="1"/>
  <c r="C14" i="11"/>
  <c r="I14" i="11" s="1"/>
  <c r="H14" i="53" s="1"/>
  <c r="C13" i="11"/>
  <c r="J13" i="11" s="1"/>
  <c r="C12" i="11"/>
  <c r="I12" i="11" s="1"/>
  <c r="H12" i="53" s="1"/>
  <c r="C11" i="11"/>
  <c r="J11" i="11" s="1"/>
  <c r="C10" i="11"/>
  <c r="I10" i="11" s="1"/>
  <c r="H10" i="53" s="1"/>
  <c r="C9" i="11"/>
  <c r="E9" i="11" s="1"/>
  <c r="D9" i="53" s="1"/>
  <c r="C8" i="11"/>
  <c r="C7" i="11"/>
  <c r="I7" i="11" s="1"/>
  <c r="H7" i="53" s="1"/>
  <c r="C6" i="11"/>
  <c r="I6" i="11" s="1"/>
  <c r="H6" i="53" s="1"/>
  <c r="B6" i="11"/>
  <c r="D5" i="11"/>
  <c r="B1" i="9"/>
  <c r="C65" i="9"/>
  <c r="AA65" i="9" s="1"/>
  <c r="C64" i="9"/>
  <c r="AA64" i="9" s="1"/>
  <c r="C63" i="9"/>
  <c r="AA63" i="9" s="1"/>
  <c r="C62" i="9"/>
  <c r="X62" i="9" s="1"/>
  <c r="C61" i="9"/>
  <c r="AA61" i="9" s="1"/>
  <c r="C60" i="9"/>
  <c r="AA60" i="9" s="1"/>
  <c r="C59" i="9"/>
  <c r="X59" i="9" s="1"/>
  <c r="C58" i="9"/>
  <c r="X58" i="9" s="1"/>
  <c r="C57" i="9"/>
  <c r="AA57" i="9" s="1"/>
  <c r="C56" i="9"/>
  <c r="AA56" i="9" s="1"/>
  <c r="C55" i="9"/>
  <c r="AA55" i="9" s="1"/>
  <c r="C54" i="9"/>
  <c r="X54" i="9" s="1"/>
  <c r="C53" i="9"/>
  <c r="AA53" i="9" s="1"/>
  <c r="C52" i="9"/>
  <c r="AA52" i="9" s="1"/>
  <c r="C51" i="9"/>
  <c r="X51" i="9" s="1"/>
  <c r="AA50" i="9"/>
  <c r="C50" i="9"/>
  <c r="X50" i="9" s="1"/>
  <c r="C49" i="9"/>
  <c r="AA49" i="9" s="1"/>
  <c r="C48" i="9"/>
  <c r="AA48" i="9" s="1"/>
  <c r="C47" i="9"/>
  <c r="AA47" i="9" s="1"/>
  <c r="C46" i="9"/>
  <c r="X46" i="9" s="1"/>
  <c r="C45" i="9"/>
  <c r="AA45" i="9" s="1"/>
  <c r="C44" i="9"/>
  <c r="AA44" i="9" s="1"/>
  <c r="C43" i="9"/>
  <c r="X43" i="9" s="1"/>
  <c r="C42" i="9"/>
  <c r="X42" i="9" s="1"/>
  <c r="C41" i="9"/>
  <c r="AA41" i="9" s="1"/>
  <c r="C40" i="9"/>
  <c r="AA40" i="9" s="1"/>
  <c r="C39" i="9"/>
  <c r="AA39" i="9" s="1"/>
  <c r="C38" i="9"/>
  <c r="X38" i="9" s="1"/>
  <c r="C37" i="9"/>
  <c r="AA37" i="9" s="1"/>
  <c r="C36" i="9"/>
  <c r="AA36" i="9" s="1"/>
  <c r="C35" i="9"/>
  <c r="AA35" i="9" s="1"/>
  <c r="Z35" i="51" s="1"/>
  <c r="AA34" i="9"/>
  <c r="Z34" i="51" s="1"/>
  <c r="C34" i="9"/>
  <c r="C33" i="9"/>
  <c r="C32" i="9"/>
  <c r="C31" i="9"/>
  <c r="C30" i="9"/>
  <c r="C29" i="9"/>
  <c r="C28" i="9"/>
  <c r="X28" i="9" s="1"/>
  <c r="W28" i="51" s="1"/>
  <c r="C27" i="9"/>
  <c r="AA27" i="9" s="1"/>
  <c r="Z27" i="51" s="1"/>
  <c r="C26" i="9"/>
  <c r="AA26" i="9" s="1"/>
  <c r="Z26" i="51" s="1"/>
  <c r="C25" i="9"/>
  <c r="C24" i="9"/>
  <c r="C23" i="9"/>
  <c r="C22" i="9"/>
  <c r="C21" i="9"/>
  <c r="C20" i="9"/>
  <c r="X20" i="9" s="1"/>
  <c r="W20" i="51" s="1"/>
  <c r="C19" i="9"/>
  <c r="AA19" i="9" s="1"/>
  <c r="Z19" i="51" s="1"/>
  <c r="AA18" i="9"/>
  <c r="Z18" i="51" s="1"/>
  <c r="C18" i="9"/>
  <c r="C17" i="9"/>
  <c r="C16" i="9"/>
  <c r="C15" i="9"/>
  <c r="C14" i="9"/>
  <c r="C13" i="9"/>
  <c r="C12" i="9"/>
  <c r="X12" i="9" s="1"/>
  <c r="W12" i="51" s="1"/>
  <c r="C11" i="9"/>
  <c r="AA11" i="9" s="1"/>
  <c r="Z11" i="51" s="1"/>
  <c r="C10" i="9"/>
  <c r="AA10" i="9" s="1"/>
  <c r="Z10" i="51" s="1"/>
  <c r="C9" i="9"/>
  <c r="B9" i="51" s="1"/>
  <c r="C8" i="9"/>
  <c r="B8" i="51" s="1"/>
  <c r="C7" i="9"/>
  <c r="B7" i="51" s="1"/>
  <c r="C6" i="9"/>
  <c r="B6" i="51" s="1"/>
  <c r="B6" i="9"/>
  <c r="X5" i="9"/>
  <c r="E3" i="9"/>
  <c r="F3" i="9" s="1"/>
  <c r="G3" i="9" s="1"/>
  <c r="H3" i="9" s="1"/>
  <c r="I3" i="9" s="1"/>
  <c r="J3" i="9" s="1"/>
  <c r="K3" i="9" s="1"/>
  <c r="L3" i="9" s="1"/>
  <c r="M3" i="9" s="1"/>
  <c r="N3" i="9" s="1"/>
  <c r="O3" i="9" s="1"/>
  <c r="P3" i="9" s="1"/>
  <c r="Q3" i="9" s="1"/>
  <c r="R3" i="9" s="1"/>
  <c r="S3" i="9" s="1"/>
  <c r="T3" i="9" s="1"/>
  <c r="U3" i="9" s="1"/>
  <c r="V3" i="9" s="1"/>
  <c r="W3" i="9" s="1"/>
  <c r="C7" i="8"/>
  <c r="B7" i="44" s="1"/>
  <c r="C8" i="8"/>
  <c r="B8" i="44" s="1"/>
  <c r="C9" i="8"/>
  <c r="B9" i="44" s="1"/>
  <c r="C10" i="8"/>
  <c r="B10" i="44" s="1"/>
  <c r="C11" i="8"/>
  <c r="B11" i="44" s="1"/>
  <c r="C12" i="8"/>
  <c r="B12" i="44" s="1"/>
  <c r="C13" i="8"/>
  <c r="B13" i="44" s="1"/>
  <c r="C14" i="8"/>
  <c r="B14" i="44" s="1"/>
  <c r="C15" i="8"/>
  <c r="B15" i="44" s="1"/>
  <c r="C16" i="8"/>
  <c r="B16" i="44" s="1"/>
  <c r="C17" i="8"/>
  <c r="B17" i="44" s="1"/>
  <c r="C18" i="8"/>
  <c r="B18" i="44" s="1"/>
  <c r="C19" i="8"/>
  <c r="B19" i="44" s="1"/>
  <c r="C20" i="8"/>
  <c r="B20" i="44" s="1"/>
  <c r="C21" i="8"/>
  <c r="B21" i="44" s="1"/>
  <c r="C22" i="8"/>
  <c r="B22" i="44" s="1"/>
  <c r="C23" i="8"/>
  <c r="B23" i="44" s="1"/>
  <c r="C24" i="8"/>
  <c r="B24" i="44" s="1"/>
  <c r="C25" i="8"/>
  <c r="B25" i="44" s="1"/>
  <c r="C26" i="8"/>
  <c r="B26" i="44" s="1"/>
  <c r="C27" i="8"/>
  <c r="B27" i="44" s="1"/>
  <c r="C28" i="8"/>
  <c r="B28" i="44" s="1"/>
  <c r="C29" i="8"/>
  <c r="B29" i="44" s="1"/>
  <c r="C30" i="8"/>
  <c r="B30" i="44" s="1"/>
  <c r="C31" i="8"/>
  <c r="B31" i="44" s="1"/>
  <c r="C32" i="8"/>
  <c r="B32" i="44" s="1"/>
  <c r="C33" i="8"/>
  <c r="B33" i="44" s="1"/>
  <c r="C34" i="8"/>
  <c r="B34" i="44" s="1"/>
  <c r="C35" i="8"/>
  <c r="B35" i="44" s="1"/>
  <c r="C36" i="8"/>
  <c r="AA36" i="8" s="1"/>
  <c r="C37" i="8"/>
  <c r="Z37" i="8" s="1"/>
  <c r="C38" i="8"/>
  <c r="Z38" i="8" s="1"/>
  <c r="C39" i="8"/>
  <c r="Z39" i="8" s="1"/>
  <c r="C40" i="8"/>
  <c r="AA40" i="8" s="1"/>
  <c r="C41" i="8"/>
  <c r="Z41" i="8" s="1"/>
  <c r="C42" i="8"/>
  <c r="Z42" i="8" s="1"/>
  <c r="C43" i="8"/>
  <c r="Z43" i="8" s="1"/>
  <c r="C44" i="8"/>
  <c r="Z44" i="8" s="1"/>
  <c r="C45" i="8"/>
  <c r="Z45" i="8" s="1"/>
  <c r="C46" i="8"/>
  <c r="Z46" i="8" s="1"/>
  <c r="C47" i="8"/>
  <c r="Z47" i="8" s="1"/>
  <c r="C48" i="8"/>
  <c r="Z48" i="8" s="1"/>
  <c r="C49" i="8"/>
  <c r="Z49" i="8" s="1"/>
  <c r="C50" i="8"/>
  <c r="Z50" i="8" s="1"/>
  <c r="C51" i="8"/>
  <c r="Z51" i="8" s="1"/>
  <c r="C52" i="8"/>
  <c r="AA52" i="8" s="1"/>
  <c r="C53" i="8"/>
  <c r="Z53" i="8" s="1"/>
  <c r="C54" i="8"/>
  <c r="Z54" i="8" s="1"/>
  <c r="C55" i="8"/>
  <c r="Z55" i="8" s="1"/>
  <c r="C56" i="8"/>
  <c r="AA56" i="8" s="1"/>
  <c r="C57" i="8"/>
  <c r="Z57" i="8" s="1"/>
  <c r="C58" i="8"/>
  <c r="Z58" i="8" s="1"/>
  <c r="C59" i="8"/>
  <c r="AA59" i="8" s="1"/>
  <c r="C60" i="8"/>
  <c r="Z60" i="8" s="1"/>
  <c r="C61" i="8"/>
  <c r="Z61" i="8" s="1"/>
  <c r="C62" i="8"/>
  <c r="Z62" i="8" s="1"/>
  <c r="C63" i="8"/>
  <c r="Z63" i="8" s="1"/>
  <c r="C64" i="8"/>
  <c r="X64" i="8" s="1"/>
  <c r="C65" i="8"/>
  <c r="Z65" i="8" s="1"/>
  <c r="C6" i="8"/>
  <c r="B6" i="44" s="1"/>
  <c r="B6" i="8"/>
  <c r="B1" i="8"/>
  <c r="X5" i="8"/>
  <c r="E3" i="8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AA58" i="9" l="1"/>
  <c r="F63" i="11"/>
  <c r="G55" i="11"/>
  <c r="G50" i="11"/>
  <c r="F43" i="11"/>
  <c r="G37" i="11"/>
  <c r="F31" i="11"/>
  <c r="G23" i="11"/>
  <c r="F23" i="53" s="1"/>
  <c r="K61" i="11"/>
  <c r="H55" i="11"/>
  <c r="H47" i="11"/>
  <c r="H39" i="11"/>
  <c r="H31" i="11"/>
  <c r="H23" i="11"/>
  <c r="H15" i="11"/>
  <c r="K8" i="13"/>
  <c r="K8" i="59" s="1"/>
  <c r="G42" i="11"/>
  <c r="G58" i="11"/>
  <c r="G26" i="11"/>
  <c r="AA42" i="9"/>
  <c r="F59" i="11"/>
  <c r="G53" i="11"/>
  <c r="F47" i="11"/>
  <c r="G39" i="11"/>
  <c r="G34" i="11"/>
  <c r="F27" i="11"/>
  <c r="G15" i="11"/>
  <c r="K63" i="11"/>
  <c r="H58" i="11"/>
  <c r="H51" i="11"/>
  <c r="H43" i="11"/>
  <c r="H35" i="11"/>
  <c r="H37" i="61" s="1"/>
  <c r="H27" i="11"/>
  <c r="H19" i="11"/>
  <c r="H11" i="11"/>
  <c r="X40" i="8"/>
  <c r="X24" i="8"/>
  <c r="W24" i="44" s="1"/>
  <c r="AA64" i="8"/>
  <c r="AA48" i="8"/>
  <c r="AA32" i="8"/>
  <c r="Z32" i="44" s="1"/>
  <c r="AA16" i="8"/>
  <c r="Z16" i="44" s="1"/>
  <c r="Z56" i="8"/>
  <c r="Z40" i="8"/>
  <c r="Z24" i="8"/>
  <c r="Y24" i="44" s="1"/>
  <c r="G20" i="11"/>
  <c r="G12" i="11"/>
  <c r="X20" i="8"/>
  <c r="W20" i="44" s="1"/>
  <c r="AA12" i="8"/>
  <c r="Z12" i="44" s="1"/>
  <c r="Z36" i="8"/>
  <c r="X36" i="9"/>
  <c r="X52" i="9"/>
  <c r="F61" i="11"/>
  <c r="F53" i="11"/>
  <c r="F45" i="11"/>
  <c r="F37" i="11"/>
  <c r="F29" i="11"/>
  <c r="E29" i="53" s="1"/>
  <c r="H61" i="11"/>
  <c r="H52" i="11"/>
  <c r="H48" i="11"/>
  <c r="H44" i="11"/>
  <c r="H40" i="11"/>
  <c r="H36" i="11"/>
  <c r="H32" i="11"/>
  <c r="H34" i="61" s="1"/>
  <c r="H28" i="11"/>
  <c r="H30" i="61" s="1"/>
  <c r="H24" i="11"/>
  <c r="H20" i="11"/>
  <c r="H16" i="11"/>
  <c r="H18" i="61" s="1"/>
  <c r="H12" i="11"/>
  <c r="H14" i="61" s="1"/>
  <c r="X56" i="8"/>
  <c r="G56" i="11"/>
  <c r="G48" i="11"/>
  <c r="G32" i="11"/>
  <c r="J34" i="61" s="1"/>
  <c r="G24" i="11"/>
  <c r="H64" i="11"/>
  <c r="H56" i="11"/>
  <c r="X48" i="8"/>
  <c r="X32" i="8"/>
  <c r="W32" i="44" s="1"/>
  <c r="X16" i="8"/>
  <c r="W16" i="44" s="1"/>
  <c r="AA24" i="8"/>
  <c r="Z24" i="44" s="1"/>
  <c r="Z64" i="8"/>
  <c r="Z32" i="8"/>
  <c r="Y32" i="44" s="1"/>
  <c r="Z16" i="8"/>
  <c r="Y16" i="44" s="1"/>
  <c r="Z11" i="9"/>
  <c r="Y11" i="51" s="1"/>
  <c r="G65" i="11"/>
  <c r="G60" i="11"/>
  <c r="G57" i="11"/>
  <c r="G52" i="11"/>
  <c r="G44" i="11"/>
  <c r="G36" i="11"/>
  <c r="G33" i="11"/>
  <c r="G28" i="11"/>
  <c r="J30" i="61" s="1"/>
  <c r="G25" i="11"/>
  <c r="F25" i="53" s="1"/>
  <c r="G22" i="11"/>
  <c r="G14" i="11"/>
  <c r="G10" i="11"/>
  <c r="J12" i="61" s="1"/>
  <c r="K65" i="11"/>
  <c r="H60" i="11"/>
  <c r="K57" i="11"/>
  <c r="G64" i="11"/>
  <c r="G40" i="11"/>
  <c r="G16" i="11"/>
  <c r="X52" i="8"/>
  <c r="X36" i="8"/>
  <c r="AA60" i="8"/>
  <c r="AA44" i="8"/>
  <c r="AA28" i="8"/>
  <c r="Z28" i="44" s="1"/>
  <c r="Z52" i="8"/>
  <c r="Z20" i="8"/>
  <c r="Y20" i="44" s="1"/>
  <c r="X44" i="9"/>
  <c r="X60" i="9"/>
  <c r="Z19" i="9"/>
  <c r="Y19" i="51" s="1"/>
  <c r="Z27" i="9"/>
  <c r="Y27" i="51" s="1"/>
  <c r="Z35" i="9"/>
  <c r="Y35" i="51" s="1"/>
  <c r="Z43" i="9"/>
  <c r="Z51" i="9"/>
  <c r="Z59" i="9"/>
  <c r="G49" i="11"/>
  <c r="G41" i="11"/>
  <c r="G18" i="11"/>
  <c r="J20" i="61" s="1"/>
  <c r="X60" i="8"/>
  <c r="X44" i="8"/>
  <c r="X28" i="8"/>
  <c r="W28" i="44" s="1"/>
  <c r="X12" i="8"/>
  <c r="W12" i="44" s="1"/>
  <c r="AA20" i="8"/>
  <c r="Z20" i="44" s="1"/>
  <c r="Z28" i="8"/>
  <c r="Y28" i="44" s="1"/>
  <c r="Z12" i="8"/>
  <c r="Y12" i="44" s="1"/>
  <c r="AA43" i="9"/>
  <c r="AA51" i="9"/>
  <c r="AA59" i="9"/>
  <c r="F65" i="11"/>
  <c r="G62" i="11"/>
  <c r="G59" i="11"/>
  <c r="F57" i="11"/>
  <c r="G54" i="11"/>
  <c r="G51" i="11"/>
  <c r="F49" i="11"/>
  <c r="G46" i="11"/>
  <c r="G43" i="11"/>
  <c r="F41" i="11"/>
  <c r="G38" i="11"/>
  <c r="G35" i="11"/>
  <c r="F33" i="11"/>
  <c r="G30" i="11"/>
  <c r="J32" i="61" s="1"/>
  <c r="G27" i="11"/>
  <c r="J29" i="61" s="1"/>
  <c r="F25" i="11"/>
  <c r="G21" i="11"/>
  <c r="G17" i="11"/>
  <c r="J19" i="61" s="1"/>
  <c r="G13" i="11"/>
  <c r="J15" i="61" s="1"/>
  <c r="H65" i="11"/>
  <c r="H62" i="11"/>
  <c r="K59" i="11"/>
  <c r="H57" i="11"/>
  <c r="H54" i="11"/>
  <c r="H50" i="11"/>
  <c r="H46" i="11"/>
  <c r="H42" i="11"/>
  <c r="H38" i="11"/>
  <c r="H34" i="11"/>
  <c r="H30" i="11"/>
  <c r="H32" i="61" s="1"/>
  <c r="H26" i="11"/>
  <c r="G26" i="53" s="1"/>
  <c r="H22" i="11"/>
  <c r="H18" i="11"/>
  <c r="H14" i="11"/>
  <c r="L16" i="61" s="1"/>
  <c r="H10" i="11"/>
  <c r="G10" i="53" s="1"/>
  <c r="N19" i="61"/>
  <c r="I17" i="53"/>
  <c r="N31" i="61"/>
  <c r="I29" i="53"/>
  <c r="N13" i="61"/>
  <c r="I11" i="53"/>
  <c r="N17" i="61"/>
  <c r="I15" i="53"/>
  <c r="N21" i="61"/>
  <c r="I19" i="53"/>
  <c r="N25" i="61"/>
  <c r="I23" i="53"/>
  <c r="N29" i="61"/>
  <c r="I27" i="53"/>
  <c r="N33" i="61"/>
  <c r="I31" i="53"/>
  <c r="N37" i="61"/>
  <c r="I35" i="53"/>
  <c r="N23" i="61"/>
  <c r="I21" i="53"/>
  <c r="N15" i="61"/>
  <c r="I13" i="53"/>
  <c r="N27" i="61"/>
  <c r="I25" i="53"/>
  <c r="N35" i="61"/>
  <c r="I33" i="53"/>
  <c r="J35" i="61"/>
  <c r="F33" i="53"/>
  <c r="J26" i="61"/>
  <c r="F24" i="53"/>
  <c r="J23" i="61"/>
  <c r="F21" i="53"/>
  <c r="J14" i="61"/>
  <c r="F12" i="53"/>
  <c r="X59" i="8"/>
  <c r="X51" i="8"/>
  <c r="X43" i="8"/>
  <c r="X35" i="8"/>
  <c r="W35" i="44" s="1"/>
  <c r="X19" i="8"/>
  <c r="W19" i="44" s="1"/>
  <c r="AA47" i="8"/>
  <c r="Z59" i="8"/>
  <c r="AA13" i="9"/>
  <c r="Z13" i="51" s="1"/>
  <c r="B13" i="51"/>
  <c r="AA17" i="9"/>
  <c r="Z17" i="51" s="1"/>
  <c r="B17" i="51"/>
  <c r="AA21" i="9"/>
  <c r="Z21" i="51" s="1"/>
  <c r="B21" i="51"/>
  <c r="AA25" i="9"/>
  <c r="Z25" i="51" s="1"/>
  <c r="B25" i="51"/>
  <c r="AA29" i="9"/>
  <c r="Z29" i="51" s="1"/>
  <c r="B29" i="51"/>
  <c r="AA33" i="9"/>
  <c r="Z33" i="51" s="1"/>
  <c r="B33" i="51"/>
  <c r="B8" i="61"/>
  <c r="B6" i="53"/>
  <c r="X62" i="8"/>
  <c r="X58" i="8"/>
  <c r="X54" i="8"/>
  <c r="X50" i="8"/>
  <c r="X46" i="8"/>
  <c r="X42" i="8"/>
  <c r="X38" i="8"/>
  <c r="X34" i="8"/>
  <c r="W34" i="44" s="1"/>
  <c r="X30" i="8"/>
  <c r="W30" i="44" s="1"/>
  <c r="X26" i="8"/>
  <c r="W26" i="44" s="1"/>
  <c r="X22" i="8"/>
  <c r="W22" i="44" s="1"/>
  <c r="X18" i="8"/>
  <c r="W18" i="44" s="1"/>
  <c r="X14" i="8"/>
  <c r="W14" i="44" s="1"/>
  <c r="X10" i="8"/>
  <c r="W10" i="44" s="1"/>
  <c r="AA62" i="8"/>
  <c r="AA58" i="8"/>
  <c r="AA54" i="8"/>
  <c r="AA50" i="8"/>
  <c r="AA46" i="8"/>
  <c r="AA42" i="8"/>
  <c r="AA38" i="8"/>
  <c r="AA34" i="8"/>
  <c r="Z34" i="44" s="1"/>
  <c r="AA30" i="8"/>
  <c r="Z30" i="44" s="1"/>
  <c r="AA26" i="8"/>
  <c r="Z26" i="44" s="1"/>
  <c r="AA22" i="8"/>
  <c r="Z22" i="44" s="1"/>
  <c r="AA18" i="8"/>
  <c r="Z18" i="44" s="1"/>
  <c r="AA14" i="8"/>
  <c r="Z14" i="44" s="1"/>
  <c r="AA10" i="8"/>
  <c r="Z10" i="44" s="1"/>
  <c r="Z34" i="8"/>
  <c r="Y34" i="44" s="1"/>
  <c r="Z30" i="8"/>
  <c r="Y30" i="44" s="1"/>
  <c r="Z26" i="8"/>
  <c r="Y26" i="44" s="1"/>
  <c r="Z22" i="8"/>
  <c r="Y22" i="44" s="1"/>
  <c r="Z18" i="8"/>
  <c r="Y18" i="44" s="1"/>
  <c r="Z14" i="8"/>
  <c r="Y14" i="44" s="1"/>
  <c r="Z10" i="8"/>
  <c r="Y10" i="44" s="1"/>
  <c r="X11" i="9"/>
  <c r="W11" i="51" s="1"/>
  <c r="B11" i="51"/>
  <c r="AA12" i="9"/>
  <c r="Z12" i="51" s="1"/>
  <c r="B12" i="51"/>
  <c r="X19" i="9"/>
  <c r="W19" i="51" s="1"/>
  <c r="B19" i="51"/>
  <c r="AA20" i="9"/>
  <c r="Z20" i="51" s="1"/>
  <c r="B20" i="51"/>
  <c r="X27" i="9"/>
  <c r="W27" i="51" s="1"/>
  <c r="B27" i="51"/>
  <c r="AA28" i="9"/>
  <c r="Z28" i="51" s="1"/>
  <c r="B28" i="51"/>
  <c r="X35" i="9"/>
  <c r="W35" i="51" s="1"/>
  <c r="B35" i="5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D35" i="53" s="1"/>
  <c r="E34" i="11"/>
  <c r="D34" i="53" s="1"/>
  <c r="E33" i="11"/>
  <c r="D33" i="53" s="1"/>
  <c r="E32" i="11"/>
  <c r="D32" i="53" s="1"/>
  <c r="E31" i="11"/>
  <c r="D31" i="53" s="1"/>
  <c r="E30" i="11"/>
  <c r="D30" i="53" s="1"/>
  <c r="E29" i="11"/>
  <c r="D29" i="53" s="1"/>
  <c r="E28" i="11"/>
  <c r="D28" i="53" s="1"/>
  <c r="E27" i="11"/>
  <c r="D27" i="53" s="1"/>
  <c r="E26" i="11"/>
  <c r="D26" i="53" s="1"/>
  <c r="E25" i="11"/>
  <c r="D25" i="53" s="1"/>
  <c r="E24" i="11"/>
  <c r="D24" i="53" s="1"/>
  <c r="E23" i="11"/>
  <c r="D23" i="53" s="1"/>
  <c r="E22" i="11"/>
  <c r="D22" i="53" s="1"/>
  <c r="E21" i="11"/>
  <c r="D21" i="53" s="1"/>
  <c r="E20" i="11"/>
  <c r="D20" i="53" s="1"/>
  <c r="E19" i="11"/>
  <c r="D19" i="53" s="1"/>
  <c r="E18" i="11"/>
  <c r="D18" i="53" s="1"/>
  <c r="E17" i="11"/>
  <c r="D17" i="53" s="1"/>
  <c r="E16" i="11"/>
  <c r="D16" i="53" s="1"/>
  <c r="E15" i="11"/>
  <c r="D15" i="53" s="1"/>
  <c r="E14" i="11"/>
  <c r="D14" i="53" s="1"/>
  <c r="E13" i="11"/>
  <c r="D13" i="53" s="1"/>
  <c r="E12" i="11"/>
  <c r="D12" i="53" s="1"/>
  <c r="E11" i="11"/>
  <c r="D11" i="53" s="1"/>
  <c r="E10" i="11"/>
  <c r="D10" i="53" s="1"/>
  <c r="J64" i="11"/>
  <c r="J62" i="11"/>
  <c r="J60" i="11"/>
  <c r="J58" i="11"/>
  <c r="J56" i="11"/>
  <c r="J54" i="11"/>
  <c r="J52" i="11"/>
  <c r="J50" i="11"/>
  <c r="J48" i="11"/>
  <c r="J46" i="11"/>
  <c r="J44" i="11"/>
  <c r="J42" i="11"/>
  <c r="J40" i="11"/>
  <c r="J38" i="11"/>
  <c r="J36" i="11"/>
  <c r="J34" i="11"/>
  <c r="J32" i="11"/>
  <c r="J30" i="11"/>
  <c r="J28" i="11"/>
  <c r="J26" i="11"/>
  <c r="J24" i="11"/>
  <c r="J22" i="11"/>
  <c r="J20" i="11"/>
  <c r="J18" i="11"/>
  <c r="J16" i="11"/>
  <c r="J14" i="11"/>
  <c r="J12" i="11"/>
  <c r="J10" i="11"/>
  <c r="AD36" i="61"/>
  <c r="AW34" i="59"/>
  <c r="AD28" i="61"/>
  <c r="AW26" i="59"/>
  <c r="AD20" i="61"/>
  <c r="AW18" i="59"/>
  <c r="AD12" i="61"/>
  <c r="AW10" i="59"/>
  <c r="R7" i="13"/>
  <c r="R7" i="59" s="1"/>
  <c r="J7" i="59"/>
  <c r="AD35" i="61"/>
  <c r="AW33" i="59"/>
  <c r="AD27" i="61"/>
  <c r="AW25" i="59"/>
  <c r="AD19" i="61"/>
  <c r="AW17" i="59"/>
  <c r="Q7" i="13"/>
  <c r="Q7" i="59" s="1"/>
  <c r="J22" i="61"/>
  <c r="F20" i="53"/>
  <c r="X65" i="8"/>
  <c r="X61" i="8"/>
  <c r="X57" i="8"/>
  <c r="X53" i="8"/>
  <c r="X49" i="8"/>
  <c r="X45" i="8"/>
  <c r="X41" i="8"/>
  <c r="X37" i="8"/>
  <c r="X33" i="8"/>
  <c r="W33" i="44" s="1"/>
  <c r="X29" i="8"/>
  <c r="W29" i="44" s="1"/>
  <c r="X25" i="8"/>
  <c r="W25" i="44" s="1"/>
  <c r="X21" i="8"/>
  <c r="W21" i="44" s="1"/>
  <c r="X17" i="8"/>
  <c r="W17" i="44" s="1"/>
  <c r="X13" i="8"/>
  <c r="W13" i="44" s="1"/>
  <c r="AA65" i="8"/>
  <c r="AA61" i="8"/>
  <c r="AA57" i="8"/>
  <c r="AA53" i="8"/>
  <c r="AA49" i="8"/>
  <c r="AA45" i="8"/>
  <c r="AA41" i="8"/>
  <c r="AA37" i="8"/>
  <c r="AA33" i="8"/>
  <c r="Z33" i="44" s="1"/>
  <c r="AA29" i="8"/>
  <c r="Z29" i="44" s="1"/>
  <c r="AA25" i="8"/>
  <c r="Z25" i="44" s="1"/>
  <c r="AA21" i="8"/>
  <c r="Z21" i="44" s="1"/>
  <c r="AA17" i="8"/>
  <c r="Z17" i="44" s="1"/>
  <c r="AA13" i="8"/>
  <c r="Z13" i="44" s="1"/>
  <c r="Z33" i="8"/>
  <c r="Y33" i="44" s="1"/>
  <c r="Z29" i="8"/>
  <c r="Y29" i="44" s="1"/>
  <c r="Z25" i="8"/>
  <c r="Y25" i="44" s="1"/>
  <c r="Z21" i="8"/>
  <c r="Y21" i="44" s="1"/>
  <c r="Z17" i="8"/>
  <c r="Y17" i="44" s="1"/>
  <c r="Z13" i="8"/>
  <c r="Y13" i="44" s="1"/>
  <c r="X10" i="9"/>
  <c r="W10" i="51" s="1"/>
  <c r="B10" i="51"/>
  <c r="X14" i="9"/>
  <c r="W14" i="51" s="1"/>
  <c r="B14" i="51"/>
  <c r="AA16" i="9"/>
  <c r="Z16" i="51" s="1"/>
  <c r="B16" i="51"/>
  <c r="X18" i="9"/>
  <c r="W18" i="51" s="1"/>
  <c r="B18" i="51"/>
  <c r="X22" i="9"/>
  <c r="W22" i="51" s="1"/>
  <c r="B22" i="51"/>
  <c r="AA24" i="9"/>
  <c r="Z24" i="51" s="1"/>
  <c r="B24" i="51"/>
  <c r="X26" i="9"/>
  <c r="W26" i="51" s="1"/>
  <c r="B26" i="51"/>
  <c r="X30" i="9"/>
  <c r="W30" i="51" s="1"/>
  <c r="B30" i="51"/>
  <c r="AA32" i="9"/>
  <c r="Z32" i="51" s="1"/>
  <c r="B32" i="51"/>
  <c r="X34" i="9"/>
  <c r="W34" i="51" s="1"/>
  <c r="B34" i="51"/>
  <c r="B9" i="61"/>
  <c r="B7" i="53"/>
  <c r="L7" i="11"/>
  <c r="M7" i="11" s="1"/>
  <c r="B11" i="61"/>
  <c r="B9" i="53"/>
  <c r="B13" i="61"/>
  <c r="B11" i="53"/>
  <c r="L11" i="11"/>
  <c r="M11" i="11"/>
  <c r="B15" i="61"/>
  <c r="B13" i="53"/>
  <c r="L13" i="11"/>
  <c r="M13" i="11"/>
  <c r="B17" i="61"/>
  <c r="B15" i="53"/>
  <c r="L15" i="11"/>
  <c r="M15" i="11"/>
  <c r="B19" i="61"/>
  <c r="B17" i="53"/>
  <c r="L17" i="11"/>
  <c r="M17" i="11"/>
  <c r="B21" i="61"/>
  <c r="B19" i="53"/>
  <c r="L19" i="11"/>
  <c r="M19" i="11"/>
  <c r="B23" i="61"/>
  <c r="B21" i="53"/>
  <c r="L21" i="11"/>
  <c r="M21" i="11"/>
  <c r="B25" i="61"/>
  <c r="B23" i="53"/>
  <c r="L23" i="11"/>
  <c r="M23" i="11"/>
  <c r="B27" i="61"/>
  <c r="B25" i="53"/>
  <c r="L25" i="11"/>
  <c r="M25" i="11"/>
  <c r="B29" i="61"/>
  <c r="B27" i="53"/>
  <c r="L27" i="11"/>
  <c r="M27" i="11"/>
  <c r="B31" i="61"/>
  <c r="B29" i="53"/>
  <c r="L29" i="11"/>
  <c r="M29" i="11"/>
  <c r="B33" i="61"/>
  <c r="B31" i="53"/>
  <c r="L31" i="11"/>
  <c r="M31" i="11"/>
  <c r="B35" i="61"/>
  <c r="B33" i="53"/>
  <c r="L33" i="11"/>
  <c r="M33" i="11"/>
  <c r="B37" i="61"/>
  <c r="B35" i="53"/>
  <c r="L35" i="11"/>
  <c r="M35" i="11"/>
  <c r="L37" i="11"/>
  <c r="M37" i="11"/>
  <c r="L39" i="11"/>
  <c r="M39" i="11"/>
  <c r="L41" i="11"/>
  <c r="M41" i="11"/>
  <c r="L43" i="11"/>
  <c r="M43" i="11"/>
  <c r="L45" i="11"/>
  <c r="M45" i="11"/>
  <c r="L47" i="11"/>
  <c r="M47" i="11"/>
  <c r="L49" i="11"/>
  <c r="M49" i="11"/>
  <c r="L51" i="11"/>
  <c r="M51" i="11"/>
  <c r="L53" i="11"/>
  <c r="M53" i="11"/>
  <c r="L55" i="11"/>
  <c r="M55" i="11"/>
  <c r="L57" i="11"/>
  <c r="M57" i="11"/>
  <c r="L59" i="11"/>
  <c r="M59" i="11"/>
  <c r="L61" i="11"/>
  <c r="M61" i="11"/>
  <c r="L63" i="11"/>
  <c r="M63" i="11"/>
  <c r="L65" i="11"/>
  <c r="M65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E6" i="11"/>
  <c r="D6" i="53" s="1"/>
  <c r="I65" i="11"/>
  <c r="I63" i="11"/>
  <c r="I61" i="11"/>
  <c r="I59" i="11"/>
  <c r="I57" i="11"/>
  <c r="I55" i="11"/>
  <c r="I53" i="11"/>
  <c r="I51" i="11"/>
  <c r="I49" i="11"/>
  <c r="I47" i="11"/>
  <c r="I45" i="11"/>
  <c r="I43" i="11"/>
  <c r="I41" i="11"/>
  <c r="I39" i="11"/>
  <c r="I37" i="11"/>
  <c r="I35" i="11"/>
  <c r="H35" i="53" s="1"/>
  <c r="I33" i="11"/>
  <c r="H33" i="53" s="1"/>
  <c r="I31" i="11"/>
  <c r="H31" i="53" s="1"/>
  <c r="I29" i="11"/>
  <c r="H29" i="53" s="1"/>
  <c r="I27" i="11"/>
  <c r="H27" i="53" s="1"/>
  <c r="I25" i="11"/>
  <c r="H25" i="53" s="1"/>
  <c r="I23" i="11"/>
  <c r="H23" i="53" s="1"/>
  <c r="I21" i="11"/>
  <c r="H21" i="53" s="1"/>
  <c r="I19" i="11"/>
  <c r="H19" i="53" s="1"/>
  <c r="I17" i="11"/>
  <c r="H17" i="53" s="1"/>
  <c r="I15" i="11"/>
  <c r="H15" i="53" s="1"/>
  <c r="I13" i="11"/>
  <c r="H13" i="53" s="1"/>
  <c r="I11" i="11"/>
  <c r="H11" i="53" s="1"/>
  <c r="AD34" i="61"/>
  <c r="AW32" i="59"/>
  <c r="AW24" i="59"/>
  <c r="AD26" i="61"/>
  <c r="AD18" i="61"/>
  <c r="AW16" i="59"/>
  <c r="AD33" i="61"/>
  <c r="AW31" i="59"/>
  <c r="AW23" i="59"/>
  <c r="AD25" i="61"/>
  <c r="AD17" i="61"/>
  <c r="AW15" i="59"/>
  <c r="J36" i="61"/>
  <c r="F34" i="53"/>
  <c r="J33" i="61"/>
  <c r="F31" i="53"/>
  <c r="J27" i="61"/>
  <c r="J24" i="61"/>
  <c r="F22" i="53"/>
  <c r="F18" i="53"/>
  <c r="J17" i="61"/>
  <c r="F15" i="53"/>
  <c r="J16" i="61"/>
  <c r="F14" i="53"/>
  <c r="J13" i="61"/>
  <c r="F11" i="53"/>
  <c r="F10" i="53"/>
  <c r="L37" i="61"/>
  <c r="L36" i="61"/>
  <c r="H36" i="61"/>
  <c r="G34" i="53"/>
  <c r="H35" i="61"/>
  <c r="L35" i="61"/>
  <c r="G33" i="53"/>
  <c r="G32" i="53"/>
  <c r="L33" i="61"/>
  <c r="H33" i="61"/>
  <c r="G31" i="53"/>
  <c r="L32" i="61"/>
  <c r="L31" i="61"/>
  <c r="H31" i="61"/>
  <c r="G29" i="53"/>
  <c r="L29" i="61"/>
  <c r="H29" i="61"/>
  <c r="G27" i="53"/>
  <c r="L28" i="61"/>
  <c r="H27" i="61"/>
  <c r="L27" i="61"/>
  <c r="G25" i="53"/>
  <c r="L26" i="61"/>
  <c r="H26" i="61"/>
  <c r="G24" i="53"/>
  <c r="L25" i="61"/>
  <c r="H25" i="61"/>
  <c r="G23" i="53"/>
  <c r="H24" i="61"/>
  <c r="L24" i="61"/>
  <c r="G22" i="53"/>
  <c r="H23" i="61"/>
  <c r="L23" i="61"/>
  <c r="G21" i="53"/>
  <c r="L22" i="61"/>
  <c r="H22" i="61"/>
  <c r="G20" i="53"/>
  <c r="L21" i="61"/>
  <c r="H21" i="61"/>
  <c r="G19" i="53"/>
  <c r="H20" i="61"/>
  <c r="L20" i="61"/>
  <c r="G18" i="53"/>
  <c r="L19" i="61"/>
  <c r="H19" i="61"/>
  <c r="G17" i="53"/>
  <c r="G16" i="53"/>
  <c r="L17" i="61"/>
  <c r="H17" i="61"/>
  <c r="G15" i="53"/>
  <c r="H16" i="61"/>
  <c r="L15" i="61"/>
  <c r="H15" i="61"/>
  <c r="G13" i="53"/>
  <c r="L13" i="61"/>
  <c r="H13" i="61"/>
  <c r="G11" i="53"/>
  <c r="L12" i="61"/>
  <c r="AT9" i="13"/>
  <c r="AT9" i="59" s="1"/>
  <c r="AR9" i="59"/>
  <c r="AD32" i="61"/>
  <c r="AW30" i="59"/>
  <c r="AD24" i="61"/>
  <c r="AW22" i="59"/>
  <c r="AD16" i="61"/>
  <c r="AW14" i="59"/>
  <c r="AD31" i="61"/>
  <c r="AW29" i="59"/>
  <c r="AD23" i="61"/>
  <c r="AW21" i="59"/>
  <c r="AD15" i="61"/>
  <c r="AW13" i="59"/>
  <c r="J37" i="61"/>
  <c r="F35" i="53"/>
  <c r="J31" i="61"/>
  <c r="F29" i="53"/>
  <c r="J28" i="61"/>
  <c r="F26" i="53"/>
  <c r="J25" i="61"/>
  <c r="J21" i="61"/>
  <c r="F19" i="53"/>
  <c r="J18" i="61"/>
  <c r="F16" i="53"/>
  <c r="X63" i="8"/>
  <c r="X55" i="8"/>
  <c r="X47" i="8"/>
  <c r="X39" i="8"/>
  <c r="X31" i="8"/>
  <c r="W31" i="44" s="1"/>
  <c r="X27" i="8"/>
  <c r="W27" i="44" s="1"/>
  <c r="X23" i="8"/>
  <c r="W23" i="44" s="1"/>
  <c r="X15" i="8"/>
  <c r="W15" i="44" s="1"/>
  <c r="X11" i="8"/>
  <c r="W11" i="44" s="1"/>
  <c r="AA63" i="8"/>
  <c r="AA55" i="8"/>
  <c r="AA51" i="8"/>
  <c r="AA43" i="8"/>
  <c r="AA39" i="8"/>
  <c r="AA35" i="8"/>
  <c r="Z35" i="44" s="1"/>
  <c r="AA31" i="8"/>
  <c r="Z31" i="44" s="1"/>
  <c r="AA27" i="8"/>
  <c r="Z27" i="44" s="1"/>
  <c r="AA23" i="8"/>
  <c r="Z23" i="44" s="1"/>
  <c r="AA19" i="8"/>
  <c r="Z19" i="44" s="1"/>
  <c r="AA15" i="8"/>
  <c r="Z15" i="44" s="1"/>
  <c r="AA11" i="8"/>
  <c r="Z11" i="44" s="1"/>
  <c r="Z35" i="8"/>
  <c r="Y35" i="44" s="1"/>
  <c r="Z31" i="8"/>
  <c r="Y31" i="44" s="1"/>
  <c r="Z27" i="8"/>
  <c r="Y27" i="44" s="1"/>
  <c r="Z23" i="8"/>
  <c r="Y23" i="44" s="1"/>
  <c r="Z19" i="8"/>
  <c r="Y19" i="44" s="1"/>
  <c r="Z15" i="8"/>
  <c r="Y15" i="44" s="1"/>
  <c r="Z11" i="8"/>
  <c r="Y11" i="44" s="1"/>
  <c r="X7" i="9"/>
  <c r="W7" i="51" s="1"/>
  <c r="AA15" i="9"/>
  <c r="Z15" i="51" s="1"/>
  <c r="B15" i="51"/>
  <c r="AA23" i="9"/>
  <c r="Z23" i="51" s="1"/>
  <c r="B23" i="51"/>
  <c r="AA31" i="9"/>
  <c r="Z31" i="51" s="1"/>
  <c r="B31" i="51"/>
  <c r="I8" i="11"/>
  <c r="H8" i="53" s="1"/>
  <c r="B10" i="61"/>
  <c r="B8" i="53"/>
  <c r="B12" i="61"/>
  <c r="B10" i="53"/>
  <c r="L10" i="11"/>
  <c r="M10" i="11"/>
  <c r="B14" i="61"/>
  <c r="B12" i="53"/>
  <c r="L12" i="11"/>
  <c r="M12" i="11"/>
  <c r="B16" i="61"/>
  <c r="B14" i="53"/>
  <c r="L14" i="11"/>
  <c r="M14" i="11"/>
  <c r="B18" i="61"/>
  <c r="B16" i="53"/>
  <c r="L16" i="11"/>
  <c r="M16" i="11"/>
  <c r="B20" i="61"/>
  <c r="B18" i="53"/>
  <c r="L18" i="11"/>
  <c r="M18" i="11"/>
  <c r="B22" i="61"/>
  <c r="B20" i="53"/>
  <c r="L20" i="11"/>
  <c r="M20" i="11"/>
  <c r="B24" i="61"/>
  <c r="B22" i="53"/>
  <c r="L22" i="11"/>
  <c r="M22" i="11"/>
  <c r="B26" i="61"/>
  <c r="B24" i="53"/>
  <c r="L24" i="11"/>
  <c r="M24" i="11"/>
  <c r="B28" i="61"/>
  <c r="B26" i="53"/>
  <c r="L26" i="11"/>
  <c r="M26" i="11"/>
  <c r="B30" i="61"/>
  <c r="B28" i="53"/>
  <c r="L28" i="11"/>
  <c r="M28" i="11"/>
  <c r="B32" i="61"/>
  <c r="B30" i="53"/>
  <c r="L30" i="11"/>
  <c r="M30" i="11"/>
  <c r="B34" i="61"/>
  <c r="B32" i="53"/>
  <c r="L32" i="11"/>
  <c r="M32" i="11"/>
  <c r="B36" i="61"/>
  <c r="B34" i="53"/>
  <c r="L34" i="11"/>
  <c r="M34" i="11"/>
  <c r="L36" i="11"/>
  <c r="M36" i="11"/>
  <c r="L38" i="11"/>
  <c r="M38" i="11"/>
  <c r="L40" i="11"/>
  <c r="M40" i="11"/>
  <c r="L42" i="11"/>
  <c r="M42" i="11"/>
  <c r="L44" i="11"/>
  <c r="M44" i="11"/>
  <c r="L46" i="11"/>
  <c r="M46" i="11"/>
  <c r="L48" i="11"/>
  <c r="M48" i="11"/>
  <c r="L50" i="11"/>
  <c r="M50" i="11"/>
  <c r="L52" i="11"/>
  <c r="M52" i="11"/>
  <c r="L54" i="11"/>
  <c r="M54" i="11"/>
  <c r="L56" i="11"/>
  <c r="M56" i="11"/>
  <c r="L58" i="11"/>
  <c r="M58" i="11"/>
  <c r="L60" i="11"/>
  <c r="M60" i="11"/>
  <c r="L62" i="11"/>
  <c r="M62" i="11"/>
  <c r="L64" i="11"/>
  <c r="M64" i="11"/>
  <c r="F64" i="11"/>
  <c r="F62" i="11"/>
  <c r="F60" i="11"/>
  <c r="F58" i="11"/>
  <c r="F56" i="11"/>
  <c r="F54" i="11"/>
  <c r="F52" i="11"/>
  <c r="F50" i="11"/>
  <c r="F48" i="11"/>
  <c r="F46" i="11"/>
  <c r="F44" i="11"/>
  <c r="F42" i="11"/>
  <c r="F40" i="11"/>
  <c r="F38" i="11"/>
  <c r="F36" i="11"/>
  <c r="F37" i="61"/>
  <c r="E35" i="53"/>
  <c r="F34" i="11"/>
  <c r="F35" i="61"/>
  <c r="E33" i="53"/>
  <c r="F32" i="11"/>
  <c r="F33" i="61"/>
  <c r="E31" i="53"/>
  <c r="F30" i="11"/>
  <c r="F31" i="61"/>
  <c r="F28" i="11"/>
  <c r="F29" i="61"/>
  <c r="E27" i="53"/>
  <c r="F26" i="11"/>
  <c r="F27" i="61"/>
  <c r="E25" i="53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E7" i="11"/>
  <c r="D7" i="53" s="1"/>
  <c r="K64" i="11"/>
  <c r="K62" i="11"/>
  <c r="K60" i="11"/>
  <c r="K58" i="11"/>
  <c r="K56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I9" i="11"/>
  <c r="H9" i="53" s="1"/>
  <c r="AD30" i="61"/>
  <c r="AW28" i="59"/>
  <c r="AD22" i="61"/>
  <c r="AW20" i="59"/>
  <c r="AD14" i="61"/>
  <c r="AW12" i="59"/>
  <c r="AD37" i="61"/>
  <c r="AW35" i="59"/>
  <c r="AD29" i="61"/>
  <c r="AW27" i="59"/>
  <c r="AD21" i="61"/>
  <c r="AW19" i="59"/>
  <c r="AD13" i="61"/>
  <c r="AW11" i="59"/>
  <c r="X8" i="8"/>
  <c r="W8" i="44" s="1"/>
  <c r="E8" i="11"/>
  <c r="D8" i="53" s="1"/>
  <c r="S7" i="13"/>
  <c r="S7" i="59" s="1"/>
  <c r="Q9" i="13"/>
  <c r="Q9" i="59" s="1"/>
  <c r="Y7" i="13"/>
  <c r="Y7" i="59" s="1"/>
  <c r="Q8" i="13"/>
  <c r="Q8" i="59" s="1"/>
  <c r="AU9" i="13"/>
  <c r="AU9" i="59" s="1"/>
  <c r="AF7" i="13"/>
  <c r="AF7" i="59" s="1"/>
  <c r="AS9" i="13"/>
  <c r="AS9" i="59" s="1"/>
  <c r="AS8" i="13"/>
  <c r="AS8" i="59" s="1"/>
  <c r="K7" i="13"/>
  <c r="K7" i="59" s="1"/>
  <c r="AE6" i="13"/>
  <c r="AE6" i="59" s="1"/>
  <c r="AS7" i="13"/>
  <c r="AS7" i="59" s="1"/>
  <c r="AM7" i="13"/>
  <c r="AM7" i="59" s="1"/>
  <c r="K6" i="13"/>
  <c r="K6" i="59" s="1"/>
  <c r="AE8" i="13"/>
  <c r="AE8" i="59" s="1"/>
  <c r="AF6" i="13"/>
  <c r="AF6" i="59" s="1"/>
  <c r="AF9" i="13"/>
  <c r="AF9" i="59" s="1"/>
  <c r="AM9" i="13"/>
  <c r="AM9" i="59" s="1"/>
  <c r="AM8" i="13"/>
  <c r="AM8" i="59" s="1"/>
  <c r="AS6" i="13"/>
  <c r="AS6" i="59" s="1"/>
  <c r="AZ6" i="12"/>
  <c r="AW6" i="57" s="1"/>
  <c r="AB6" i="12"/>
  <c r="Z6" i="57" s="1"/>
  <c r="AA6" i="12"/>
  <c r="Y6" i="57" s="1"/>
  <c r="AY6" i="12"/>
  <c r="AV6" i="57" s="1"/>
  <c r="BC12" i="12"/>
  <c r="BB12" i="12"/>
  <c r="AY12" i="57" s="1"/>
  <c r="AY12" i="12"/>
  <c r="AV12" i="57" s="1"/>
  <c r="BA12" i="12"/>
  <c r="AX12" i="57" s="1"/>
  <c r="AZ12" i="12"/>
  <c r="AW12" i="57" s="1"/>
  <c r="AC12" i="12"/>
  <c r="AA12" i="57" s="1"/>
  <c r="AA12" i="12"/>
  <c r="Y12" i="57" s="1"/>
  <c r="AB12" i="12"/>
  <c r="Z12" i="57" s="1"/>
  <c r="BB18" i="12"/>
  <c r="AY18" i="57" s="1"/>
  <c r="BC18" i="12"/>
  <c r="BA18" i="12"/>
  <c r="AX18" i="57" s="1"/>
  <c r="AZ18" i="12"/>
  <c r="AW18" i="57" s="1"/>
  <c r="AC18" i="12"/>
  <c r="AA18" i="57" s="1"/>
  <c r="AB18" i="12"/>
  <c r="Z18" i="57" s="1"/>
  <c r="AA18" i="12"/>
  <c r="Y18" i="57" s="1"/>
  <c r="AY18" i="12"/>
  <c r="AV18" i="57" s="1"/>
  <c r="BC28" i="12"/>
  <c r="BB28" i="12"/>
  <c r="AY28" i="57" s="1"/>
  <c r="AY28" i="12"/>
  <c r="AV28" i="57" s="1"/>
  <c r="BA28" i="12"/>
  <c r="AX28" i="57" s="1"/>
  <c r="AZ28" i="12"/>
  <c r="AW28" i="57" s="1"/>
  <c r="AC28" i="12"/>
  <c r="AA28" i="57" s="1"/>
  <c r="AA28" i="12"/>
  <c r="Y28" i="57" s="1"/>
  <c r="AB28" i="12"/>
  <c r="Z28" i="57" s="1"/>
  <c r="BC42" i="12"/>
  <c r="BB42" i="12"/>
  <c r="BA42" i="12"/>
  <c r="AC42" i="12"/>
  <c r="AB42" i="12"/>
  <c r="AA42" i="12"/>
  <c r="AY42" i="12"/>
  <c r="AZ42" i="12"/>
  <c r="BC10" i="12"/>
  <c r="BB10" i="12"/>
  <c r="AY10" i="57" s="1"/>
  <c r="BA10" i="12"/>
  <c r="AX10" i="57" s="1"/>
  <c r="AZ10" i="12"/>
  <c r="AW10" i="57" s="1"/>
  <c r="AC10" i="12"/>
  <c r="AA10" i="57" s="1"/>
  <c r="AB10" i="12"/>
  <c r="Z10" i="57" s="1"/>
  <c r="AA10" i="12"/>
  <c r="Y10" i="57" s="1"/>
  <c r="AY10" i="12"/>
  <c r="AV10" i="57" s="1"/>
  <c r="BC16" i="12"/>
  <c r="BB16" i="12"/>
  <c r="AY16" i="57" s="1"/>
  <c r="AY16" i="12"/>
  <c r="AV16" i="57" s="1"/>
  <c r="BA16" i="12"/>
  <c r="AX16" i="57" s="1"/>
  <c r="AZ16" i="12"/>
  <c r="AW16" i="57" s="1"/>
  <c r="AB16" i="12"/>
  <c r="Z16" i="57" s="1"/>
  <c r="AC16" i="12"/>
  <c r="AA16" i="57" s="1"/>
  <c r="AA16" i="12"/>
  <c r="Y16" i="57" s="1"/>
  <c r="BB22" i="12"/>
  <c r="AY22" i="57" s="1"/>
  <c r="BC22" i="12"/>
  <c r="BA22" i="12"/>
  <c r="AX22" i="57" s="1"/>
  <c r="AZ22" i="12"/>
  <c r="AW22" i="57" s="1"/>
  <c r="AC22" i="12"/>
  <c r="AA22" i="57" s="1"/>
  <c r="AB22" i="12"/>
  <c r="Z22" i="57" s="1"/>
  <c r="AA22" i="12"/>
  <c r="Y22" i="57" s="1"/>
  <c r="AY22" i="12"/>
  <c r="AV22" i="57" s="1"/>
  <c r="BC26" i="12"/>
  <c r="BB26" i="12"/>
  <c r="AY26" i="57" s="1"/>
  <c r="BA26" i="12"/>
  <c r="AX26" i="57" s="1"/>
  <c r="AC26" i="12"/>
  <c r="AA26" i="57" s="1"/>
  <c r="AB26" i="12"/>
  <c r="Z26" i="57" s="1"/>
  <c r="AA26" i="12"/>
  <c r="Y26" i="57" s="1"/>
  <c r="AY26" i="12"/>
  <c r="AV26" i="57" s="1"/>
  <c r="AZ26" i="12"/>
  <c r="AW26" i="57" s="1"/>
  <c r="BB30" i="12"/>
  <c r="AY30" i="57" s="1"/>
  <c r="BC30" i="12"/>
  <c r="BA30" i="12"/>
  <c r="AX30" i="57" s="1"/>
  <c r="AC30" i="12"/>
  <c r="AA30" i="57" s="1"/>
  <c r="AB30" i="12"/>
  <c r="Z30" i="57" s="1"/>
  <c r="AA30" i="12"/>
  <c r="Y30" i="57" s="1"/>
  <c r="AY30" i="12"/>
  <c r="AV30" i="57" s="1"/>
  <c r="AZ30" i="12"/>
  <c r="AW30" i="57" s="1"/>
  <c r="BB34" i="12"/>
  <c r="AY34" i="57" s="1"/>
  <c r="BC34" i="12"/>
  <c r="BA34" i="12"/>
  <c r="AX34" i="57" s="1"/>
  <c r="AC34" i="12"/>
  <c r="AA34" i="57" s="1"/>
  <c r="AB34" i="12"/>
  <c r="Z34" i="57" s="1"/>
  <c r="AA34" i="12"/>
  <c r="Y34" i="57" s="1"/>
  <c r="AY34" i="12"/>
  <c r="AV34" i="57" s="1"/>
  <c r="AZ34" i="12"/>
  <c r="AW34" i="57" s="1"/>
  <c r="BB38" i="12"/>
  <c r="BC38" i="12"/>
  <c r="BA38" i="12"/>
  <c r="AC38" i="12"/>
  <c r="AB38" i="12"/>
  <c r="AA38" i="12"/>
  <c r="AY38" i="12"/>
  <c r="AZ38" i="12"/>
  <c r="BC40" i="12"/>
  <c r="BB40" i="12"/>
  <c r="AY40" i="12"/>
  <c r="BA40" i="12"/>
  <c r="AZ40" i="12"/>
  <c r="AA40" i="12"/>
  <c r="AB40" i="12"/>
  <c r="AC40" i="12"/>
  <c r="BB46" i="12"/>
  <c r="BC46" i="12"/>
  <c r="BA46" i="12"/>
  <c r="AC46" i="12"/>
  <c r="AB46" i="12"/>
  <c r="AA46" i="12"/>
  <c r="AY46" i="12"/>
  <c r="AZ46" i="12"/>
  <c r="BC48" i="12"/>
  <c r="BB48" i="12"/>
  <c r="AY48" i="12"/>
  <c r="BA48" i="12"/>
  <c r="AZ48" i="12"/>
  <c r="AB48" i="12"/>
  <c r="AC48" i="12"/>
  <c r="AA48" i="12"/>
  <c r="BC52" i="12"/>
  <c r="BB52" i="12"/>
  <c r="AY52" i="12"/>
  <c r="BA52" i="12"/>
  <c r="AZ52" i="12"/>
  <c r="AA52" i="12"/>
  <c r="AB52" i="12"/>
  <c r="AC52" i="12"/>
  <c r="BC56" i="12"/>
  <c r="BB56" i="12"/>
  <c r="AY56" i="12"/>
  <c r="BA56" i="12"/>
  <c r="AZ56" i="12"/>
  <c r="AA56" i="12"/>
  <c r="AB56" i="12"/>
  <c r="AC56" i="12"/>
  <c r="BB58" i="12"/>
  <c r="BC58" i="12"/>
  <c r="BA58" i="12"/>
  <c r="AC58" i="12"/>
  <c r="AB58" i="12"/>
  <c r="AA58" i="12"/>
  <c r="AY58" i="12"/>
  <c r="AZ58" i="12"/>
  <c r="BC60" i="12"/>
  <c r="BB60" i="12"/>
  <c r="AY60" i="12"/>
  <c r="BA60" i="12"/>
  <c r="AZ60" i="12"/>
  <c r="AC60" i="12"/>
  <c r="AA60" i="12"/>
  <c r="AB60" i="12"/>
  <c r="BC64" i="12"/>
  <c r="BB64" i="12"/>
  <c r="AY64" i="12"/>
  <c r="BA64" i="12"/>
  <c r="AZ64" i="12"/>
  <c r="AB64" i="12"/>
  <c r="AC64" i="12"/>
  <c r="AA64" i="12"/>
  <c r="BB7" i="12"/>
  <c r="AY7" i="57" s="1"/>
  <c r="AZ7" i="12"/>
  <c r="AW7" i="57" s="1"/>
  <c r="AB7" i="12"/>
  <c r="Z7" i="57" s="1"/>
  <c r="AA7" i="12"/>
  <c r="Y7" i="57" s="1"/>
  <c r="AY7" i="12"/>
  <c r="AV7" i="57" s="1"/>
  <c r="AB9" i="12"/>
  <c r="Z9" i="57" s="1"/>
  <c r="AA9" i="12"/>
  <c r="Y9" i="57" s="1"/>
  <c r="AY9" i="12"/>
  <c r="AV9" i="57" s="1"/>
  <c r="AZ9" i="12"/>
  <c r="AW9" i="57" s="1"/>
  <c r="BB11" i="12"/>
  <c r="AY11" i="57" s="1"/>
  <c r="BC11" i="12"/>
  <c r="BA11" i="12"/>
  <c r="AX11" i="57" s="1"/>
  <c r="AZ11" i="12"/>
  <c r="AW11" i="57" s="1"/>
  <c r="AC11" i="12"/>
  <c r="AA11" i="57" s="1"/>
  <c r="AB11" i="12"/>
  <c r="Z11" i="57" s="1"/>
  <c r="AA11" i="12"/>
  <c r="Y11" i="57" s="1"/>
  <c r="AY11" i="12"/>
  <c r="AV11" i="57" s="1"/>
  <c r="BC13" i="12"/>
  <c r="BB13" i="12"/>
  <c r="AY13" i="57" s="1"/>
  <c r="AC13" i="12"/>
  <c r="AA13" i="57" s="1"/>
  <c r="AB13" i="12"/>
  <c r="Z13" i="57" s="1"/>
  <c r="AA13" i="12"/>
  <c r="Y13" i="57" s="1"/>
  <c r="AY13" i="12"/>
  <c r="AV13" i="57" s="1"/>
  <c r="BA13" i="12"/>
  <c r="AX13" i="57" s="1"/>
  <c r="AZ13" i="12"/>
  <c r="AW13" i="57" s="1"/>
  <c r="BB15" i="12"/>
  <c r="AY15" i="57" s="1"/>
  <c r="BC15" i="12"/>
  <c r="BA15" i="12"/>
  <c r="AX15" i="57" s="1"/>
  <c r="AZ15" i="12"/>
  <c r="AW15" i="57" s="1"/>
  <c r="AC15" i="12"/>
  <c r="AA15" i="57" s="1"/>
  <c r="AB15" i="12"/>
  <c r="Z15" i="57" s="1"/>
  <c r="AA15" i="12"/>
  <c r="Y15" i="57" s="1"/>
  <c r="AY15" i="12"/>
  <c r="AV15" i="57" s="1"/>
  <c r="BC17" i="12"/>
  <c r="BB17" i="12"/>
  <c r="AY17" i="57" s="1"/>
  <c r="AC17" i="12"/>
  <c r="AA17" i="57" s="1"/>
  <c r="AB17" i="12"/>
  <c r="Z17" i="57" s="1"/>
  <c r="AA17" i="12"/>
  <c r="Y17" i="57" s="1"/>
  <c r="AY17" i="12"/>
  <c r="AV17" i="57" s="1"/>
  <c r="AZ17" i="12"/>
  <c r="AW17" i="57" s="1"/>
  <c r="BA17" i="12"/>
  <c r="AX17" i="57" s="1"/>
  <c r="BB19" i="12"/>
  <c r="AY19" i="57" s="1"/>
  <c r="BC19" i="12"/>
  <c r="BA19" i="12"/>
  <c r="AX19" i="57" s="1"/>
  <c r="AZ19" i="12"/>
  <c r="AW19" i="57" s="1"/>
  <c r="AC19" i="12"/>
  <c r="AA19" i="57" s="1"/>
  <c r="AB19" i="12"/>
  <c r="Z19" i="57" s="1"/>
  <c r="AA19" i="12"/>
  <c r="Y19" i="57" s="1"/>
  <c r="AY19" i="12"/>
  <c r="AV19" i="57" s="1"/>
  <c r="BC21" i="12"/>
  <c r="BB21" i="12"/>
  <c r="AY21" i="57" s="1"/>
  <c r="AC21" i="12"/>
  <c r="AA21" i="57" s="1"/>
  <c r="AB21" i="12"/>
  <c r="Z21" i="57" s="1"/>
  <c r="AA21" i="12"/>
  <c r="Y21" i="57" s="1"/>
  <c r="AY21" i="12"/>
  <c r="AV21" i="57" s="1"/>
  <c r="AZ21" i="12"/>
  <c r="AW21" i="57" s="1"/>
  <c r="BA21" i="12"/>
  <c r="AX21" i="57" s="1"/>
  <c r="BB23" i="12"/>
  <c r="AY23" i="57" s="1"/>
  <c r="BC23" i="12"/>
  <c r="BA23" i="12"/>
  <c r="AX23" i="57" s="1"/>
  <c r="AZ23" i="12"/>
  <c r="AW23" i="57" s="1"/>
  <c r="AC23" i="12"/>
  <c r="AA23" i="57" s="1"/>
  <c r="AB23" i="12"/>
  <c r="Z23" i="57" s="1"/>
  <c r="AA23" i="12"/>
  <c r="Y23" i="57" s="1"/>
  <c r="AY23" i="12"/>
  <c r="AV23" i="57" s="1"/>
  <c r="BC25" i="12"/>
  <c r="BB25" i="12"/>
  <c r="AY25" i="57" s="1"/>
  <c r="AC25" i="12"/>
  <c r="AA25" i="57" s="1"/>
  <c r="AB25" i="12"/>
  <c r="Z25" i="57" s="1"/>
  <c r="AA25" i="12"/>
  <c r="Y25" i="57" s="1"/>
  <c r="AY25" i="12"/>
  <c r="AV25" i="57" s="1"/>
  <c r="AZ25" i="12"/>
  <c r="AW25" i="57" s="1"/>
  <c r="BA25" i="12"/>
  <c r="AX25" i="57" s="1"/>
  <c r="BB27" i="12"/>
  <c r="AY27" i="57" s="1"/>
  <c r="BC27" i="12"/>
  <c r="BA27" i="12"/>
  <c r="AX27" i="57" s="1"/>
  <c r="AZ27" i="12"/>
  <c r="AW27" i="57" s="1"/>
  <c r="AC27" i="12"/>
  <c r="AA27" i="57" s="1"/>
  <c r="AB27" i="12"/>
  <c r="Z27" i="57" s="1"/>
  <c r="AA27" i="12"/>
  <c r="Y27" i="57" s="1"/>
  <c r="AY27" i="12"/>
  <c r="AV27" i="57" s="1"/>
  <c r="BC29" i="12"/>
  <c r="BB29" i="12"/>
  <c r="AY29" i="57" s="1"/>
  <c r="AC29" i="12"/>
  <c r="AA29" i="57" s="1"/>
  <c r="AB29" i="12"/>
  <c r="Z29" i="57" s="1"/>
  <c r="AA29" i="12"/>
  <c r="Y29" i="57" s="1"/>
  <c r="AY29" i="12"/>
  <c r="AV29" i="57" s="1"/>
  <c r="BA29" i="12"/>
  <c r="AX29" i="57" s="1"/>
  <c r="AZ29" i="12"/>
  <c r="AW29" i="57" s="1"/>
  <c r="BB31" i="12"/>
  <c r="AY31" i="57" s="1"/>
  <c r="BC31" i="12"/>
  <c r="BA31" i="12"/>
  <c r="AX31" i="57" s="1"/>
  <c r="AZ31" i="12"/>
  <c r="AW31" i="57" s="1"/>
  <c r="AC31" i="12"/>
  <c r="AA31" i="57" s="1"/>
  <c r="AB31" i="12"/>
  <c r="Z31" i="57" s="1"/>
  <c r="AA31" i="12"/>
  <c r="Y31" i="57" s="1"/>
  <c r="AY31" i="12"/>
  <c r="AV31" i="57" s="1"/>
  <c r="BC33" i="12"/>
  <c r="BB33" i="12"/>
  <c r="AY33" i="57" s="1"/>
  <c r="AC33" i="12"/>
  <c r="AA33" i="57" s="1"/>
  <c r="AB33" i="12"/>
  <c r="Z33" i="57" s="1"/>
  <c r="AA33" i="12"/>
  <c r="Y33" i="57" s="1"/>
  <c r="AY33" i="12"/>
  <c r="AV33" i="57" s="1"/>
  <c r="BA33" i="12"/>
  <c r="AX33" i="57" s="1"/>
  <c r="AZ33" i="12"/>
  <c r="AW33" i="57" s="1"/>
  <c r="BB35" i="12"/>
  <c r="AY35" i="57" s="1"/>
  <c r="BC35" i="12"/>
  <c r="BA35" i="12"/>
  <c r="AX35" i="57" s="1"/>
  <c r="AZ35" i="12"/>
  <c r="AW35" i="57" s="1"/>
  <c r="AC35" i="12"/>
  <c r="AA35" i="57" s="1"/>
  <c r="AB35" i="12"/>
  <c r="Z35" i="57" s="1"/>
  <c r="AA35" i="12"/>
  <c r="Y35" i="57" s="1"/>
  <c r="AY35" i="12"/>
  <c r="AV35" i="57" s="1"/>
  <c r="BC37" i="12"/>
  <c r="BB37" i="12"/>
  <c r="AC37" i="12"/>
  <c r="AB37" i="12"/>
  <c r="AA37" i="12"/>
  <c r="AY37" i="12"/>
  <c r="AZ37" i="12"/>
  <c r="BA37" i="12"/>
  <c r="BB39" i="12"/>
  <c r="BC39" i="12"/>
  <c r="BA39" i="12"/>
  <c r="AZ39" i="12"/>
  <c r="AC39" i="12"/>
  <c r="AB39" i="12"/>
  <c r="AA39" i="12"/>
  <c r="AY39" i="12"/>
  <c r="BC41" i="12"/>
  <c r="BB41" i="12"/>
  <c r="AC41" i="12"/>
  <c r="AB41" i="12"/>
  <c r="AA41" i="12"/>
  <c r="AY41" i="12"/>
  <c r="AZ41" i="12"/>
  <c r="BA41" i="12"/>
  <c r="BB43" i="12"/>
  <c r="BC43" i="12"/>
  <c r="BA43" i="12"/>
  <c r="AZ43" i="12"/>
  <c r="AC43" i="12"/>
  <c r="AB43" i="12"/>
  <c r="AA43" i="12"/>
  <c r="AY43" i="12"/>
  <c r="BC45" i="12"/>
  <c r="BB45" i="12"/>
  <c r="AC45" i="12"/>
  <c r="AB45" i="12"/>
  <c r="AA45" i="12"/>
  <c r="AY45" i="12"/>
  <c r="BA45" i="12"/>
  <c r="AZ45" i="12"/>
  <c r="BB47" i="12"/>
  <c r="BC47" i="12"/>
  <c r="BA47" i="12"/>
  <c r="AZ47" i="12"/>
  <c r="AC47" i="12"/>
  <c r="AB47" i="12"/>
  <c r="AA47" i="12"/>
  <c r="AY47" i="12"/>
  <c r="BC49" i="12"/>
  <c r="BB49" i="12"/>
  <c r="AC49" i="12"/>
  <c r="AB49" i="12"/>
  <c r="AA49" i="12"/>
  <c r="AY49" i="12"/>
  <c r="AZ49" i="12"/>
  <c r="BA49" i="12"/>
  <c r="BB51" i="12"/>
  <c r="BC51" i="12"/>
  <c r="BA51" i="12"/>
  <c r="AC51" i="12"/>
  <c r="AB51" i="12"/>
  <c r="AA51" i="12"/>
  <c r="AZ51" i="12"/>
  <c r="AY51" i="12"/>
  <c r="BC53" i="12"/>
  <c r="BB53" i="12"/>
  <c r="AC53" i="12"/>
  <c r="AB53" i="12"/>
  <c r="AA53" i="12"/>
  <c r="AY53" i="12"/>
  <c r="AZ53" i="12"/>
  <c r="BA53" i="12"/>
  <c r="BB55" i="12"/>
  <c r="BC55" i="12"/>
  <c r="BA55" i="12"/>
  <c r="AC55" i="12"/>
  <c r="AB55" i="12"/>
  <c r="AA55" i="12"/>
  <c r="AY55" i="12"/>
  <c r="AZ55" i="12"/>
  <c r="BC57" i="12"/>
  <c r="BB57" i="12"/>
  <c r="AC57" i="12"/>
  <c r="AB57" i="12"/>
  <c r="AA57" i="12"/>
  <c r="AY57" i="12"/>
  <c r="AZ57" i="12"/>
  <c r="BA57" i="12"/>
  <c r="BB59" i="12"/>
  <c r="BC59" i="12"/>
  <c r="BA59" i="12"/>
  <c r="AC59" i="12"/>
  <c r="AB59" i="12"/>
  <c r="AA59" i="12"/>
  <c r="AY59" i="12"/>
  <c r="AZ59" i="12"/>
  <c r="BC61" i="12"/>
  <c r="BB61" i="12"/>
  <c r="AC61" i="12"/>
  <c r="AB61" i="12"/>
  <c r="AA61" i="12"/>
  <c r="AY61" i="12"/>
  <c r="BA61" i="12"/>
  <c r="AZ61" i="12"/>
  <c r="BB63" i="12"/>
  <c r="BC63" i="12"/>
  <c r="BA63" i="12"/>
  <c r="AC63" i="12"/>
  <c r="AB63" i="12"/>
  <c r="AA63" i="12"/>
  <c r="AY63" i="12"/>
  <c r="AZ63" i="12"/>
  <c r="BC65" i="12"/>
  <c r="BB65" i="12"/>
  <c r="AC65" i="12"/>
  <c r="AB65" i="12"/>
  <c r="AA65" i="12"/>
  <c r="AY65" i="12"/>
  <c r="BA65" i="12"/>
  <c r="AZ65" i="12"/>
  <c r="AY8" i="12"/>
  <c r="AV8" i="57" s="1"/>
  <c r="AZ8" i="12"/>
  <c r="AW8" i="57" s="1"/>
  <c r="AA8" i="12"/>
  <c r="Y8" i="57" s="1"/>
  <c r="AB8" i="12"/>
  <c r="Z8" i="57" s="1"/>
  <c r="BB14" i="12"/>
  <c r="AY14" i="57" s="1"/>
  <c r="BC14" i="12"/>
  <c r="BA14" i="12"/>
  <c r="AX14" i="57" s="1"/>
  <c r="AZ14" i="12"/>
  <c r="AW14" i="57" s="1"/>
  <c r="AC14" i="12"/>
  <c r="AA14" i="57" s="1"/>
  <c r="AB14" i="12"/>
  <c r="Z14" i="57" s="1"/>
  <c r="AA14" i="12"/>
  <c r="Y14" i="57" s="1"/>
  <c r="AY14" i="12"/>
  <c r="AV14" i="57" s="1"/>
  <c r="BC20" i="12"/>
  <c r="BB20" i="12"/>
  <c r="AY20" i="57" s="1"/>
  <c r="AY20" i="12"/>
  <c r="AV20" i="57" s="1"/>
  <c r="BA20" i="12"/>
  <c r="AX20" i="57" s="1"/>
  <c r="AZ20" i="12"/>
  <c r="AW20" i="57" s="1"/>
  <c r="AA20" i="12"/>
  <c r="Y20" i="57" s="1"/>
  <c r="AC20" i="12"/>
  <c r="AA20" i="57" s="1"/>
  <c r="AB20" i="12"/>
  <c r="Z20" i="57" s="1"/>
  <c r="BC24" i="12"/>
  <c r="BB24" i="12"/>
  <c r="AY24" i="57" s="1"/>
  <c r="AY24" i="12"/>
  <c r="AV24" i="57" s="1"/>
  <c r="BA24" i="12"/>
  <c r="AX24" i="57" s="1"/>
  <c r="AZ24" i="12"/>
  <c r="AW24" i="57" s="1"/>
  <c r="AB24" i="12"/>
  <c r="Z24" i="57" s="1"/>
  <c r="AC24" i="12"/>
  <c r="AA24" i="57" s="1"/>
  <c r="AA24" i="12"/>
  <c r="Y24" i="57" s="1"/>
  <c r="BC32" i="12"/>
  <c r="BB32" i="12"/>
  <c r="AY32" i="57" s="1"/>
  <c r="AY32" i="12"/>
  <c r="AV32" i="57" s="1"/>
  <c r="BA32" i="12"/>
  <c r="AX32" i="57" s="1"/>
  <c r="AZ32" i="12"/>
  <c r="AW32" i="57" s="1"/>
  <c r="AB32" i="12"/>
  <c r="Z32" i="57" s="1"/>
  <c r="AA32" i="12"/>
  <c r="Y32" i="57" s="1"/>
  <c r="AC32" i="12"/>
  <c r="AA32" i="57" s="1"/>
  <c r="BC36" i="12"/>
  <c r="BB36" i="12"/>
  <c r="AY36" i="12"/>
  <c r="BA36" i="12"/>
  <c r="AZ36" i="12"/>
  <c r="AA36" i="12"/>
  <c r="AB36" i="12"/>
  <c r="AC36" i="12"/>
  <c r="BC44" i="12"/>
  <c r="BB44" i="12"/>
  <c r="AY44" i="12"/>
  <c r="BA44" i="12"/>
  <c r="AZ44" i="12"/>
  <c r="AC44" i="12"/>
  <c r="AA44" i="12"/>
  <c r="AB44" i="12"/>
  <c r="BB50" i="12"/>
  <c r="BC50" i="12"/>
  <c r="BA50" i="12"/>
  <c r="AC50" i="12"/>
  <c r="AB50" i="12"/>
  <c r="AA50" i="12"/>
  <c r="AY50" i="12"/>
  <c r="AZ50" i="12"/>
  <c r="BB54" i="12"/>
  <c r="BC54" i="12"/>
  <c r="BA54" i="12"/>
  <c r="AC54" i="12"/>
  <c r="AB54" i="12"/>
  <c r="AA54" i="12"/>
  <c r="AY54" i="12"/>
  <c r="AZ54" i="12"/>
  <c r="BC62" i="12"/>
  <c r="BB62" i="12"/>
  <c r="BA62" i="12"/>
  <c r="AC62" i="12"/>
  <c r="AB62" i="12"/>
  <c r="AA62" i="12"/>
  <c r="AY62" i="12"/>
  <c r="AZ62" i="12"/>
  <c r="X7" i="8"/>
  <c r="W7" i="44" s="1"/>
  <c r="Z7" i="9"/>
  <c r="X6" i="8"/>
  <c r="W6" i="44" s="1"/>
  <c r="X9" i="8"/>
  <c r="W9" i="44" s="1"/>
  <c r="Z8" i="8"/>
  <c r="Y8" i="44" s="1"/>
  <c r="D8" i="11"/>
  <c r="AM6" i="13"/>
  <c r="AM6" i="59" s="1"/>
  <c r="AT6" i="13"/>
  <c r="AT6" i="59" s="1"/>
  <c r="AT7" i="13"/>
  <c r="AT7" i="59" s="1"/>
  <c r="AE9" i="13"/>
  <c r="AE9" i="59" s="1"/>
  <c r="AF8" i="13"/>
  <c r="AF8" i="59" s="1"/>
  <c r="AT8" i="13"/>
  <c r="AT8" i="59" s="1"/>
  <c r="K9" i="13"/>
  <c r="K9" i="59" s="1"/>
  <c r="R9" i="13"/>
  <c r="R9" i="59" s="1"/>
  <c r="R8" i="13"/>
  <c r="R8" i="59" s="1"/>
  <c r="AG6" i="13"/>
  <c r="AG6" i="59" s="1"/>
  <c r="Y6" i="13"/>
  <c r="Y6" i="59" s="1"/>
  <c r="R6" i="13"/>
  <c r="R6" i="59" s="1"/>
  <c r="Q6" i="13"/>
  <c r="Q6" i="59" s="1"/>
  <c r="X6" i="9"/>
  <c r="W6" i="51" s="1"/>
  <c r="Z14" i="9"/>
  <c r="Y14" i="51" s="1"/>
  <c r="X15" i="9"/>
  <c r="W15" i="51" s="1"/>
  <c r="Z22" i="9"/>
  <c r="Y22" i="51" s="1"/>
  <c r="X23" i="9"/>
  <c r="W23" i="51" s="1"/>
  <c r="Z30" i="9"/>
  <c r="Y30" i="51" s="1"/>
  <c r="X31" i="9"/>
  <c r="W31" i="51" s="1"/>
  <c r="Z38" i="9"/>
  <c r="X39" i="9"/>
  <c r="Z46" i="9"/>
  <c r="X47" i="9"/>
  <c r="Z54" i="9"/>
  <c r="X55" i="9"/>
  <c r="Z62" i="9"/>
  <c r="X63" i="9"/>
  <c r="AA14" i="9"/>
  <c r="Z14" i="51" s="1"/>
  <c r="Z15" i="9"/>
  <c r="Y15" i="51" s="1"/>
  <c r="X16" i="9"/>
  <c r="W16" i="51" s="1"/>
  <c r="AA22" i="9"/>
  <c r="Z22" i="51" s="1"/>
  <c r="Z23" i="9"/>
  <c r="Y23" i="51" s="1"/>
  <c r="X24" i="9"/>
  <c r="W24" i="51" s="1"/>
  <c r="AA30" i="9"/>
  <c r="Z30" i="51" s="1"/>
  <c r="Z31" i="9"/>
  <c r="Y31" i="51" s="1"/>
  <c r="X32" i="9"/>
  <c r="W32" i="51" s="1"/>
  <c r="AA38" i="9"/>
  <c r="Z39" i="9"/>
  <c r="X40" i="9"/>
  <c r="AA46" i="9"/>
  <c r="Z47" i="9"/>
  <c r="X48" i="9"/>
  <c r="AA54" i="9"/>
  <c r="Z55" i="9"/>
  <c r="X56" i="9"/>
  <c r="AA62" i="9"/>
  <c r="Z63" i="9"/>
  <c r="X64" i="9"/>
  <c r="Z10" i="9"/>
  <c r="Y10" i="51" s="1"/>
  <c r="Z18" i="9"/>
  <c r="Y18" i="51" s="1"/>
  <c r="Z26" i="9"/>
  <c r="Y26" i="51" s="1"/>
  <c r="Z34" i="9"/>
  <c r="Y34" i="51" s="1"/>
  <c r="Z42" i="9"/>
  <c r="Z50" i="9"/>
  <c r="Z58" i="9"/>
  <c r="Z64" i="9"/>
  <c r="H7" i="11"/>
  <c r="X8" i="9"/>
  <c r="W8" i="51" s="1"/>
  <c r="X9" i="9"/>
  <c r="W9" i="51" s="1"/>
  <c r="Z12" i="9"/>
  <c r="Y12" i="51" s="1"/>
  <c r="X13" i="9"/>
  <c r="W13" i="51" s="1"/>
  <c r="Z16" i="9"/>
  <c r="Y16" i="51" s="1"/>
  <c r="X17" i="9"/>
  <c r="W17" i="51" s="1"/>
  <c r="Z20" i="9"/>
  <c r="Y20" i="51" s="1"/>
  <c r="X21" i="9"/>
  <c r="W21" i="51" s="1"/>
  <c r="Z24" i="9"/>
  <c r="Y24" i="51" s="1"/>
  <c r="X25" i="9"/>
  <c r="W25" i="51" s="1"/>
  <c r="Z28" i="9"/>
  <c r="Y28" i="51" s="1"/>
  <c r="X29" i="9"/>
  <c r="W29" i="51" s="1"/>
  <c r="Z32" i="9"/>
  <c r="Y32" i="51" s="1"/>
  <c r="X33" i="9"/>
  <c r="W33" i="51" s="1"/>
  <c r="Z36" i="9"/>
  <c r="X37" i="9"/>
  <c r="Z40" i="9"/>
  <c r="X41" i="9"/>
  <c r="Z44" i="9"/>
  <c r="X45" i="9"/>
  <c r="Z48" i="9"/>
  <c r="X49" i="9"/>
  <c r="Z52" i="9"/>
  <c r="X53" i="9"/>
  <c r="Z56" i="9"/>
  <c r="X57" i="9"/>
  <c r="Z60" i="9"/>
  <c r="X61" i="9"/>
  <c r="X65" i="9"/>
  <c r="Z13" i="9"/>
  <c r="Y13" i="51" s="1"/>
  <c r="Z17" i="9"/>
  <c r="Y17" i="51" s="1"/>
  <c r="Z21" i="9"/>
  <c r="Y21" i="51" s="1"/>
  <c r="Z25" i="9"/>
  <c r="Y25" i="51" s="1"/>
  <c r="Z29" i="9"/>
  <c r="Y29" i="51" s="1"/>
  <c r="Z33" i="9"/>
  <c r="Y33" i="51" s="1"/>
  <c r="Z37" i="9"/>
  <c r="Z41" i="9"/>
  <c r="Z45" i="9"/>
  <c r="Z49" i="9"/>
  <c r="Z53" i="9"/>
  <c r="Z57" i="9"/>
  <c r="Z61" i="9"/>
  <c r="Z65" i="9"/>
  <c r="F13" i="53" l="1"/>
  <c r="F32" i="53"/>
  <c r="H12" i="61"/>
  <c r="G12" i="53"/>
  <c r="H28" i="61"/>
  <c r="G28" i="53"/>
  <c r="L14" i="61"/>
  <c r="L30" i="61"/>
  <c r="G35" i="53"/>
  <c r="F27" i="53"/>
  <c r="L18" i="61"/>
  <c r="L34" i="61"/>
  <c r="F17" i="53"/>
  <c r="F30" i="53"/>
  <c r="G14" i="53"/>
  <c r="G30" i="53"/>
  <c r="F28" i="53"/>
  <c r="D7" i="11"/>
  <c r="C7" i="53" s="1"/>
  <c r="Z7" i="8"/>
  <c r="Y7" i="44" s="1"/>
  <c r="W9" i="61"/>
  <c r="L7" i="53"/>
  <c r="H9" i="61"/>
  <c r="L9" i="61"/>
  <c r="G7" i="53"/>
  <c r="D10" i="61"/>
  <c r="C8" i="53"/>
  <c r="AB28" i="61"/>
  <c r="AZ26" i="57"/>
  <c r="AB18" i="61"/>
  <c r="AZ16" i="57"/>
  <c r="AB12" i="61"/>
  <c r="AZ10" i="57"/>
  <c r="AB30" i="61"/>
  <c r="AZ28" i="57"/>
  <c r="AB14" i="61"/>
  <c r="AZ12" i="57"/>
  <c r="R15" i="61"/>
  <c r="J13" i="53"/>
  <c r="R19" i="61"/>
  <c r="J17" i="53"/>
  <c r="R23" i="61"/>
  <c r="J21" i="53"/>
  <c r="R27" i="61"/>
  <c r="J25" i="53"/>
  <c r="R31" i="61"/>
  <c r="J29" i="53"/>
  <c r="R35" i="61"/>
  <c r="J33" i="53"/>
  <c r="F12" i="61"/>
  <c r="E10" i="53"/>
  <c r="F16" i="61"/>
  <c r="E14" i="53"/>
  <c r="F20" i="61"/>
  <c r="E18" i="53"/>
  <c r="F24" i="61"/>
  <c r="E22" i="53"/>
  <c r="F30" i="61"/>
  <c r="E28" i="53"/>
  <c r="D12" i="61"/>
  <c r="C10" i="53"/>
  <c r="D16" i="61"/>
  <c r="C14" i="53"/>
  <c r="D20" i="61"/>
  <c r="C18" i="53"/>
  <c r="D24" i="61"/>
  <c r="C22" i="53"/>
  <c r="D28" i="61"/>
  <c r="C26" i="53"/>
  <c r="D32" i="61"/>
  <c r="C30" i="53"/>
  <c r="D36" i="61"/>
  <c r="C34" i="53"/>
  <c r="N18" i="61"/>
  <c r="I16" i="53"/>
  <c r="N26" i="61"/>
  <c r="I24" i="53"/>
  <c r="N34" i="61"/>
  <c r="I32" i="53"/>
  <c r="J7" i="11"/>
  <c r="Y7" i="51"/>
  <c r="R12" i="61"/>
  <c r="J10" i="53"/>
  <c r="R16" i="61"/>
  <c r="J14" i="53"/>
  <c r="R20" i="61"/>
  <c r="J18" i="53"/>
  <c r="R24" i="61"/>
  <c r="J22" i="53"/>
  <c r="R28" i="61"/>
  <c r="J26" i="53"/>
  <c r="R32" i="61"/>
  <c r="J30" i="53"/>
  <c r="R36" i="61"/>
  <c r="J34" i="53"/>
  <c r="F13" i="61"/>
  <c r="E11" i="53"/>
  <c r="F17" i="61"/>
  <c r="E15" i="53"/>
  <c r="F21" i="61"/>
  <c r="E19" i="53"/>
  <c r="F25" i="61"/>
  <c r="E23" i="53"/>
  <c r="F28" i="61"/>
  <c r="E26" i="53"/>
  <c r="F36" i="61"/>
  <c r="E34" i="53"/>
  <c r="W36" i="61"/>
  <c r="L34" i="53"/>
  <c r="W34" i="61"/>
  <c r="L32" i="53"/>
  <c r="W32" i="61"/>
  <c r="L30" i="53"/>
  <c r="W30" i="61"/>
  <c r="L28" i="53"/>
  <c r="W28" i="61"/>
  <c r="L26" i="53"/>
  <c r="W26" i="61"/>
  <c r="L24" i="53"/>
  <c r="W24" i="61"/>
  <c r="L22" i="53"/>
  <c r="W22" i="61"/>
  <c r="L20" i="53"/>
  <c r="W20" i="61"/>
  <c r="L18" i="53"/>
  <c r="W18" i="61"/>
  <c r="L16" i="53"/>
  <c r="W16" i="61"/>
  <c r="L14" i="53"/>
  <c r="W14" i="61"/>
  <c r="L12" i="53"/>
  <c r="W12" i="61"/>
  <c r="L10" i="53"/>
  <c r="D13" i="61"/>
  <c r="C11" i="53"/>
  <c r="D17" i="61"/>
  <c r="C15" i="53"/>
  <c r="D21" i="61"/>
  <c r="C19" i="53"/>
  <c r="D25" i="61"/>
  <c r="C23" i="53"/>
  <c r="D29" i="61"/>
  <c r="C27" i="53"/>
  <c r="D33" i="61"/>
  <c r="C31" i="53"/>
  <c r="D37" i="61"/>
  <c r="C35" i="53"/>
  <c r="P9" i="61"/>
  <c r="T9" i="61"/>
  <c r="K7" i="53"/>
  <c r="N12" i="61"/>
  <c r="I10" i="53"/>
  <c r="N20" i="61"/>
  <c r="I18" i="53"/>
  <c r="N28" i="61"/>
  <c r="I26" i="53"/>
  <c r="N36" i="61"/>
  <c r="I34" i="53"/>
  <c r="D9" i="61"/>
  <c r="AB16" i="61"/>
  <c r="AZ14" i="57"/>
  <c r="AB37" i="61"/>
  <c r="AZ35" i="57"/>
  <c r="AB33" i="61"/>
  <c r="AZ31" i="57"/>
  <c r="AB29" i="61"/>
  <c r="AZ27" i="57"/>
  <c r="AB25" i="61"/>
  <c r="AZ23" i="57"/>
  <c r="AB21" i="61"/>
  <c r="AZ19" i="57"/>
  <c r="AB17" i="61"/>
  <c r="AZ15" i="57"/>
  <c r="AB13" i="61"/>
  <c r="AZ11" i="57"/>
  <c r="R13" i="61"/>
  <c r="J11" i="53"/>
  <c r="R17" i="61"/>
  <c r="J15" i="53"/>
  <c r="R21" i="61"/>
  <c r="J19" i="53"/>
  <c r="R25" i="61"/>
  <c r="J23" i="53"/>
  <c r="R29" i="61"/>
  <c r="J27" i="53"/>
  <c r="R33" i="61"/>
  <c r="J31" i="53"/>
  <c r="R37" i="61"/>
  <c r="J35" i="53"/>
  <c r="F14" i="61"/>
  <c r="E12" i="53"/>
  <c r="F18" i="61"/>
  <c r="E16" i="53"/>
  <c r="F22" i="61"/>
  <c r="E20" i="53"/>
  <c r="F26" i="61"/>
  <c r="E24" i="53"/>
  <c r="F34" i="61"/>
  <c r="E32" i="53"/>
  <c r="T36" i="61"/>
  <c r="P36" i="61"/>
  <c r="K34" i="53"/>
  <c r="P34" i="61"/>
  <c r="T34" i="61"/>
  <c r="K32" i="53"/>
  <c r="P32" i="61"/>
  <c r="T32" i="61"/>
  <c r="K30" i="53"/>
  <c r="T30" i="61"/>
  <c r="P30" i="61"/>
  <c r="K28" i="53"/>
  <c r="P28" i="61"/>
  <c r="T28" i="61"/>
  <c r="K26" i="53"/>
  <c r="T26" i="61"/>
  <c r="P26" i="61"/>
  <c r="K24" i="53"/>
  <c r="P24" i="61"/>
  <c r="T24" i="61"/>
  <c r="K22" i="53"/>
  <c r="T22" i="61"/>
  <c r="P22" i="61"/>
  <c r="K20" i="53"/>
  <c r="T20" i="61"/>
  <c r="P20" i="61"/>
  <c r="K18" i="53"/>
  <c r="P18" i="61"/>
  <c r="T18" i="61"/>
  <c r="K16" i="53"/>
  <c r="P16" i="61"/>
  <c r="T16" i="61"/>
  <c r="K14" i="53"/>
  <c r="T14" i="61"/>
  <c r="P14" i="61"/>
  <c r="K12" i="53"/>
  <c r="T12" i="61"/>
  <c r="P12" i="61"/>
  <c r="K10" i="53"/>
  <c r="D14" i="61"/>
  <c r="C12" i="53"/>
  <c r="D18" i="61"/>
  <c r="C16" i="53"/>
  <c r="D22" i="61"/>
  <c r="C20" i="53"/>
  <c r="D26" i="61"/>
  <c r="C24" i="53"/>
  <c r="D30" i="61"/>
  <c r="C28" i="53"/>
  <c r="D34" i="61"/>
  <c r="C32" i="53"/>
  <c r="W37" i="61"/>
  <c r="L35" i="53"/>
  <c r="W35" i="61"/>
  <c r="L33" i="53"/>
  <c r="W33" i="61"/>
  <c r="L31" i="53"/>
  <c r="W31" i="61"/>
  <c r="L29" i="53"/>
  <c r="W29" i="61"/>
  <c r="L27" i="53"/>
  <c r="W27" i="61"/>
  <c r="L25" i="53"/>
  <c r="W25" i="61"/>
  <c r="L23" i="53"/>
  <c r="W23" i="61"/>
  <c r="L21" i="53"/>
  <c r="W21" i="61"/>
  <c r="L19" i="53"/>
  <c r="W19" i="61"/>
  <c r="L17" i="53"/>
  <c r="W17" i="61"/>
  <c r="L15" i="53"/>
  <c r="W15" i="61"/>
  <c r="L13" i="53"/>
  <c r="W13" i="61"/>
  <c r="L11" i="53"/>
  <c r="N14" i="61"/>
  <c r="I12" i="53"/>
  <c r="N22" i="61"/>
  <c r="I20" i="53"/>
  <c r="N30" i="61"/>
  <c r="I28" i="53"/>
  <c r="AB34" i="61"/>
  <c r="AZ32" i="57"/>
  <c r="AB26" i="61"/>
  <c r="AZ24" i="57"/>
  <c r="AB22" i="61"/>
  <c r="AZ20" i="57"/>
  <c r="AB35" i="61"/>
  <c r="AZ33" i="57"/>
  <c r="AB31" i="61"/>
  <c r="AZ29" i="57"/>
  <c r="AB27" i="61"/>
  <c r="AZ25" i="57"/>
  <c r="AB23" i="61"/>
  <c r="AZ21" i="57"/>
  <c r="AB19" i="61"/>
  <c r="AZ17" i="57"/>
  <c r="AB15" i="61"/>
  <c r="AZ13" i="57"/>
  <c r="AB36" i="61"/>
  <c r="AZ34" i="57"/>
  <c r="AB32" i="61"/>
  <c r="AZ30" i="57"/>
  <c r="AB24" i="61"/>
  <c r="AZ22" i="57"/>
  <c r="AB20" i="61"/>
  <c r="AZ18" i="57"/>
  <c r="R14" i="61"/>
  <c r="J12" i="53"/>
  <c r="R18" i="61"/>
  <c r="J16" i="53"/>
  <c r="R22" i="61"/>
  <c r="J20" i="53"/>
  <c r="R26" i="61"/>
  <c r="J24" i="53"/>
  <c r="R30" i="61"/>
  <c r="J28" i="53"/>
  <c r="R34" i="61"/>
  <c r="J32" i="53"/>
  <c r="F15" i="61"/>
  <c r="E13" i="53"/>
  <c r="F19" i="61"/>
  <c r="E17" i="53"/>
  <c r="F23" i="61"/>
  <c r="E21" i="53"/>
  <c r="F32" i="61"/>
  <c r="E30" i="53"/>
  <c r="D15" i="61"/>
  <c r="C13" i="53"/>
  <c r="D19" i="61"/>
  <c r="C17" i="53"/>
  <c r="D23" i="61"/>
  <c r="C21" i="53"/>
  <c r="D27" i="61"/>
  <c r="C25" i="53"/>
  <c r="D31" i="61"/>
  <c r="C29" i="53"/>
  <c r="D35" i="61"/>
  <c r="C33" i="53"/>
  <c r="T37" i="61"/>
  <c r="P37" i="61"/>
  <c r="K35" i="53"/>
  <c r="P35" i="61"/>
  <c r="T35" i="61"/>
  <c r="K33" i="53"/>
  <c r="T33" i="61"/>
  <c r="P33" i="61"/>
  <c r="K31" i="53"/>
  <c r="P31" i="61"/>
  <c r="T31" i="61"/>
  <c r="K29" i="53"/>
  <c r="T29" i="61"/>
  <c r="P29" i="61"/>
  <c r="K27" i="53"/>
  <c r="P27" i="61"/>
  <c r="T27" i="61"/>
  <c r="K25" i="53"/>
  <c r="T25" i="61"/>
  <c r="P25" i="61"/>
  <c r="K23" i="53"/>
  <c r="P23" i="61"/>
  <c r="T23" i="61"/>
  <c r="K21" i="53"/>
  <c r="T21" i="61"/>
  <c r="P21" i="61"/>
  <c r="K19" i="53"/>
  <c r="P19" i="61"/>
  <c r="T19" i="61"/>
  <c r="K17" i="53"/>
  <c r="T17" i="61"/>
  <c r="P17" i="61"/>
  <c r="K15" i="53"/>
  <c r="P15" i="61"/>
  <c r="T15" i="61"/>
  <c r="K13" i="53"/>
  <c r="T13" i="61"/>
  <c r="P13" i="61"/>
  <c r="K11" i="53"/>
  <c r="N16" i="61"/>
  <c r="I14" i="53"/>
  <c r="N24" i="61"/>
  <c r="I22" i="53"/>
  <c r="N32" i="61"/>
  <c r="I30" i="53"/>
  <c r="Z9" i="9"/>
  <c r="Y9" i="51" s="1"/>
  <c r="AU8" i="13"/>
  <c r="AU8" i="59" s="1"/>
  <c r="AG8" i="13"/>
  <c r="AG8" i="59" s="1"/>
  <c r="AG7" i="13"/>
  <c r="AG7" i="59" s="1"/>
  <c r="AU6" i="13"/>
  <c r="AU6" i="59" s="1"/>
  <c r="AG9" i="13"/>
  <c r="AG9" i="59" s="1"/>
  <c r="AC7" i="12"/>
  <c r="AA7" i="57" s="1"/>
  <c r="BA6" i="12"/>
  <c r="AX6" i="57" s="1"/>
  <c r="BA8" i="12"/>
  <c r="AX8" i="57" s="1"/>
  <c r="BA7" i="12"/>
  <c r="AX7" i="57" s="1"/>
  <c r="BC7" i="12"/>
  <c r="AC6" i="12"/>
  <c r="AA6" i="57" s="1"/>
  <c r="AC8" i="12"/>
  <c r="AA8" i="57" s="1"/>
  <c r="AC9" i="12"/>
  <c r="AA9" i="57" s="1"/>
  <c r="BA9" i="12"/>
  <c r="AX9" i="57" s="1"/>
  <c r="Z9" i="8"/>
  <c r="Y9" i="44" s="1"/>
  <c r="H9" i="11"/>
  <c r="AA7" i="9"/>
  <c r="Z7" i="51" s="1"/>
  <c r="H8" i="11"/>
  <c r="Z6" i="8"/>
  <c r="Y6" i="44" s="1"/>
  <c r="D6" i="11"/>
  <c r="D9" i="11"/>
  <c r="AA7" i="8"/>
  <c r="Z7" i="44" s="1"/>
  <c r="F7" i="11"/>
  <c r="AA8" i="8"/>
  <c r="Z8" i="44" s="1"/>
  <c r="F8" i="11"/>
  <c r="S6" i="13"/>
  <c r="S6" i="59" s="1"/>
  <c r="AV6" i="13"/>
  <c r="AV6" i="59" s="1"/>
  <c r="S8" i="13"/>
  <c r="S8" i="59" s="1"/>
  <c r="AV8" i="13"/>
  <c r="AV8" i="59" s="1"/>
  <c r="S9" i="13"/>
  <c r="S9" i="59" s="1"/>
  <c r="AV9" i="13"/>
  <c r="AV9" i="59" s="1"/>
  <c r="AU7" i="13"/>
  <c r="AU7" i="59" s="1"/>
  <c r="AV7" i="13"/>
  <c r="AV7" i="59" s="1"/>
  <c r="Z6" i="9"/>
  <c r="Y6" i="51" s="1"/>
  <c r="H6" i="11"/>
  <c r="Z8" i="9"/>
  <c r="Y8" i="51" s="1"/>
  <c r="H8" i="61" l="1"/>
  <c r="L8" i="61"/>
  <c r="G6" i="53"/>
  <c r="AB9" i="61"/>
  <c r="AZ7" i="57"/>
  <c r="D8" i="61"/>
  <c r="C6" i="53"/>
  <c r="N9" i="61"/>
  <c r="I7" i="53"/>
  <c r="M13" i="53"/>
  <c r="N13" i="53"/>
  <c r="M17" i="53"/>
  <c r="N17" i="53"/>
  <c r="M21" i="53"/>
  <c r="N21" i="53"/>
  <c r="M25" i="53"/>
  <c r="N25" i="53"/>
  <c r="M29" i="53"/>
  <c r="N29" i="53"/>
  <c r="M33" i="53"/>
  <c r="N33" i="53"/>
  <c r="M12" i="53"/>
  <c r="N12" i="53"/>
  <c r="N16" i="53"/>
  <c r="M16" i="53"/>
  <c r="N20" i="53"/>
  <c r="M20" i="53"/>
  <c r="M24" i="53"/>
  <c r="N24" i="53"/>
  <c r="N28" i="53"/>
  <c r="M28" i="53"/>
  <c r="M32" i="53"/>
  <c r="N32" i="53"/>
  <c r="N7" i="53"/>
  <c r="M7" i="53"/>
  <c r="F9" i="61"/>
  <c r="E7" i="53"/>
  <c r="BB6" i="12"/>
  <c r="AY6" i="57" s="1"/>
  <c r="N11" i="53"/>
  <c r="M11" i="53"/>
  <c r="N15" i="53"/>
  <c r="M15" i="53"/>
  <c r="N19" i="53"/>
  <c r="M19" i="53"/>
  <c r="N23" i="53"/>
  <c r="M23" i="53"/>
  <c r="N27" i="53"/>
  <c r="M27" i="53"/>
  <c r="N31" i="53"/>
  <c r="M31" i="53"/>
  <c r="N35" i="53"/>
  <c r="M35" i="53"/>
  <c r="M10" i="53"/>
  <c r="N10" i="53"/>
  <c r="M14" i="53"/>
  <c r="N14" i="53"/>
  <c r="M18" i="53"/>
  <c r="N18" i="53"/>
  <c r="M22" i="53"/>
  <c r="N22" i="53"/>
  <c r="M26" i="53"/>
  <c r="N26" i="53"/>
  <c r="M30" i="53"/>
  <c r="N30" i="53"/>
  <c r="M34" i="53"/>
  <c r="N34" i="53"/>
  <c r="F10" i="61"/>
  <c r="E8" i="53"/>
  <c r="D11" i="61"/>
  <c r="C9" i="53"/>
  <c r="F9" i="11"/>
  <c r="AA9" i="8"/>
  <c r="Z9" i="44" s="1"/>
  <c r="J9" i="11"/>
  <c r="AA9" i="9"/>
  <c r="Z9" i="51" s="1"/>
  <c r="L10" i="61"/>
  <c r="H10" i="61"/>
  <c r="G8" i="53"/>
  <c r="L11" i="61"/>
  <c r="H11" i="61"/>
  <c r="G9" i="53"/>
  <c r="AW6" i="13"/>
  <c r="AW9" i="13"/>
  <c r="AW7" i="13"/>
  <c r="AW8" i="13"/>
  <c r="BB9" i="12"/>
  <c r="AY9" i="57" s="1"/>
  <c r="BC6" i="12"/>
  <c r="BB8" i="12"/>
  <c r="AY8" i="57" s="1"/>
  <c r="G7" i="11"/>
  <c r="AA6" i="8"/>
  <c r="Z6" i="44" s="1"/>
  <c r="F6" i="11"/>
  <c r="K7" i="11"/>
  <c r="G8" i="11"/>
  <c r="AA6" i="9"/>
  <c r="Z6" i="51" s="1"/>
  <c r="J6" i="11"/>
  <c r="AA8" i="9"/>
  <c r="Z8" i="51" s="1"/>
  <c r="J8" i="11"/>
  <c r="N8" i="61" l="1"/>
  <c r="I6" i="53"/>
  <c r="F8" i="61"/>
  <c r="E6" i="53"/>
  <c r="L6" i="11"/>
  <c r="L9" i="11"/>
  <c r="T11" i="61" s="1"/>
  <c r="J9" i="61"/>
  <c r="F7" i="53"/>
  <c r="AW8" i="59"/>
  <c r="AD10" i="61"/>
  <c r="R9" i="61"/>
  <c r="J7" i="53"/>
  <c r="J26" i="14"/>
  <c r="AW7" i="59"/>
  <c r="AD9" i="61"/>
  <c r="AB8" i="61"/>
  <c r="AZ6" i="57"/>
  <c r="AD11" i="61"/>
  <c r="AW9" i="59"/>
  <c r="H26" i="14"/>
  <c r="AD8" i="61"/>
  <c r="AW6" i="59"/>
  <c r="J10" i="61"/>
  <c r="F8" i="53"/>
  <c r="G9" i="11"/>
  <c r="F11" i="61"/>
  <c r="E9" i="53"/>
  <c r="K9" i="11"/>
  <c r="J9" i="53" s="1"/>
  <c r="I9" i="53"/>
  <c r="N11" i="61"/>
  <c r="N10" i="61"/>
  <c r="I8" i="53"/>
  <c r="P11" i="61"/>
  <c r="L8" i="11"/>
  <c r="M8" i="11" s="1"/>
  <c r="G26" i="14"/>
  <c r="I26" i="14"/>
  <c r="BC9" i="12"/>
  <c r="BC8" i="12"/>
  <c r="K6" i="11"/>
  <c r="G6" i="11"/>
  <c r="K8" i="11"/>
  <c r="BC5" i="7"/>
  <c r="BC3" i="7"/>
  <c r="Z7" i="61" s="1"/>
  <c r="F1" i="7"/>
  <c r="G1" i="7" s="1"/>
  <c r="H1" i="7" s="1"/>
  <c r="I1" i="7" s="1"/>
  <c r="J1" i="7" s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U1" i="7" s="1"/>
  <c r="AV1" i="7" s="1"/>
  <c r="AW1" i="7" s="1"/>
  <c r="AX1" i="7" s="1"/>
  <c r="AY1" i="7" s="1"/>
  <c r="AZ1" i="7" s="1"/>
  <c r="BA1" i="7" s="1"/>
  <c r="BB1" i="7" s="1"/>
  <c r="I14" i="1"/>
  <c r="C6" i="7"/>
  <c r="C7" i="7"/>
  <c r="E7" i="43" s="1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BD35" i="7" s="1"/>
  <c r="C36" i="7"/>
  <c r="BC36" i="7" s="1"/>
  <c r="C37" i="7"/>
  <c r="BC37" i="7" s="1"/>
  <c r="C38" i="7"/>
  <c r="BC38" i="7" s="1"/>
  <c r="C39" i="7"/>
  <c r="BD39" i="7" s="1"/>
  <c r="C40" i="7"/>
  <c r="BC40" i="7" s="1"/>
  <c r="C41" i="7"/>
  <c r="BC41" i="7" s="1"/>
  <c r="C42" i="7"/>
  <c r="BC42" i="7" s="1"/>
  <c r="C43" i="7"/>
  <c r="BD43" i="7" s="1"/>
  <c r="C44" i="7"/>
  <c r="BC44" i="7" s="1"/>
  <c r="C45" i="7"/>
  <c r="BC45" i="7" s="1"/>
  <c r="C46" i="7"/>
  <c r="BC46" i="7" s="1"/>
  <c r="C47" i="7"/>
  <c r="BD47" i="7" s="1"/>
  <c r="C48" i="7"/>
  <c r="BC48" i="7" s="1"/>
  <c r="C49" i="7"/>
  <c r="BC49" i="7" s="1"/>
  <c r="C50" i="7"/>
  <c r="BC50" i="7" s="1"/>
  <c r="C51" i="7"/>
  <c r="BD51" i="7" s="1"/>
  <c r="C52" i="7"/>
  <c r="BC52" i="7" s="1"/>
  <c r="C53" i="7"/>
  <c r="BC53" i="7" s="1"/>
  <c r="C54" i="7"/>
  <c r="BC54" i="7" s="1"/>
  <c r="C55" i="7"/>
  <c r="BD55" i="7" s="1"/>
  <c r="C56" i="7"/>
  <c r="BC56" i="7" s="1"/>
  <c r="C57" i="7"/>
  <c r="BC57" i="7" s="1"/>
  <c r="C58" i="7"/>
  <c r="BC58" i="7" s="1"/>
  <c r="C59" i="7"/>
  <c r="BD59" i="7" s="1"/>
  <c r="C60" i="7"/>
  <c r="BC60" i="7" s="1"/>
  <c r="C61" i="7"/>
  <c r="BC61" i="7" s="1"/>
  <c r="C62" i="7"/>
  <c r="BC62" i="7" s="1"/>
  <c r="C63" i="7"/>
  <c r="BD63" i="7" s="1"/>
  <c r="C64" i="7"/>
  <c r="BC64" i="7" s="1"/>
  <c r="B5" i="7"/>
  <c r="A3" i="6"/>
  <c r="R11" i="61" l="1"/>
  <c r="K9" i="53"/>
  <c r="M9" i="11"/>
  <c r="BC32" i="7"/>
  <c r="E32" i="43"/>
  <c r="BC8" i="7"/>
  <c r="E8" i="43"/>
  <c r="BD27" i="7"/>
  <c r="BF27" i="43" s="1"/>
  <c r="E27" i="43"/>
  <c r="BD19" i="7"/>
  <c r="BF19" i="43" s="1"/>
  <c r="E19" i="43"/>
  <c r="BD15" i="7"/>
  <c r="BF15" i="43" s="1"/>
  <c r="E15" i="43"/>
  <c r="J8" i="61"/>
  <c r="F6" i="53"/>
  <c r="BC28" i="7"/>
  <c r="E28" i="43"/>
  <c r="BC20" i="7"/>
  <c r="E20" i="43"/>
  <c r="BC16" i="7"/>
  <c r="E16" i="43"/>
  <c r="BC12" i="7"/>
  <c r="E12" i="43"/>
  <c r="BD31" i="7"/>
  <c r="BF31" i="43" s="1"/>
  <c r="E31" i="43"/>
  <c r="BD23" i="7"/>
  <c r="BF23" i="43" s="1"/>
  <c r="E23" i="43"/>
  <c r="BD11" i="7"/>
  <c r="BF11" i="43" s="1"/>
  <c r="E11" i="43"/>
  <c r="BC34" i="7"/>
  <c r="E34" i="43"/>
  <c r="BC30" i="7"/>
  <c r="E30" i="43"/>
  <c r="BC26" i="7"/>
  <c r="E26" i="43"/>
  <c r="BC22" i="7"/>
  <c r="E22" i="43"/>
  <c r="BC18" i="7"/>
  <c r="E18" i="43"/>
  <c r="BC14" i="7"/>
  <c r="E14" i="43"/>
  <c r="BC10" i="7"/>
  <c r="E10" i="43"/>
  <c r="BC6" i="7"/>
  <c r="BD6" i="7" s="1"/>
  <c r="BF6" i="43" s="1"/>
  <c r="E6" i="43"/>
  <c r="Z8" i="61"/>
  <c r="BE5" i="43"/>
  <c r="R8" i="61"/>
  <c r="J6" i="53"/>
  <c r="A4" i="6"/>
  <c r="A7" i="56"/>
  <c r="BC33" i="7"/>
  <c r="E33" i="43"/>
  <c r="BC29" i="7"/>
  <c r="E29" i="43"/>
  <c r="BC25" i="7"/>
  <c r="E25" i="43"/>
  <c r="BC21" i="7"/>
  <c r="E21" i="43"/>
  <c r="BC17" i="7"/>
  <c r="E17" i="43"/>
  <c r="BC13" i="7"/>
  <c r="E13" i="43"/>
  <c r="BC9" i="7"/>
  <c r="E9" i="43"/>
  <c r="H14" i="14"/>
  <c r="AD2" i="61"/>
  <c r="AB10" i="61"/>
  <c r="AZ8" i="57"/>
  <c r="BC24" i="7"/>
  <c r="E24" i="43"/>
  <c r="P8" i="61"/>
  <c r="T8" i="61"/>
  <c r="K6" i="53"/>
  <c r="AB11" i="61"/>
  <c r="AZ9" i="57"/>
  <c r="J11" i="61"/>
  <c r="F9" i="53"/>
  <c r="W10" i="61"/>
  <c r="L8" i="53"/>
  <c r="W11" i="61"/>
  <c r="L9" i="53"/>
  <c r="T10" i="61"/>
  <c r="P10" i="61"/>
  <c r="K8" i="53"/>
  <c r="R10" i="61"/>
  <c r="J8" i="53"/>
  <c r="K21" i="14"/>
  <c r="AB38" i="61"/>
  <c r="F26" i="14"/>
  <c r="C26" i="14"/>
  <c r="D26" i="14"/>
  <c r="E26" i="14"/>
  <c r="BC51" i="7"/>
  <c r="BC35" i="7"/>
  <c r="BE3" i="43"/>
  <c r="BC19" i="7"/>
  <c r="BC31" i="7"/>
  <c r="BC59" i="7"/>
  <c r="BC43" i="7"/>
  <c r="BC27" i="7"/>
  <c r="BC11" i="7"/>
  <c r="BC63" i="7"/>
  <c r="BC47" i="7"/>
  <c r="BC15" i="7"/>
  <c r="BC55" i="7"/>
  <c r="BC39" i="7"/>
  <c r="BC23" i="7"/>
  <c r="BC7" i="7"/>
  <c r="BD62" i="7"/>
  <c r="BD58" i="7"/>
  <c r="BD54" i="7"/>
  <c r="BD50" i="7"/>
  <c r="BD46" i="7"/>
  <c r="BD42" i="7"/>
  <c r="BD38" i="7"/>
  <c r="BD34" i="7"/>
  <c r="BF34" i="43" s="1"/>
  <c r="BD30" i="7"/>
  <c r="BF30" i="43" s="1"/>
  <c r="BD26" i="7"/>
  <c r="BF26" i="43" s="1"/>
  <c r="BD22" i="7"/>
  <c r="BF22" i="43" s="1"/>
  <c r="BD18" i="7"/>
  <c r="BF18" i="43" s="1"/>
  <c r="BD14" i="7"/>
  <c r="BF14" i="43" s="1"/>
  <c r="BD10" i="7"/>
  <c r="BF10" i="43" s="1"/>
  <c r="BD61" i="7"/>
  <c r="BD57" i="7"/>
  <c r="BD53" i="7"/>
  <c r="BD49" i="7"/>
  <c r="BD45" i="7"/>
  <c r="BD41" i="7"/>
  <c r="BD37" i="7"/>
  <c r="BD33" i="7"/>
  <c r="BF33" i="43" s="1"/>
  <c r="BD29" i="7"/>
  <c r="BF29" i="43" s="1"/>
  <c r="BD25" i="7"/>
  <c r="BF25" i="43" s="1"/>
  <c r="BD21" i="7"/>
  <c r="BF21" i="43" s="1"/>
  <c r="BD17" i="7"/>
  <c r="BF17" i="43" s="1"/>
  <c r="BD13" i="7"/>
  <c r="BF13" i="43" s="1"/>
  <c r="BD9" i="7"/>
  <c r="BF9" i="43" s="1"/>
  <c r="BD5" i="7"/>
  <c r="BF5" i="43" s="1"/>
  <c r="BD64" i="7"/>
  <c r="BD60" i="7"/>
  <c r="BD56" i="7"/>
  <c r="BD52" i="7"/>
  <c r="BD48" i="7"/>
  <c r="BD44" i="7"/>
  <c r="BD40" i="7"/>
  <c r="BD36" i="7"/>
  <c r="BD32" i="7"/>
  <c r="BF32" i="43" s="1"/>
  <c r="BD28" i="7"/>
  <c r="BF28" i="43" s="1"/>
  <c r="BD24" i="7"/>
  <c r="BF24" i="43" s="1"/>
  <c r="BD20" i="7"/>
  <c r="BF20" i="43" s="1"/>
  <c r="BD16" i="7"/>
  <c r="BF16" i="43" s="1"/>
  <c r="BD12" i="7"/>
  <c r="BF12" i="43" s="1"/>
  <c r="BD8" i="7"/>
  <c r="BF8" i="43" s="1"/>
  <c r="M6" i="11"/>
  <c r="W8" i="61" l="1"/>
  <c r="L6" i="53"/>
  <c r="Z14" i="61"/>
  <c r="BE11" i="43"/>
  <c r="Z34" i="61"/>
  <c r="BE31" i="43"/>
  <c r="Z27" i="61"/>
  <c r="BE24" i="43"/>
  <c r="Z16" i="61"/>
  <c r="BE13" i="43"/>
  <c r="Z24" i="61"/>
  <c r="BE21" i="43"/>
  <c r="Z32" i="61"/>
  <c r="BE29" i="43"/>
  <c r="A5" i="6"/>
  <c r="A8" i="56"/>
  <c r="Z13" i="61"/>
  <c r="BE10" i="43"/>
  <c r="Z21" i="61"/>
  <c r="BE18" i="43"/>
  <c r="Z29" i="61"/>
  <c r="BE26" i="43"/>
  <c r="Z37" i="61"/>
  <c r="BE34" i="43"/>
  <c r="Z15" i="61"/>
  <c r="BE12" i="43"/>
  <c r="Z23" i="61"/>
  <c r="BE20" i="43"/>
  <c r="Z11" i="61"/>
  <c r="BE8" i="43"/>
  <c r="Z10" i="61"/>
  <c r="BE7" i="43"/>
  <c r="Z18" i="61"/>
  <c r="BE15" i="43"/>
  <c r="Z30" i="61"/>
  <c r="BE27" i="43"/>
  <c r="Z22" i="61"/>
  <c r="BE19" i="43"/>
  <c r="Z26" i="61"/>
  <c r="BE23" i="43"/>
  <c r="Z12" i="61"/>
  <c r="BE9" i="43"/>
  <c r="Z20" i="61"/>
  <c r="BE17" i="43"/>
  <c r="Z28" i="61"/>
  <c r="BE25" i="43"/>
  <c r="Z36" i="61"/>
  <c r="BE33" i="43"/>
  <c r="Z9" i="61"/>
  <c r="BE6" i="43"/>
  <c r="Z17" i="61"/>
  <c r="BE14" i="43"/>
  <c r="Z25" i="61"/>
  <c r="BE22" i="43"/>
  <c r="Z33" i="61"/>
  <c r="BE30" i="43"/>
  <c r="Z19" i="61"/>
  <c r="BE16" i="43"/>
  <c r="Z31" i="61"/>
  <c r="BE28" i="43"/>
  <c r="Z35" i="61"/>
  <c r="BE32" i="43"/>
  <c r="M9" i="53"/>
  <c r="N9" i="53"/>
  <c r="N8" i="53"/>
  <c r="M8" i="53"/>
  <c r="F21" i="14"/>
  <c r="F22" i="14" s="1"/>
  <c r="BD7" i="7"/>
  <c r="BF7" i="43" s="1"/>
  <c r="E21" i="14"/>
  <c r="E22" i="14" s="1"/>
  <c r="D21" i="14"/>
  <c r="D22" i="14" s="1"/>
  <c r="J21" i="14"/>
  <c r="J22" i="14" s="1"/>
  <c r="I21" i="14"/>
  <c r="I22" i="14" s="1"/>
  <c r="H21" i="14"/>
  <c r="H22" i="14" s="1"/>
  <c r="C21" i="14"/>
  <c r="C22" i="14" s="1"/>
  <c r="G21" i="14"/>
  <c r="G22" i="14" s="1"/>
  <c r="C7" i="5"/>
  <c r="C8" i="5"/>
  <c r="B6" i="42" s="1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D4" i="4"/>
  <c r="D5" i="4"/>
  <c r="D6" i="4"/>
  <c r="D3" i="4"/>
  <c r="A3" i="4"/>
  <c r="A4" i="4" s="1"/>
  <c r="A5" i="4" s="1"/>
  <c r="A6" i="4" s="1"/>
  <c r="A7" i="4" s="1"/>
  <c r="A8" i="4" s="1"/>
  <c r="A9" i="4" s="1"/>
  <c r="A10" i="4" s="1"/>
  <c r="A11" i="4" s="1"/>
  <c r="A12" i="4" s="1"/>
  <c r="G3" i="3"/>
  <c r="H7" i="15" s="1"/>
  <c r="G4" i="3"/>
  <c r="H8" i="15" s="1"/>
  <c r="G5" i="3"/>
  <c r="H9" i="15" s="1"/>
  <c r="G6" i="3"/>
  <c r="H10" i="15" s="1"/>
  <c r="G7" i="3"/>
  <c r="H11" i="15" s="1"/>
  <c r="G8" i="3"/>
  <c r="H12" i="15" s="1"/>
  <c r="G9" i="3"/>
  <c r="H13" i="15" s="1"/>
  <c r="G10" i="3"/>
  <c r="H14" i="15" s="1"/>
  <c r="G11" i="3"/>
  <c r="H15" i="15" s="1"/>
  <c r="G12" i="3"/>
  <c r="H16" i="15" s="1"/>
  <c r="G13" i="3"/>
  <c r="H17" i="15" s="1"/>
  <c r="G14" i="3"/>
  <c r="H18" i="15" s="1"/>
  <c r="G15" i="3"/>
  <c r="H19" i="15" s="1"/>
  <c r="G16" i="3"/>
  <c r="H20" i="15" s="1"/>
  <c r="G17" i="3"/>
  <c r="H21" i="15" s="1"/>
  <c r="G18" i="3"/>
  <c r="H22" i="15" s="1"/>
  <c r="G19" i="3"/>
  <c r="H23" i="15" s="1"/>
  <c r="G20" i="3"/>
  <c r="H24" i="15" s="1"/>
  <c r="G21" i="3"/>
  <c r="H25" i="15" s="1"/>
  <c r="G22" i="3"/>
  <c r="H26" i="15" s="1"/>
  <c r="G23" i="3"/>
  <c r="H27" i="15" s="1"/>
  <c r="G24" i="3"/>
  <c r="H28" i="15" s="1"/>
  <c r="G25" i="3"/>
  <c r="H29" i="15" s="1"/>
  <c r="G26" i="3"/>
  <c r="H30" i="15" s="1"/>
  <c r="G27" i="3"/>
  <c r="H31" i="15" s="1"/>
  <c r="G28" i="3"/>
  <c r="H32" i="15" s="1"/>
  <c r="G29" i="3"/>
  <c r="H33" i="15" s="1"/>
  <c r="G30" i="3"/>
  <c r="H34" i="15" s="1"/>
  <c r="G31" i="3"/>
  <c r="H35" i="15" s="1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2" i="3"/>
  <c r="H6" i="15" s="1"/>
  <c r="A3" i="3"/>
  <c r="T63" i="5" l="1"/>
  <c r="S63" i="5"/>
  <c r="R63" i="5"/>
  <c r="N63" i="5"/>
  <c r="L63" i="5"/>
  <c r="J63" i="5"/>
  <c r="H63" i="5"/>
  <c r="M63" i="5"/>
  <c r="K63" i="5"/>
  <c r="I63" i="5"/>
  <c r="G63" i="5"/>
  <c r="F63" i="5"/>
  <c r="E63" i="5"/>
  <c r="D63" i="5"/>
  <c r="T59" i="5"/>
  <c r="S59" i="5"/>
  <c r="R59" i="5"/>
  <c r="F59" i="5"/>
  <c r="E59" i="5"/>
  <c r="G59" i="5"/>
  <c r="M59" i="5"/>
  <c r="K59" i="5"/>
  <c r="I59" i="5"/>
  <c r="N59" i="5"/>
  <c r="L59" i="5"/>
  <c r="J59" i="5"/>
  <c r="H59" i="5"/>
  <c r="D59" i="5"/>
  <c r="T55" i="5"/>
  <c r="S55" i="5"/>
  <c r="R55" i="5"/>
  <c r="M55" i="5"/>
  <c r="K55" i="5"/>
  <c r="I55" i="5"/>
  <c r="G55" i="5"/>
  <c r="E55" i="5"/>
  <c r="N55" i="5"/>
  <c r="L55" i="5"/>
  <c r="J55" i="5"/>
  <c r="H55" i="5"/>
  <c r="F55" i="5"/>
  <c r="D55" i="5"/>
  <c r="T51" i="5"/>
  <c r="S51" i="5"/>
  <c r="R51" i="5"/>
  <c r="N51" i="5"/>
  <c r="F51" i="5"/>
  <c r="D51" i="5"/>
  <c r="L51" i="5"/>
  <c r="J51" i="5"/>
  <c r="H51" i="5"/>
  <c r="E51" i="5"/>
  <c r="M51" i="5"/>
  <c r="K51" i="5"/>
  <c r="I51" i="5"/>
  <c r="G51" i="5"/>
  <c r="T47" i="5"/>
  <c r="S47" i="5"/>
  <c r="R47" i="5"/>
  <c r="N47" i="5"/>
  <c r="L47" i="5"/>
  <c r="J47" i="5"/>
  <c r="H47" i="5"/>
  <c r="D47" i="5"/>
  <c r="M47" i="5"/>
  <c r="K47" i="5"/>
  <c r="I47" i="5"/>
  <c r="G47" i="5"/>
  <c r="F47" i="5"/>
  <c r="E47" i="5"/>
  <c r="T43" i="5"/>
  <c r="S43" i="5"/>
  <c r="R43" i="5"/>
  <c r="N43" i="5"/>
  <c r="F43" i="5"/>
  <c r="E43" i="5"/>
  <c r="M43" i="5"/>
  <c r="K43" i="5"/>
  <c r="I43" i="5"/>
  <c r="G43" i="5"/>
  <c r="D43" i="5"/>
  <c r="L43" i="5"/>
  <c r="J43" i="5"/>
  <c r="H43" i="5"/>
  <c r="T39" i="5"/>
  <c r="S39" i="5"/>
  <c r="R39" i="5"/>
  <c r="N39" i="5"/>
  <c r="M39" i="5"/>
  <c r="K39" i="5"/>
  <c r="I39" i="5"/>
  <c r="G39" i="5"/>
  <c r="E39" i="5"/>
  <c r="L39" i="5"/>
  <c r="J39" i="5"/>
  <c r="H39" i="5"/>
  <c r="F39" i="5"/>
  <c r="D39" i="5"/>
  <c r="B33" i="42"/>
  <c r="T35" i="5"/>
  <c r="Q33" i="42" s="1"/>
  <c r="S35" i="5"/>
  <c r="P33" i="42" s="1"/>
  <c r="R35" i="5"/>
  <c r="O33" i="42" s="1"/>
  <c r="N35" i="5"/>
  <c r="M33" i="42" s="1"/>
  <c r="F35" i="5"/>
  <c r="E33" i="42" s="1"/>
  <c r="D35" i="5"/>
  <c r="C33" i="42" s="1"/>
  <c r="L35" i="5"/>
  <c r="K33" i="42" s="1"/>
  <c r="J35" i="5"/>
  <c r="I33" i="42" s="1"/>
  <c r="E35" i="5"/>
  <c r="D33" i="42" s="1"/>
  <c r="M35" i="5"/>
  <c r="L33" i="42" s="1"/>
  <c r="K35" i="5"/>
  <c r="J33" i="42" s="1"/>
  <c r="I35" i="5"/>
  <c r="H33" i="42" s="1"/>
  <c r="G35" i="5"/>
  <c r="F33" i="42" s="1"/>
  <c r="H35" i="5"/>
  <c r="G33" i="42" s="1"/>
  <c r="B29" i="42"/>
  <c r="T31" i="5"/>
  <c r="Q29" i="42" s="1"/>
  <c r="S31" i="5"/>
  <c r="P29" i="42" s="1"/>
  <c r="R31" i="5"/>
  <c r="O29" i="42" s="1"/>
  <c r="N31" i="5"/>
  <c r="M29" i="42" s="1"/>
  <c r="L31" i="5"/>
  <c r="K29" i="42" s="1"/>
  <c r="J31" i="5"/>
  <c r="I29" i="42" s="1"/>
  <c r="H31" i="5"/>
  <c r="G29" i="42" s="1"/>
  <c r="M31" i="5"/>
  <c r="L29" i="42" s="1"/>
  <c r="K31" i="5"/>
  <c r="J29" i="42" s="1"/>
  <c r="I31" i="5"/>
  <c r="H29" i="42" s="1"/>
  <c r="G31" i="5"/>
  <c r="F29" i="42" s="1"/>
  <c r="F31" i="5"/>
  <c r="E29" i="42" s="1"/>
  <c r="E31" i="5"/>
  <c r="D29" i="42" s="1"/>
  <c r="D31" i="5"/>
  <c r="C29" i="42" s="1"/>
  <c r="B25" i="42"/>
  <c r="T27" i="5"/>
  <c r="Q25" i="42" s="1"/>
  <c r="S27" i="5"/>
  <c r="P25" i="42" s="1"/>
  <c r="R27" i="5"/>
  <c r="O25" i="42" s="1"/>
  <c r="N27" i="5"/>
  <c r="M25" i="42" s="1"/>
  <c r="F27" i="5"/>
  <c r="E25" i="42" s="1"/>
  <c r="E27" i="5"/>
  <c r="D25" i="42" s="1"/>
  <c r="M27" i="5"/>
  <c r="L25" i="42" s="1"/>
  <c r="K27" i="5"/>
  <c r="J25" i="42" s="1"/>
  <c r="I27" i="5"/>
  <c r="H25" i="42" s="1"/>
  <c r="G27" i="5"/>
  <c r="F25" i="42" s="1"/>
  <c r="D27" i="5"/>
  <c r="C25" i="42" s="1"/>
  <c r="L27" i="5"/>
  <c r="K25" i="42" s="1"/>
  <c r="J27" i="5"/>
  <c r="I25" i="42" s="1"/>
  <c r="H27" i="5"/>
  <c r="G25" i="42" s="1"/>
  <c r="B21" i="42"/>
  <c r="T23" i="5"/>
  <c r="Q21" i="42" s="1"/>
  <c r="S23" i="5"/>
  <c r="P21" i="42" s="1"/>
  <c r="R23" i="5"/>
  <c r="O21" i="42" s="1"/>
  <c r="N23" i="5"/>
  <c r="M21" i="42" s="1"/>
  <c r="D23" i="5"/>
  <c r="C21" i="42" s="1"/>
  <c r="E23" i="5"/>
  <c r="D21" i="42" s="1"/>
  <c r="M23" i="5"/>
  <c r="L21" i="42" s="1"/>
  <c r="K23" i="5"/>
  <c r="J21" i="42" s="1"/>
  <c r="I23" i="5"/>
  <c r="H21" i="42" s="1"/>
  <c r="G23" i="5"/>
  <c r="F21" i="42" s="1"/>
  <c r="L23" i="5"/>
  <c r="K21" i="42" s="1"/>
  <c r="J23" i="5"/>
  <c r="I21" i="42" s="1"/>
  <c r="H23" i="5"/>
  <c r="G21" i="42" s="1"/>
  <c r="F23" i="5"/>
  <c r="E21" i="42" s="1"/>
  <c r="B17" i="42"/>
  <c r="T19" i="5"/>
  <c r="Q17" i="42" s="1"/>
  <c r="S19" i="5"/>
  <c r="P17" i="42" s="1"/>
  <c r="R19" i="5"/>
  <c r="O17" i="42" s="1"/>
  <c r="N19" i="5"/>
  <c r="M17" i="42" s="1"/>
  <c r="D19" i="5"/>
  <c r="C17" i="42" s="1"/>
  <c r="L19" i="5"/>
  <c r="K17" i="42" s="1"/>
  <c r="J19" i="5"/>
  <c r="I17" i="42" s="1"/>
  <c r="H19" i="5"/>
  <c r="G17" i="42" s="1"/>
  <c r="F19" i="5"/>
  <c r="E17" i="42" s="1"/>
  <c r="E19" i="5"/>
  <c r="D17" i="42" s="1"/>
  <c r="M19" i="5"/>
  <c r="L17" i="42" s="1"/>
  <c r="K19" i="5"/>
  <c r="J17" i="42" s="1"/>
  <c r="I19" i="5"/>
  <c r="H17" i="42" s="1"/>
  <c r="G19" i="5"/>
  <c r="F17" i="42" s="1"/>
  <c r="B13" i="42"/>
  <c r="T15" i="5"/>
  <c r="Q13" i="42" s="1"/>
  <c r="S15" i="5"/>
  <c r="P13" i="42" s="1"/>
  <c r="R15" i="5"/>
  <c r="O13" i="42" s="1"/>
  <c r="N15" i="5"/>
  <c r="M13" i="42" s="1"/>
  <c r="L15" i="5"/>
  <c r="K13" i="42" s="1"/>
  <c r="J15" i="5"/>
  <c r="I13" i="42" s="1"/>
  <c r="H15" i="5"/>
  <c r="G13" i="42" s="1"/>
  <c r="F15" i="5"/>
  <c r="E13" i="42" s="1"/>
  <c r="D15" i="5"/>
  <c r="C13" i="42" s="1"/>
  <c r="M15" i="5"/>
  <c r="L13" i="42" s="1"/>
  <c r="K15" i="5"/>
  <c r="J13" i="42" s="1"/>
  <c r="I15" i="5"/>
  <c r="H13" i="42" s="1"/>
  <c r="G15" i="5"/>
  <c r="F13" i="42" s="1"/>
  <c r="E15" i="5"/>
  <c r="D13" i="42" s="1"/>
  <c r="B9" i="42"/>
  <c r="T11" i="5"/>
  <c r="Q9" i="42" s="1"/>
  <c r="S11" i="5"/>
  <c r="P9" i="42" s="1"/>
  <c r="R11" i="5"/>
  <c r="O9" i="42" s="1"/>
  <c r="N11" i="5"/>
  <c r="M9" i="42" s="1"/>
  <c r="F11" i="5"/>
  <c r="E9" i="42" s="1"/>
  <c r="E11" i="5"/>
  <c r="D9" i="42" s="1"/>
  <c r="I11" i="5"/>
  <c r="H9" i="42" s="1"/>
  <c r="M11" i="5"/>
  <c r="L9" i="42" s="1"/>
  <c r="K11" i="5"/>
  <c r="J9" i="42" s="1"/>
  <c r="G11" i="5"/>
  <c r="F9" i="42" s="1"/>
  <c r="D11" i="5"/>
  <c r="C9" i="42" s="1"/>
  <c r="L11" i="5"/>
  <c r="K9" i="42" s="1"/>
  <c r="J11" i="5"/>
  <c r="I9" i="42" s="1"/>
  <c r="H11" i="5"/>
  <c r="G9" i="42" s="1"/>
  <c r="B5" i="42"/>
  <c r="K7" i="5"/>
  <c r="J5" i="42" s="1"/>
  <c r="N7" i="5"/>
  <c r="M5" i="42" s="1"/>
  <c r="M7" i="5"/>
  <c r="L5" i="42" s="1"/>
  <c r="J7" i="5"/>
  <c r="I5" i="42" s="1"/>
  <c r="I7" i="5"/>
  <c r="H5" i="42" s="1"/>
  <c r="F7" i="5"/>
  <c r="E5" i="42" s="1"/>
  <c r="L7" i="5"/>
  <c r="K5" i="42" s="1"/>
  <c r="H7" i="5"/>
  <c r="G5" i="42" s="1"/>
  <c r="G7" i="5"/>
  <c r="F5" i="42" s="1"/>
  <c r="E7" i="5"/>
  <c r="D5" i="42" s="1"/>
  <c r="S7" i="5"/>
  <c r="P5" i="42" s="1"/>
  <c r="D7" i="5"/>
  <c r="C5" i="42" s="1"/>
  <c r="R7" i="5"/>
  <c r="O5" i="42" s="1"/>
  <c r="T7" i="5"/>
  <c r="Q5" i="42" s="1"/>
  <c r="A5" i="39"/>
  <c r="A5" i="35"/>
  <c r="A5" i="38"/>
  <c r="A5" i="33"/>
  <c r="A5" i="32"/>
  <c r="A5" i="37"/>
  <c r="A5" i="36"/>
  <c r="A5" i="30"/>
  <c r="A5" i="34"/>
  <c r="A5" i="31"/>
  <c r="A5" i="29"/>
  <c r="D7" i="13"/>
  <c r="B7" i="9"/>
  <c r="D7" i="12"/>
  <c r="B7" i="11"/>
  <c r="B7" i="8"/>
  <c r="B6" i="7"/>
  <c r="B7" i="5"/>
  <c r="T62" i="5"/>
  <c r="S62" i="5"/>
  <c r="R62" i="5"/>
  <c r="N62" i="5"/>
  <c r="M62" i="5"/>
  <c r="L62" i="5"/>
  <c r="K62" i="5"/>
  <c r="J62" i="5"/>
  <c r="I62" i="5"/>
  <c r="H62" i="5"/>
  <c r="G62" i="5"/>
  <c r="F62" i="5"/>
  <c r="E62" i="5"/>
  <c r="D62" i="5"/>
  <c r="T58" i="5"/>
  <c r="S58" i="5"/>
  <c r="R58" i="5"/>
  <c r="N58" i="5"/>
  <c r="M58" i="5"/>
  <c r="L58" i="5"/>
  <c r="K58" i="5"/>
  <c r="J58" i="5"/>
  <c r="I58" i="5"/>
  <c r="H58" i="5"/>
  <c r="G58" i="5"/>
  <c r="D58" i="5"/>
  <c r="F58" i="5"/>
  <c r="E58" i="5"/>
  <c r="T54" i="5"/>
  <c r="S54" i="5"/>
  <c r="R54" i="5"/>
  <c r="N54" i="5"/>
  <c r="M54" i="5"/>
  <c r="L54" i="5"/>
  <c r="K54" i="5"/>
  <c r="J54" i="5"/>
  <c r="I54" i="5"/>
  <c r="H54" i="5"/>
  <c r="G54" i="5"/>
  <c r="E54" i="5"/>
  <c r="F54" i="5"/>
  <c r="D54" i="5"/>
  <c r="T50" i="5"/>
  <c r="S50" i="5"/>
  <c r="R50" i="5"/>
  <c r="N50" i="5"/>
  <c r="M50" i="5"/>
  <c r="L50" i="5"/>
  <c r="K50" i="5"/>
  <c r="J50" i="5"/>
  <c r="I50" i="5"/>
  <c r="H50" i="5"/>
  <c r="G50" i="5"/>
  <c r="F50" i="5"/>
  <c r="D50" i="5"/>
  <c r="E50" i="5"/>
  <c r="T46" i="5"/>
  <c r="S46" i="5"/>
  <c r="R46" i="5"/>
  <c r="N46" i="5"/>
  <c r="M46" i="5"/>
  <c r="L46" i="5"/>
  <c r="K46" i="5"/>
  <c r="J46" i="5"/>
  <c r="I46" i="5"/>
  <c r="H46" i="5"/>
  <c r="G46" i="5"/>
  <c r="D46" i="5"/>
  <c r="E46" i="5"/>
  <c r="F46" i="5"/>
  <c r="T42" i="5"/>
  <c r="S42" i="5"/>
  <c r="R42" i="5"/>
  <c r="N42" i="5"/>
  <c r="M42" i="5"/>
  <c r="L42" i="5"/>
  <c r="K42" i="5"/>
  <c r="J42" i="5"/>
  <c r="I42" i="5"/>
  <c r="H42" i="5"/>
  <c r="G42" i="5"/>
  <c r="D42" i="5"/>
  <c r="F42" i="5"/>
  <c r="E42" i="5"/>
  <c r="T38" i="5"/>
  <c r="S38" i="5"/>
  <c r="R38" i="5"/>
  <c r="N38" i="5"/>
  <c r="M38" i="5"/>
  <c r="L38" i="5"/>
  <c r="K38" i="5"/>
  <c r="J38" i="5"/>
  <c r="I38" i="5"/>
  <c r="H38" i="5"/>
  <c r="G38" i="5"/>
  <c r="E38" i="5"/>
  <c r="F38" i="5"/>
  <c r="D38" i="5"/>
  <c r="B32" i="42"/>
  <c r="T34" i="5"/>
  <c r="Q32" i="42" s="1"/>
  <c r="S34" i="5"/>
  <c r="P32" i="42" s="1"/>
  <c r="R34" i="5"/>
  <c r="O32" i="42" s="1"/>
  <c r="N34" i="5"/>
  <c r="M32" i="42" s="1"/>
  <c r="M34" i="5"/>
  <c r="L32" i="42" s="1"/>
  <c r="L34" i="5"/>
  <c r="K32" i="42" s="1"/>
  <c r="K34" i="5"/>
  <c r="J32" i="42" s="1"/>
  <c r="J34" i="5"/>
  <c r="I32" i="42" s="1"/>
  <c r="I34" i="5"/>
  <c r="H32" i="42" s="1"/>
  <c r="H34" i="5"/>
  <c r="G32" i="42" s="1"/>
  <c r="G34" i="5"/>
  <c r="F32" i="42" s="1"/>
  <c r="F34" i="5"/>
  <c r="E32" i="42" s="1"/>
  <c r="D34" i="5"/>
  <c r="C32" i="42" s="1"/>
  <c r="E34" i="5"/>
  <c r="D32" i="42" s="1"/>
  <c r="B28" i="42"/>
  <c r="T30" i="5"/>
  <c r="Q28" i="42" s="1"/>
  <c r="S30" i="5"/>
  <c r="P28" i="42" s="1"/>
  <c r="R30" i="5"/>
  <c r="O28" i="42" s="1"/>
  <c r="N30" i="5"/>
  <c r="M28" i="42" s="1"/>
  <c r="M30" i="5"/>
  <c r="L28" i="42" s="1"/>
  <c r="L30" i="5"/>
  <c r="K28" i="42" s="1"/>
  <c r="K30" i="5"/>
  <c r="J28" i="42" s="1"/>
  <c r="J30" i="5"/>
  <c r="I28" i="42" s="1"/>
  <c r="I30" i="5"/>
  <c r="H28" i="42" s="1"/>
  <c r="H30" i="5"/>
  <c r="G28" i="42" s="1"/>
  <c r="G30" i="5"/>
  <c r="F28" i="42" s="1"/>
  <c r="D30" i="5"/>
  <c r="C28" i="42" s="1"/>
  <c r="F30" i="5"/>
  <c r="E28" i="42" s="1"/>
  <c r="E30" i="5"/>
  <c r="D28" i="42" s="1"/>
  <c r="B24" i="42"/>
  <c r="T26" i="5"/>
  <c r="Q24" i="42" s="1"/>
  <c r="S26" i="5"/>
  <c r="P24" i="42" s="1"/>
  <c r="R26" i="5"/>
  <c r="O24" i="42" s="1"/>
  <c r="N26" i="5"/>
  <c r="M24" i="42" s="1"/>
  <c r="M26" i="5"/>
  <c r="L24" i="42" s="1"/>
  <c r="L26" i="5"/>
  <c r="K24" i="42" s="1"/>
  <c r="K26" i="5"/>
  <c r="J24" i="42" s="1"/>
  <c r="J26" i="5"/>
  <c r="I24" i="42" s="1"/>
  <c r="I26" i="5"/>
  <c r="H24" i="42" s="1"/>
  <c r="H26" i="5"/>
  <c r="G24" i="42" s="1"/>
  <c r="G26" i="5"/>
  <c r="F24" i="42" s="1"/>
  <c r="D26" i="5"/>
  <c r="C24" i="42" s="1"/>
  <c r="F26" i="5"/>
  <c r="E24" i="42" s="1"/>
  <c r="E26" i="5"/>
  <c r="D24" i="42" s="1"/>
  <c r="B20" i="42"/>
  <c r="T22" i="5"/>
  <c r="Q20" i="42" s="1"/>
  <c r="S22" i="5"/>
  <c r="P20" i="42" s="1"/>
  <c r="R22" i="5"/>
  <c r="O20" i="42" s="1"/>
  <c r="N22" i="5"/>
  <c r="M20" i="42" s="1"/>
  <c r="M22" i="5"/>
  <c r="L20" i="42" s="1"/>
  <c r="L22" i="5"/>
  <c r="K20" i="42" s="1"/>
  <c r="K22" i="5"/>
  <c r="J20" i="42" s="1"/>
  <c r="J22" i="5"/>
  <c r="I20" i="42" s="1"/>
  <c r="I22" i="5"/>
  <c r="H20" i="42" s="1"/>
  <c r="H22" i="5"/>
  <c r="G20" i="42" s="1"/>
  <c r="G22" i="5"/>
  <c r="F20" i="42" s="1"/>
  <c r="F22" i="5"/>
  <c r="E20" i="42" s="1"/>
  <c r="E22" i="5"/>
  <c r="D20" i="42" s="1"/>
  <c r="D22" i="5"/>
  <c r="C20" i="42" s="1"/>
  <c r="B16" i="42"/>
  <c r="T18" i="5"/>
  <c r="Q16" i="42" s="1"/>
  <c r="S18" i="5"/>
  <c r="P16" i="42" s="1"/>
  <c r="R18" i="5"/>
  <c r="O16" i="42" s="1"/>
  <c r="N18" i="5"/>
  <c r="M16" i="42" s="1"/>
  <c r="M18" i="5"/>
  <c r="L16" i="42" s="1"/>
  <c r="L18" i="5"/>
  <c r="K16" i="42" s="1"/>
  <c r="K18" i="5"/>
  <c r="J16" i="42" s="1"/>
  <c r="J18" i="5"/>
  <c r="I16" i="42" s="1"/>
  <c r="I18" i="5"/>
  <c r="H16" i="42" s="1"/>
  <c r="H18" i="5"/>
  <c r="G16" i="42" s="1"/>
  <c r="G18" i="5"/>
  <c r="F16" i="42" s="1"/>
  <c r="F18" i="5"/>
  <c r="E16" i="42" s="1"/>
  <c r="E18" i="5"/>
  <c r="D16" i="42" s="1"/>
  <c r="D18" i="5"/>
  <c r="C16" i="42" s="1"/>
  <c r="B12" i="42"/>
  <c r="T14" i="5"/>
  <c r="Q12" i="42" s="1"/>
  <c r="S14" i="5"/>
  <c r="P12" i="42" s="1"/>
  <c r="R14" i="5"/>
  <c r="O12" i="42" s="1"/>
  <c r="N14" i="5"/>
  <c r="M12" i="42" s="1"/>
  <c r="M14" i="5"/>
  <c r="L12" i="42" s="1"/>
  <c r="L14" i="5"/>
  <c r="K12" i="42" s="1"/>
  <c r="K14" i="5"/>
  <c r="J12" i="42" s="1"/>
  <c r="J14" i="5"/>
  <c r="I12" i="42" s="1"/>
  <c r="I14" i="5"/>
  <c r="H12" i="42" s="1"/>
  <c r="H14" i="5"/>
  <c r="G12" i="42" s="1"/>
  <c r="G14" i="5"/>
  <c r="F12" i="42" s="1"/>
  <c r="F14" i="5"/>
  <c r="E12" i="42" s="1"/>
  <c r="D14" i="5"/>
  <c r="C12" i="42" s="1"/>
  <c r="E14" i="5"/>
  <c r="D12" i="42" s="1"/>
  <c r="B8" i="42"/>
  <c r="T10" i="5"/>
  <c r="Q8" i="42" s="1"/>
  <c r="S10" i="5"/>
  <c r="P8" i="42" s="1"/>
  <c r="R10" i="5"/>
  <c r="O8" i="42" s="1"/>
  <c r="N10" i="5"/>
  <c r="M8" i="42" s="1"/>
  <c r="M10" i="5"/>
  <c r="L8" i="42" s="1"/>
  <c r="L10" i="5"/>
  <c r="K8" i="42" s="1"/>
  <c r="K10" i="5"/>
  <c r="J8" i="42" s="1"/>
  <c r="J10" i="5"/>
  <c r="I8" i="42" s="1"/>
  <c r="I10" i="5"/>
  <c r="H8" i="42" s="1"/>
  <c r="H10" i="5"/>
  <c r="G8" i="42" s="1"/>
  <c r="G10" i="5"/>
  <c r="F8" i="42" s="1"/>
  <c r="F10" i="5"/>
  <c r="E8" i="42" s="1"/>
  <c r="E10" i="5"/>
  <c r="D8" i="42" s="1"/>
  <c r="D10" i="5"/>
  <c r="C8" i="42" s="1"/>
  <c r="A6" i="6"/>
  <c r="A9" i="56"/>
  <c r="T65" i="5"/>
  <c r="S65" i="5"/>
  <c r="R65" i="5"/>
  <c r="N65" i="5"/>
  <c r="M65" i="5"/>
  <c r="L65" i="5"/>
  <c r="K65" i="5"/>
  <c r="J65" i="5"/>
  <c r="I65" i="5"/>
  <c r="H65" i="5"/>
  <c r="G65" i="5"/>
  <c r="F65" i="5"/>
  <c r="E65" i="5"/>
  <c r="D65" i="5"/>
  <c r="T61" i="5"/>
  <c r="S61" i="5"/>
  <c r="R61" i="5"/>
  <c r="N61" i="5"/>
  <c r="M61" i="5"/>
  <c r="L61" i="5"/>
  <c r="K61" i="5"/>
  <c r="J61" i="5"/>
  <c r="I61" i="5"/>
  <c r="H61" i="5"/>
  <c r="G61" i="5"/>
  <c r="F61" i="5"/>
  <c r="E61" i="5"/>
  <c r="D61" i="5"/>
  <c r="T57" i="5"/>
  <c r="S57" i="5"/>
  <c r="R57" i="5"/>
  <c r="N57" i="5"/>
  <c r="M57" i="5"/>
  <c r="L57" i="5"/>
  <c r="K57" i="5"/>
  <c r="J57" i="5"/>
  <c r="I57" i="5"/>
  <c r="H57" i="5"/>
  <c r="G57" i="5"/>
  <c r="F57" i="5"/>
  <c r="E57" i="5"/>
  <c r="D57" i="5"/>
  <c r="T53" i="5"/>
  <c r="S53" i="5"/>
  <c r="R53" i="5"/>
  <c r="N53" i="5"/>
  <c r="M53" i="5"/>
  <c r="L53" i="5"/>
  <c r="K53" i="5"/>
  <c r="J53" i="5"/>
  <c r="I53" i="5"/>
  <c r="H53" i="5"/>
  <c r="G53" i="5"/>
  <c r="F53" i="5"/>
  <c r="D53" i="5"/>
  <c r="E53" i="5"/>
  <c r="T49" i="5"/>
  <c r="S49" i="5"/>
  <c r="R49" i="5"/>
  <c r="N49" i="5"/>
  <c r="M49" i="5"/>
  <c r="L49" i="5"/>
  <c r="K49" i="5"/>
  <c r="J49" i="5"/>
  <c r="I49" i="5"/>
  <c r="H49" i="5"/>
  <c r="G49" i="5"/>
  <c r="F49" i="5"/>
  <c r="E49" i="5"/>
  <c r="D49" i="5"/>
  <c r="T45" i="5"/>
  <c r="S45" i="5"/>
  <c r="R45" i="5"/>
  <c r="N45" i="5"/>
  <c r="M45" i="5"/>
  <c r="L45" i="5"/>
  <c r="K45" i="5"/>
  <c r="J45" i="5"/>
  <c r="I45" i="5"/>
  <c r="H45" i="5"/>
  <c r="G45" i="5"/>
  <c r="F45" i="5"/>
  <c r="E45" i="5"/>
  <c r="D45" i="5"/>
  <c r="T41" i="5"/>
  <c r="S41" i="5"/>
  <c r="R41" i="5"/>
  <c r="N41" i="5"/>
  <c r="M41" i="5"/>
  <c r="L41" i="5"/>
  <c r="K41" i="5"/>
  <c r="J41" i="5"/>
  <c r="I41" i="5"/>
  <c r="H41" i="5"/>
  <c r="G41" i="5"/>
  <c r="F41" i="5"/>
  <c r="D41" i="5"/>
  <c r="E41" i="5"/>
  <c r="T37" i="5"/>
  <c r="S37" i="5"/>
  <c r="R37" i="5"/>
  <c r="N37" i="5"/>
  <c r="M37" i="5"/>
  <c r="L37" i="5"/>
  <c r="K37" i="5"/>
  <c r="J37" i="5"/>
  <c r="I37" i="5"/>
  <c r="H37" i="5"/>
  <c r="G37" i="5"/>
  <c r="F37" i="5"/>
  <c r="D37" i="5"/>
  <c r="E37" i="5"/>
  <c r="B31" i="42"/>
  <c r="T33" i="5"/>
  <c r="Q31" i="42" s="1"/>
  <c r="S33" i="5"/>
  <c r="P31" i="42" s="1"/>
  <c r="R33" i="5"/>
  <c r="O31" i="42" s="1"/>
  <c r="N33" i="5"/>
  <c r="M31" i="42" s="1"/>
  <c r="M33" i="5"/>
  <c r="L31" i="42" s="1"/>
  <c r="L33" i="5"/>
  <c r="K31" i="42" s="1"/>
  <c r="K33" i="5"/>
  <c r="J31" i="42" s="1"/>
  <c r="J33" i="5"/>
  <c r="I31" i="42" s="1"/>
  <c r="I33" i="5"/>
  <c r="H31" i="42" s="1"/>
  <c r="H33" i="5"/>
  <c r="G31" i="42" s="1"/>
  <c r="G33" i="5"/>
  <c r="F31" i="42" s="1"/>
  <c r="F33" i="5"/>
  <c r="E31" i="42" s="1"/>
  <c r="E33" i="5"/>
  <c r="D31" i="42" s="1"/>
  <c r="D33" i="5"/>
  <c r="C31" i="42" s="1"/>
  <c r="B27" i="42"/>
  <c r="T29" i="5"/>
  <c r="Q27" i="42" s="1"/>
  <c r="S29" i="5"/>
  <c r="P27" i="42" s="1"/>
  <c r="R29" i="5"/>
  <c r="O27" i="42" s="1"/>
  <c r="N29" i="5"/>
  <c r="M27" i="42" s="1"/>
  <c r="M29" i="5"/>
  <c r="L27" i="42" s="1"/>
  <c r="L29" i="5"/>
  <c r="K27" i="42" s="1"/>
  <c r="K29" i="5"/>
  <c r="J27" i="42" s="1"/>
  <c r="J29" i="5"/>
  <c r="I27" i="42" s="1"/>
  <c r="I29" i="5"/>
  <c r="H27" i="42" s="1"/>
  <c r="H29" i="5"/>
  <c r="G27" i="42" s="1"/>
  <c r="G29" i="5"/>
  <c r="F27" i="42" s="1"/>
  <c r="F29" i="5"/>
  <c r="E27" i="42" s="1"/>
  <c r="E29" i="5"/>
  <c r="D27" i="42" s="1"/>
  <c r="D29" i="5"/>
  <c r="C27" i="42" s="1"/>
  <c r="B23" i="42"/>
  <c r="T25" i="5"/>
  <c r="Q23" i="42" s="1"/>
  <c r="S25" i="5"/>
  <c r="P23" i="42" s="1"/>
  <c r="R25" i="5"/>
  <c r="O23" i="42" s="1"/>
  <c r="N25" i="5"/>
  <c r="M23" i="42" s="1"/>
  <c r="M25" i="5"/>
  <c r="L23" i="42" s="1"/>
  <c r="L25" i="5"/>
  <c r="K23" i="42" s="1"/>
  <c r="K25" i="5"/>
  <c r="J23" i="42" s="1"/>
  <c r="J25" i="5"/>
  <c r="I23" i="42" s="1"/>
  <c r="I25" i="5"/>
  <c r="H23" i="42" s="1"/>
  <c r="H25" i="5"/>
  <c r="G23" i="42" s="1"/>
  <c r="G25" i="5"/>
  <c r="F23" i="42" s="1"/>
  <c r="F25" i="5"/>
  <c r="E23" i="42" s="1"/>
  <c r="D25" i="5"/>
  <c r="C23" i="42" s="1"/>
  <c r="E25" i="5"/>
  <c r="D23" i="42" s="1"/>
  <c r="B19" i="42"/>
  <c r="T21" i="5"/>
  <c r="Q19" i="42" s="1"/>
  <c r="S21" i="5"/>
  <c r="P19" i="42" s="1"/>
  <c r="R21" i="5"/>
  <c r="O19" i="42" s="1"/>
  <c r="N21" i="5"/>
  <c r="M19" i="42" s="1"/>
  <c r="M21" i="5"/>
  <c r="L19" i="42" s="1"/>
  <c r="L21" i="5"/>
  <c r="K19" i="42" s="1"/>
  <c r="K21" i="5"/>
  <c r="J19" i="42" s="1"/>
  <c r="J21" i="5"/>
  <c r="I19" i="42" s="1"/>
  <c r="I21" i="5"/>
  <c r="H19" i="42" s="1"/>
  <c r="H21" i="5"/>
  <c r="G19" i="42" s="1"/>
  <c r="G21" i="5"/>
  <c r="F19" i="42" s="1"/>
  <c r="F21" i="5"/>
  <c r="E19" i="42" s="1"/>
  <c r="D21" i="5"/>
  <c r="C19" i="42" s="1"/>
  <c r="E21" i="5"/>
  <c r="D19" i="42" s="1"/>
  <c r="B15" i="42"/>
  <c r="T17" i="5"/>
  <c r="Q15" i="42" s="1"/>
  <c r="S17" i="5"/>
  <c r="P15" i="42" s="1"/>
  <c r="R17" i="5"/>
  <c r="O15" i="42" s="1"/>
  <c r="N17" i="5"/>
  <c r="M15" i="42" s="1"/>
  <c r="M17" i="5"/>
  <c r="L15" i="42" s="1"/>
  <c r="L17" i="5"/>
  <c r="K15" i="42" s="1"/>
  <c r="K17" i="5"/>
  <c r="J15" i="42" s="1"/>
  <c r="J17" i="5"/>
  <c r="I15" i="42" s="1"/>
  <c r="I17" i="5"/>
  <c r="H15" i="42" s="1"/>
  <c r="H17" i="5"/>
  <c r="G15" i="42" s="1"/>
  <c r="G17" i="5"/>
  <c r="F15" i="42" s="1"/>
  <c r="F17" i="5"/>
  <c r="E15" i="42" s="1"/>
  <c r="E17" i="5"/>
  <c r="D15" i="42" s="1"/>
  <c r="D17" i="5"/>
  <c r="C15" i="42" s="1"/>
  <c r="B11" i="42"/>
  <c r="T13" i="5"/>
  <c r="Q11" i="42" s="1"/>
  <c r="S13" i="5"/>
  <c r="P11" i="42" s="1"/>
  <c r="R13" i="5"/>
  <c r="O11" i="42" s="1"/>
  <c r="N13" i="5"/>
  <c r="M11" i="42" s="1"/>
  <c r="M13" i="5"/>
  <c r="L11" i="42" s="1"/>
  <c r="L13" i="5"/>
  <c r="K11" i="42" s="1"/>
  <c r="K13" i="5"/>
  <c r="J11" i="42" s="1"/>
  <c r="J13" i="5"/>
  <c r="I11" i="42" s="1"/>
  <c r="I13" i="5"/>
  <c r="H11" i="42" s="1"/>
  <c r="H13" i="5"/>
  <c r="G11" i="42" s="1"/>
  <c r="G13" i="5"/>
  <c r="F11" i="42" s="1"/>
  <c r="F13" i="5"/>
  <c r="E11" i="42" s="1"/>
  <c r="D13" i="5"/>
  <c r="C11" i="42" s="1"/>
  <c r="E13" i="5"/>
  <c r="D11" i="42" s="1"/>
  <c r="B7" i="42"/>
  <c r="M9" i="5"/>
  <c r="L7" i="42" s="1"/>
  <c r="I9" i="5"/>
  <c r="H7" i="42" s="1"/>
  <c r="N9" i="5"/>
  <c r="M7" i="42" s="1"/>
  <c r="L9" i="5"/>
  <c r="K7" i="42" s="1"/>
  <c r="G9" i="5"/>
  <c r="F7" i="42" s="1"/>
  <c r="J9" i="5"/>
  <c r="I7" i="42" s="1"/>
  <c r="E9" i="5"/>
  <c r="D7" i="42" s="1"/>
  <c r="K9" i="5"/>
  <c r="J7" i="42" s="1"/>
  <c r="H9" i="5"/>
  <c r="G7" i="42" s="1"/>
  <c r="F9" i="5"/>
  <c r="E7" i="42" s="1"/>
  <c r="R9" i="5"/>
  <c r="O7" i="42" s="1"/>
  <c r="S9" i="5"/>
  <c r="P7" i="42" s="1"/>
  <c r="T9" i="5"/>
  <c r="Q7" i="42" s="1"/>
  <c r="D9" i="5"/>
  <c r="C7" i="42" s="1"/>
  <c r="N6" i="53"/>
  <c r="M6" i="53"/>
  <c r="A4" i="3"/>
  <c r="T64" i="5"/>
  <c r="S64" i="5"/>
  <c r="R64" i="5"/>
  <c r="N64" i="5"/>
  <c r="M64" i="5"/>
  <c r="L64" i="5"/>
  <c r="K64" i="5"/>
  <c r="J64" i="5"/>
  <c r="I64" i="5"/>
  <c r="H64" i="5"/>
  <c r="G64" i="5"/>
  <c r="F64" i="5"/>
  <c r="E64" i="5"/>
  <c r="D64" i="5"/>
  <c r="T60" i="5"/>
  <c r="S60" i="5"/>
  <c r="R60" i="5"/>
  <c r="N60" i="5"/>
  <c r="M60" i="5"/>
  <c r="L60" i="5"/>
  <c r="K60" i="5"/>
  <c r="J60" i="5"/>
  <c r="I60" i="5"/>
  <c r="H60" i="5"/>
  <c r="G60" i="5"/>
  <c r="F60" i="5"/>
  <c r="E60" i="5"/>
  <c r="D60" i="5"/>
  <c r="T56" i="5"/>
  <c r="S56" i="5"/>
  <c r="R56" i="5"/>
  <c r="N56" i="5"/>
  <c r="M56" i="5"/>
  <c r="L56" i="5"/>
  <c r="K56" i="5"/>
  <c r="J56" i="5"/>
  <c r="I56" i="5"/>
  <c r="H56" i="5"/>
  <c r="G56" i="5"/>
  <c r="F56" i="5"/>
  <c r="E56" i="5"/>
  <c r="D56" i="5"/>
  <c r="T52" i="5"/>
  <c r="S52" i="5"/>
  <c r="R52" i="5"/>
  <c r="N52" i="5"/>
  <c r="M52" i="5"/>
  <c r="L52" i="5"/>
  <c r="K52" i="5"/>
  <c r="J52" i="5"/>
  <c r="I52" i="5"/>
  <c r="H52" i="5"/>
  <c r="G52" i="5"/>
  <c r="F52" i="5"/>
  <c r="E52" i="5"/>
  <c r="D52" i="5"/>
  <c r="T48" i="5"/>
  <c r="S48" i="5"/>
  <c r="R48" i="5"/>
  <c r="N48" i="5"/>
  <c r="M48" i="5"/>
  <c r="L48" i="5"/>
  <c r="K48" i="5"/>
  <c r="J48" i="5"/>
  <c r="I48" i="5"/>
  <c r="H48" i="5"/>
  <c r="G48" i="5"/>
  <c r="F48" i="5"/>
  <c r="E48" i="5"/>
  <c r="D48" i="5"/>
  <c r="T44" i="5"/>
  <c r="S44" i="5"/>
  <c r="R44" i="5"/>
  <c r="N44" i="5"/>
  <c r="M44" i="5"/>
  <c r="L44" i="5"/>
  <c r="K44" i="5"/>
  <c r="J44" i="5"/>
  <c r="I44" i="5"/>
  <c r="H44" i="5"/>
  <c r="G44" i="5"/>
  <c r="F44" i="5"/>
  <c r="E44" i="5"/>
  <c r="D44" i="5"/>
  <c r="T40" i="5"/>
  <c r="S40" i="5"/>
  <c r="R40" i="5"/>
  <c r="N40" i="5"/>
  <c r="M40" i="5"/>
  <c r="L40" i="5"/>
  <c r="K40" i="5"/>
  <c r="J40" i="5"/>
  <c r="I40" i="5"/>
  <c r="H40" i="5"/>
  <c r="G40" i="5"/>
  <c r="F40" i="5"/>
  <c r="E40" i="5"/>
  <c r="D40" i="5"/>
  <c r="T36" i="5"/>
  <c r="S36" i="5"/>
  <c r="R36" i="5"/>
  <c r="N36" i="5"/>
  <c r="M36" i="5"/>
  <c r="L36" i="5"/>
  <c r="K36" i="5"/>
  <c r="J36" i="5"/>
  <c r="I36" i="5"/>
  <c r="H36" i="5"/>
  <c r="G36" i="5"/>
  <c r="F36" i="5"/>
  <c r="E36" i="5"/>
  <c r="D36" i="5"/>
  <c r="B30" i="42"/>
  <c r="T32" i="5"/>
  <c r="Q30" i="42" s="1"/>
  <c r="S32" i="5"/>
  <c r="P30" i="42" s="1"/>
  <c r="R32" i="5"/>
  <c r="O30" i="42" s="1"/>
  <c r="N32" i="5"/>
  <c r="M30" i="42" s="1"/>
  <c r="M32" i="5"/>
  <c r="L30" i="42" s="1"/>
  <c r="L32" i="5"/>
  <c r="K30" i="42" s="1"/>
  <c r="K32" i="5"/>
  <c r="J30" i="42" s="1"/>
  <c r="J32" i="5"/>
  <c r="I30" i="42" s="1"/>
  <c r="I32" i="5"/>
  <c r="H30" i="42" s="1"/>
  <c r="H32" i="5"/>
  <c r="G30" i="42" s="1"/>
  <c r="G32" i="5"/>
  <c r="F30" i="42" s="1"/>
  <c r="F32" i="5"/>
  <c r="E30" i="42" s="1"/>
  <c r="E32" i="5"/>
  <c r="D30" i="42" s="1"/>
  <c r="D32" i="5"/>
  <c r="C30" i="42" s="1"/>
  <c r="B26" i="42"/>
  <c r="T28" i="5"/>
  <c r="Q26" i="42" s="1"/>
  <c r="S28" i="5"/>
  <c r="P26" i="42" s="1"/>
  <c r="R28" i="5"/>
  <c r="O26" i="42" s="1"/>
  <c r="N28" i="5"/>
  <c r="M26" i="42" s="1"/>
  <c r="M28" i="5"/>
  <c r="L26" i="42" s="1"/>
  <c r="L28" i="5"/>
  <c r="K26" i="42" s="1"/>
  <c r="K28" i="5"/>
  <c r="J26" i="42" s="1"/>
  <c r="J28" i="5"/>
  <c r="I26" i="42" s="1"/>
  <c r="I28" i="5"/>
  <c r="H26" i="42" s="1"/>
  <c r="H28" i="5"/>
  <c r="G26" i="42" s="1"/>
  <c r="G28" i="5"/>
  <c r="F26" i="42" s="1"/>
  <c r="F28" i="5"/>
  <c r="E26" i="42" s="1"/>
  <c r="E28" i="5"/>
  <c r="D26" i="42" s="1"/>
  <c r="D28" i="5"/>
  <c r="C26" i="42" s="1"/>
  <c r="B22" i="42"/>
  <c r="T24" i="5"/>
  <c r="Q22" i="42" s="1"/>
  <c r="S24" i="5"/>
  <c r="P22" i="42" s="1"/>
  <c r="R24" i="5"/>
  <c r="O22" i="42" s="1"/>
  <c r="N24" i="5"/>
  <c r="M22" i="42" s="1"/>
  <c r="M24" i="5"/>
  <c r="L22" i="42" s="1"/>
  <c r="L24" i="5"/>
  <c r="K22" i="42" s="1"/>
  <c r="K24" i="5"/>
  <c r="J22" i="42" s="1"/>
  <c r="J24" i="5"/>
  <c r="I22" i="42" s="1"/>
  <c r="I24" i="5"/>
  <c r="H22" i="42" s="1"/>
  <c r="H24" i="5"/>
  <c r="G22" i="42" s="1"/>
  <c r="G24" i="5"/>
  <c r="F22" i="42" s="1"/>
  <c r="F24" i="5"/>
  <c r="E22" i="42" s="1"/>
  <c r="E24" i="5"/>
  <c r="D22" i="42" s="1"/>
  <c r="D24" i="5"/>
  <c r="C22" i="42" s="1"/>
  <c r="B18" i="42"/>
  <c r="T20" i="5"/>
  <c r="Q18" i="42" s="1"/>
  <c r="S20" i="5"/>
  <c r="P18" i="42" s="1"/>
  <c r="R20" i="5"/>
  <c r="O18" i="42" s="1"/>
  <c r="N20" i="5"/>
  <c r="M18" i="42" s="1"/>
  <c r="M20" i="5"/>
  <c r="L18" i="42" s="1"/>
  <c r="L20" i="5"/>
  <c r="K18" i="42" s="1"/>
  <c r="K20" i="5"/>
  <c r="J18" i="42" s="1"/>
  <c r="J20" i="5"/>
  <c r="I18" i="42" s="1"/>
  <c r="I20" i="5"/>
  <c r="H18" i="42" s="1"/>
  <c r="H20" i="5"/>
  <c r="G18" i="42" s="1"/>
  <c r="G20" i="5"/>
  <c r="F18" i="42" s="1"/>
  <c r="F20" i="5"/>
  <c r="E18" i="42" s="1"/>
  <c r="E20" i="5"/>
  <c r="D18" i="42" s="1"/>
  <c r="D20" i="5"/>
  <c r="C18" i="42" s="1"/>
  <c r="B14" i="42"/>
  <c r="T16" i="5"/>
  <c r="Q14" i="42" s="1"/>
  <c r="S16" i="5"/>
  <c r="P14" i="42" s="1"/>
  <c r="R16" i="5"/>
  <c r="O14" i="42" s="1"/>
  <c r="N16" i="5"/>
  <c r="M14" i="42" s="1"/>
  <c r="M16" i="5"/>
  <c r="L14" i="42" s="1"/>
  <c r="L16" i="5"/>
  <c r="K14" i="42" s="1"/>
  <c r="K16" i="5"/>
  <c r="J14" i="42" s="1"/>
  <c r="J16" i="5"/>
  <c r="I14" i="42" s="1"/>
  <c r="I16" i="5"/>
  <c r="H14" i="42" s="1"/>
  <c r="H16" i="5"/>
  <c r="G14" i="42" s="1"/>
  <c r="G16" i="5"/>
  <c r="F14" i="42" s="1"/>
  <c r="F16" i="5"/>
  <c r="E14" i="42" s="1"/>
  <c r="E16" i="5"/>
  <c r="D14" i="42" s="1"/>
  <c r="D16" i="5"/>
  <c r="C14" i="42" s="1"/>
  <c r="B10" i="42"/>
  <c r="T12" i="5"/>
  <c r="Q10" i="42" s="1"/>
  <c r="S12" i="5"/>
  <c r="P10" i="42" s="1"/>
  <c r="R12" i="5"/>
  <c r="O10" i="42" s="1"/>
  <c r="N12" i="5"/>
  <c r="M10" i="42" s="1"/>
  <c r="M12" i="5"/>
  <c r="L10" i="42" s="1"/>
  <c r="L12" i="5"/>
  <c r="K10" i="42" s="1"/>
  <c r="K12" i="5"/>
  <c r="J10" i="42" s="1"/>
  <c r="J12" i="5"/>
  <c r="I10" i="42" s="1"/>
  <c r="I12" i="5"/>
  <c r="H10" i="42" s="1"/>
  <c r="H12" i="5"/>
  <c r="G10" i="42" s="1"/>
  <c r="G12" i="5"/>
  <c r="F10" i="42" s="1"/>
  <c r="F12" i="5"/>
  <c r="E10" i="42" s="1"/>
  <c r="E12" i="5"/>
  <c r="D10" i="42" s="1"/>
  <c r="D12" i="5"/>
  <c r="C10" i="42" s="1"/>
  <c r="N8" i="5"/>
  <c r="M6" i="42" s="1"/>
  <c r="F8" i="5"/>
  <c r="E6" i="42" s="1"/>
  <c r="L8" i="5"/>
  <c r="K6" i="42" s="1"/>
  <c r="K8" i="5"/>
  <c r="J6" i="42" s="1"/>
  <c r="G8" i="5"/>
  <c r="F6" i="42" s="1"/>
  <c r="J8" i="5"/>
  <c r="I6" i="42" s="1"/>
  <c r="I8" i="5"/>
  <c r="H6" i="42" s="1"/>
  <c r="H8" i="5"/>
  <c r="G6" i="42" s="1"/>
  <c r="E8" i="5"/>
  <c r="D6" i="42" s="1"/>
  <c r="M8" i="5"/>
  <c r="L6" i="42" s="1"/>
  <c r="R8" i="5"/>
  <c r="O6" i="42" s="1"/>
  <c r="T8" i="5"/>
  <c r="Q6" i="42" s="1"/>
  <c r="S8" i="5"/>
  <c r="P6" i="42" s="1"/>
  <c r="D8" i="5"/>
  <c r="C6" i="42" s="1"/>
  <c r="MY1" i="41"/>
  <c r="U1" i="39"/>
  <c r="BE1" i="41"/>
  <c r="U1" i="30"/>
  <c r="FC1" i="41"/>
  <c r="U1" i="33"/>
  <c r="JA1" i="41"/>
  <c r="U1" i="36"/>
  <c r="DU1" i="41"/>
  <c r="U1" i="32"/>
  <c r="GK1" i="41"/>
  <c r="U1" i="34"/>
  <c r="HS1" i="41"/>
  <c r="U1" i="35"/>
  <c r="CM1" i="41"/>
  <c r="U1" i="31"/>
  <c r="G3" i="15"/>
  <c r="O62" i="5"/>
  <c r="P62" i="5"/>
  <c r="O58" i="5"/>
  <c r="P58" i="5"/>
  <c r="O54" i="5"/>
  <c r="P54" i="5"/>
  <c r="O50" i="5"/>
  <c r="P50" i="5"/>
  <c r="O46" i="5"/>
  <c r="P46" i="5"/>
  <c r="O42" i="5"/>
  <c r="P42" i="5"/>
  <c r="O38" i="5"/>
  <c r="P38" i="5"/>
  <c r="O34" i="5"/>
  <c r="P34" i="5"/>
  <c r="O30" i="5"/>
  <c r="P30" i="5"/>
  <c r="O26" i="5"/>
  <c r="P26" i="5"/>
  <c r="O22" i="5"/>
  <c r="P22" i="5"/>
  <c r="O18" i="5"/>
  <c r="P18" i="5"/>
  <c r="O14" i="5"/>
  <c r="P14" i="5"/>
  <c r="O10" i="5"/>
  <c r="P10" i="5"/>
  <c r="O65" i="5"/>
  <c r="P65" i="5"/>
  <c r="O61" i="5"/>
  <c r="P61" i="5"/>
  <c r="O57" i="5"/>
  <c r="P57" i="5"/>
  <c r="O53" i="5"/>
  <c r="P53" i="5"/>
  <c r="O49" i="5"/>
  <c r="P49" i="5"/>
  <c r="O45" i="5"/>
  <c r="P45" i="5"/>
  <c r="O41" i="5"/>
  <c r="P41" i="5"/>
  <c r="O37" i="5"/>
  <c r="P37" i="5"/>
  <c r="O33" i="5"/>
  <c r="P33" i="5"/>
  <c r="O29" i="5"/>
  <c r="P29" i="5"/>
  <c r="O25" i="5"/>
  <c r="P25" i="5"/>
  <c r="O21" i="5"/>
  <c r="P21" i="5"/>
  <c r="O17" i="5"/>
  <c r="P17" i="5"/>
  <c r="O13" i="5"/>
  <c r="P13" i="5"/>
  <c r="O64" i="5"/>
  <c r="P64" i="5"/>
  <c r="O60" i="5"/>
  <c r="P60" i="5"/>
  <c r="O56" i="5"/>
  <c r="P56" i="5"/>
  <c r="O52" i="5"/>
  <c r="P52" i="5"/>
  <c r="O48" i="5"/>
  <c r="P48" i="5"/>
  <c r="O44" i="5"/>
  <c r="P44" i="5"/>
  <c r="O40" i="5"/>
  <c r="P40" i="5"/>
  <c r="O36" i="5"/>
  <c r="P36" i="5"/>
  <c r="O32" i="5"/>
  <c r="P32" i="5"/>
  <c r="O28" i="5"/>
  <c r="P28" i="5"/>
  <c r="O24" i="5"/>
  <c r="P24" i="5"/>
  <c r="O20" i="5"/>
  <c r="P20" i="5"/>
  <c r="O16" i="5"/>
  <c r="P16" i="5"/>
  <c r="O12" i="5"/>
  <c r="P12" i="5"/>
  <c r="O63" i="5"/>
  <c r="P63" i="5"/>
  <c r="O59" i="5"/>
  <c r="P59" i="5"/>
  <c r="O55" i="5"/>
  <c r="P55" i="5"/>
  <c r="O51" i="5"/>
  <c r="P51" i="5"/>
  <c r="O47" i="5"/>
  <c r="P47" i="5"/>
  <c r="O43" i="5"/>
  <c r="P43" i="5"/>
  <c r="O39" i="5"/>
  <c r="P39" i="5"/>
  <c r="O35" i="5"/>
  <c r="P35" i="5"/>
  <c r="O31" i="5"/>
  <c r="P31" i="5"/>
  <c r="O27" i="5"/>
  <c r="P27" i="5"/>
  <c r="O23" i="5"/>
  <c r="P23" i="5"/>
  <c r="O19" i="5"/>
  <c r="P19" i="5"/>
  <c r="O15" i="5"/>
  <c r="P15" i="5"/>
  <c r="O11" i="5"/>
  <c r="P11" i="5"/>
  <c r="P6" i="5"/>
  <c r="U6" i="5"/>
  <c r="R4" i="42" s="1"/>
  <c r="V62" i="5"/>
  <c r="U62" i="5"/>
  <c r="Q62" i="5"/>
  <c r="V58" i="5"/>
  <c r="U58" i="5"/>
  <c r="Q58" i="5"/>
  <c r="V54" i="5"/>
  <c r="Q54" i="5"/>
  <c r="U54" i="5"/>
  <c r="V50" i="5"/>
  <c r="Q50" i="5"/>
  <c r="U50" i="5"/>
  <c r="V46" i="5"/>
  <c r="U46" i="5"/>
  <c r="Q46" i="5"/>
  <c r="V42" i="5"/>
  <c r="U42" i="5"/>
  <c r="Q42" i="5"/>
  <c r="V38" i="5"/>
  <c r="Q38" i="5"/>
  <c r="U38" i="5"/>
  <c r="V34" i="5"/>
  <c r="S32" i="42" s="1"/>
  <c r="Q34" i="5"/>
  <c r="N32" i="42" s="1"/>
  <c r="U34" i="5"/>
  <c r="R32" i="42" s="1"/>
  <c r="V30" i="5"/>
  <c r="S28" i="42" s="1"/>
  <c r="U30" i="5"/>
  <c r="R28" i="42" s="1"/>
  <c r="Q30" i="5"/>
  <c r="N28" i="42" s="1"/>
  <c r="V26" i="5"/>
  <c r="S24" i="42" s="1"/>
  <c r="U26" i="5"/>
  <c r="R24" i="42" s="1"/>
  <c r="Q26" i="5"/>
  <c r="N24" i="42" s="1"/>
  <c r="V22" i="5"/>
  <c r="S20" i="42" s="1"/>
  <c r="Q22" i="5"/>
  <c r="N20" i="42" s="1"/>
  <c r="U22" i="5"/>
  <c r="R20" i="42" s="1"/>
  <c r="V18" i="5"/>
  <c r="S16" i="42" s="1"/>
  <c r="Q18" i="5"/>
  <c r="N16" i="42" s="1"/>
  <c r="U18" i="5"/>
  <c r="R16" i="42" s="1"/>
  <c r="V14" i="5"/>
  <c r="S12" i="42" s="1"/>
  <c r="U14" i="5"/>
  <c r="R12" i="42" s="1"/>
  <c r="Q14" i="5"/>
  <c r="N12" i="42" s="1"/>
  <c r="V10" i="5"/>
  <c r="S8" i="42" s="1"/>
  <c r="U10" i="5"/>
  <c r="R8" i="42" s="1"/>
  <c r="Q10" i="5"/>
  <c r="N8" i="42" s="1"/>
  <c r="U47" i="5"/>
  <c r="V47" i="5"/>
  <c r="Q47" i="5"/>
  <c r="U7" i="5"/>
  <c r="R5" i="42" s="1"/>
  <c r="V7" i="5"/>
  <c r="S5" i="42" s="1"/>
  <c r="U65" i="5"/>
  <c r="V65" i="5"/>
  <c r="Q65" i="5"/>
  <c r="U61" i="5"/>
  <c r="Q61" i="5"/>
  <c r="V61" i="5"/>
  <c r="U57" i="5"/>
  <c r="Q57" i="5"/>
  <c r="V57" i="5"/>
  <c r="U53" i="5"/>
  <c r="V53" i="5"/>
  <c r="Q53" i="5"/>
  <c r="U49" i="5"/>
  <c r="Q49" i="5"/>
  <c r="V49" i="5"/>
  <c r="U45" i="5"/>
  <c r="Q45" i="5"/>
  <c r="V45" i="5"/>
  <c r="U41" i="5"/>
  <c r="Q41" i="5"/>
  <c r="V41" i="5"/>
  <c r="U37" i="5"/>
  <c r="V37" i="5"/>
  <c r="Q37" i="5"/>
  <c r="U33" i="5"/>
  <c r="R31" i="42" s="1"/>
  <c r="Q33" i="5"/>
  <c r="N31" i="42" s="1"/>
  <c r="V33" i="5"/>
  <c r="S31" i="42" s="1"/>
  <c r="U29" i="5"/>
  <c r="R27" i="42" s="1"/>
  <c r="Q29" i="5"/>
  <c r="N27" i="42" s="1"/>
  <c r="V29" i="5"/>
  <c r="S27" i="42" s="1"/>
  <c r="U25" i="5"/>
  <c r="R23" i="42" s="1"/>
  <c r="Q25" i="5"/>
  <c r="N23" i="42" s="1"/>
  <c r="V25" i="5"/>
  <c r="S23" i="42" s="1"/>
  <c r="U21" i="5"/>
  <c r="R19" i="42" s="1"/>
  <c r="V21" i="5"/>
  <c r="S19" i="42" s="1"/>
  <c r="Q21" i="5"/>
  <c r="N19" i="42" s="1"/>
  <c r="U17" i="5"/>
  <c r="R15" i="42" s="1"/>
  <c r="Q17" i="5"/>
  <c r="N15" i="42" s="1"/>
  <c r="V17" i="5"/>
  <c r="S15" i="42" s="1"/>
  <c r="U13" i="5"/>
  <c r="R11" i="42" s="1"/>
  <c r="Q13" i="5"/>
  <c r="N11" i="42" s="1"/>
  <c r="V13" i="5"/>
  <c r="S11" i="42" s="1"/>
  <c r="U63" i="5"/>
  <c r="V63" i="5"/>
  <c r="Q63" i="5"/>
  <c r="U59" i="5"/>
  <c r="V59" i="5"/>
  <c r="Q59" i="5"/>
  <c r="U55" i="5"/>
  <c r="V55" i="5"/>
  <c r="Q55" i="5"/>
  <c r="U51" i="5"/>
  <c r="V51" i="5"/>
  <c r="Q51" i="5"/>
  <c r="U43" i="5"/>
  <c r="V43" i="5"/>
  <c r="Q43" i="5"/>
  <c r="U39" i="5"/>
  <c r="V39" i="5"/>
  <c r="Q39" i="5"/>
  <c r="U35" i="5"/>
  <c r="R33" i="42" s="1"/>
  <c r="V35" i="5"/>
  <c r="S33" i="42" s="1"/>
  <c r="Q35" i="5"/>
  <c r="N33" i="42" s="1"/>
  <c r="U31" i="5"/>
  <c r="R29" i="42" s="1"/>
  <c r="V31" i="5"/>
  <c r="S29" i="42" s="1"/>
  <c r="Q31" i="5"/>
  <c r="N29" i="42" s="1"/>
  <c r="U27" i="5"/>
  <c r="R25" i="42" s="1"/>
  <c r="V27" i="5"/>
  <c r="S25" i="42" s="1"/>
  <c r="Q27" i="5"/>
  <c r="N25" i="42" s="1"/>
  <c r="U23" i="5"/>
  <c r="R21" i="42" s="1"/>
  <c r="V23" i="5"/>
  <c r="S21" i="42" s="1"/>
  <c r="Q23" i="5"/>
  <c r="N21" i="42" s="1"/>
  <c r="U19" i="5"/>
  <c r="R17" i="42" s="1"/>
  <c r="V19" i="5"/>
  <c r="S17" i="42" s="1"/>
  <c r="Q19" i="5"/>
  <c r="N17" i="42" s="1"/>
  <c r="U15" i="5"/>
  <c r="R13" i="42" s="1"/>
  <c r="V15" i="5"/>
  <c r="S13" i="42" s="1"/>
  <c r="Q15" i="5"/>
  <c r="N13" i="42" s="1"/>
  <c r="U11" i="5"/>
  <c r="R9" i="42" s="1"/>
  <c r="V11" i="5"/>
  <c r="S9" i="42" s="1"/>
  <c r="Q11" i="5"/>
  <c r="N9" i="42" s="1"/>
  <c r="U64" i="5"/>
  <c r="V64" i="5"/>
  <c r="Q64" i="5"/>
  <c r="U60" i="5"/>
  <c r="V60" i="5"/>
  <c r="Q60" i="5"/>
  <c r="U56" i="5"/>
  <c r="V56" i="5"/>
  <c r="Q56" i="5"/>
  <c r="U52" i="5"/>
  <c r="V52" i="5"/>
  <c r="Q52" i="5"/>
  <c r="U48" i="5"/>
  <c r="V48" i="5"/>
  <c r="Q48" i="5"/>
  <c r="U44" i="5"/>
  <c r="V44" i="5"/>
  <c r="Q44" i="5"/>
  <c r="U40" i="5"/>
  <c r="V40" i="5"/>
  <c r="Q40" i="5"/>
  <c r="U36" i="5"/>
  <c r="V36" i="5"/>
  <c r="Q36" i="5"/>
  <c r="U32" i="5"/>
  <c r="R30" i="42" s="1"/>
  <c r="V32" i="5"/>
  <c r="S30" i="42" s="1"/>
  <c r="Q32" i="5"/>
  <c r="N30" i="42" s="1"/>
  <c r="U28" i="5"/>
  <c r="R26" i="42" s="1"/>
  <c r="V28" i="5"/>
  <c r="S26" i="42" s="1"/>
  <c r="Q28" i="5"/>
  <c r="N26" i="42" s="1"/>
  <c r="U24" i="5"/>
  <c r="R22" i="42" s="1"/>
  <c r="V24" i="5"/>
  <c r="S22" i="42" s="1"/>
  <c r="Q24" i="5"/>
  <c r="N22" i="42" s="1"/>
  <c r="U20" i="5"/>
  <c r="R18" i="42" s="1"/>
  <c r="V20" i="5"/>
  <c r="S18" i="42" s="1"/>
  <c r="Q20" i="5"/>
  <c r="N18" i="42" s="1"/>
  <c r="U16" i="5"/>
  <c r="R14" i="42" s="1"/>
  <c r="V16" i="5"/>
  <c r="S14" i="42" s="1"/>
  <c r="Q16" i="5"/>
  <c r="N14" i="42" s="1"/>
  <c r="U12" i="5"/>
  <c r="R10" i="42" s="1"/>
  <c r="V12" i="5"/>
  <c r="S10" i="42" s="1"/>
  <c r="Q12" i="5"/>
  <c r="N10" i="42" s="1"/>
  <c r="I17" i="1"/>
  <c r="F7" i="61" s="1"/>
  <c r="A7" i="6" l="1"/>
  <c r="A10" i="56"/>
  <c r="N7" i="61"/>
  <c r="H7" i="61"/>
  <c r="P7" i="61" s="1"/>
  <c r="T7" i="61" s="1"/>
  <c r="A5" i="3"/>
  <c r="A6" i="37"/>
  <c r="A6" i="39"/>
  <c r="A6" i="35"/>
  <c r="A6" i="32"/>
  <c r="A6" i="38"/>
  <c r="A6" i="34"/>
  <c r="A6" i="33"/>
  <c r="A6" i="31"/>
  <c r="A6" i="30"/>
  <c r="A6" i="36"/>
  <c r="A6" i="29"/>
  <c r="D8" i="13"/>
  <c r="B8" i="11"/>
  <c r="D8" i="12"/>
  <c r="B8" i="8"/>
  <c r="B8" i="9"/>
  <c r="B7" i="7"/>
  <c r="B8" i="5"/>
  <c r="V6" i="5"/>
  <c r="S4" i="42" s="1"/>
  <c r="LQ1" i="41"/>
  <c r="U1" i="38"/>
  <c r="KI1" i="41"/>
  <c r="U1" i="37"/>
  <c r="H5" i="53"/>
  <c r="I5" i="53" s="1"/>
  <c r="X5" i="51"/>
  <c r="Y5" i="51" s="1"/>
  <c r="D5" i="53"/>
  <c r="E5" i="53" s="1"/>
  <c r="X5" i="44"/>
  <c r="Y5" i="44" s="1"/>
  <c r="I5" i="11"/>
  <c r="J5" i="11" s="1"/>
  <c r="E5" i="11"/>
  <c r="F5" i="11" s="1"/>
  <c r="Y5" i="9"/>
  <c r="Z5" i="9" s="1"/>
  <c r="Y5" i="8"/>
  <c r="Z5" i="8" s="1"/>
  <c r="P8" i="5"/>
  <c r="P9" i="5"/>
  <c r="O9" i="5"/>
  <c r="P7" i="5"/>
  <c r="O8" i="5"/>
  <c r="A6" i="3" l="1"/>
  <c r="A7" i="39"/>
  <c r="A7" i="37"/>
  <c r="A7" i="35"/>
  <c r="A7" i="33"/>
  <c r="A7" i="38"/>
  <c r="A7" i="34"/>
  <c r="A7" i="36"/>
  <c r="A7" i="32"/>
  <c r="A7" i="31"/>
  <c r="A7" i="30"/>
  <c r="A7" i="29"/>
  <c r="D9" i="13"/>
  <c r="D9" i="12"/>
  <c r="B9" i="11"/>
  <c r="B9" i="8"/>
  <c r="B9" i="9"/>
  <c r="B8" i="7"/>
  <c r="B9" i="5"/>
  <c r="A8" i="6"/>
  <c r="A11" i="56"/>
  <c r="O7" i="5"/>
  <c r="Q7" i="5"/>
  <c r="N5" i="42" s="1"/>
  <c r="Q8" i="5"/>
  <c r="N6" i="42" s="1"/>
  <c r="Q9" i="5"/>
  <c r="N7" i="42" s="1"/>
  <c r="A9" i="6" l="1"/>
  <c r="A12" i="56"/>
  <c r="A7" i="3"/>
  <c r="A8" i="36"/>
  <c r="A8" i="38"/>
  <c r="A8" i="37"/>
  <c r="A8" i="32"/>
  <c r="A8" i="39"/>
  <c r="A8" i="35"/>
  <c r="A8" i="34"/>
  <c r="A8" i="33"/>
  <c r="A8" i="31"/>
  <c r="A8" i="30"/>
  <c r="A8" i="29"/>
  <c r="D10" i="13"/>
  <c r="D10" i="12"/>
  <c r="B10" i="8"/>
  <c r="B10" i="9"/>
  <c r="B10" i="11"/>
  <c r="B9" i="7"/>
  <c r="B10" i="5"/>
  <c r="U8" i="5"/>
  <c r="R6" i="42" s="1"/>
  <c r="U9" i="5"/>
  <c r="R7" i="42" s="1"/>
  <c r="A8" i="3" l="1"/>
  <c r="A9" i="39"/>
  <c r="A9" i="37"/>
  <c r="A9" i="32"/>
  <c r="A9" i="31"/>
  <c r="A9" i="35"/>
  <c r="A9" i="34"/>
  <c r="A9" i="33"/>
  <c r="A9" i="38"/>
  <c r="A9" i="36"/>
  <c r="A9" i="30"/>
  <c r="A9" i="29"/>
  <c r="D11" i="13"/>
  <c r="B11" i="9"/>
  <c r="D11" i="12"/>
  <c r="B11" i="11"/>
  <c r="B11" i="8"/>
  <c r="B10" i="7"/>
  <c r="B11" i="5"/>
  <c r="A10" i="6"/>
  <c r="A13" i="56"/>
  <c r="V8" i="5"/>
  <c r="S6" i="42" s="1"/>
  <c r="V9" i="5"/>
  <c r="S7" i="42" s="1"/>
  <c r="A9" i="3" l="1"/>
  <c r="A10" i="38"/>
  <c r="A10" i="36"/>
  <c r="A10" i="39"/>
  <c r="A10" i="37"/>
  <c r="A10" i="35"/>
  <c r="A10" i="33"/>
  <c r="A10" i="32"/>
  <c r="A10" i="34"/>
  <c r="A10" i="31"/>
  <c r="A10" i="30"/>
  <c r="A10" i="29"/>
  <c r="D12" i="13"/>
  <c r="B12" i="9"/>
  <c r="D12" i="12"/>
  <c r="B12" i="11"/>
  <c r="B12" i="8"/>
  <c r="B11" i="7"/>
  <c r="B12" i="5"/>
  <c r="A11" i="6"/>
  <c r="A14" i="56"/>
  <c r="A10" i="3" l="1"/>
  <c r="A11" i="39"/>
  <c r="A11" i="38"/>
  <c r="A11" i="32"/>
  <c r="A11" i="36"/>
  <c r="A11" i="33"/>
  <c r="A11" i="34"/>
  <c r="A11" i="30"/>
  <c r="A11" i="31"/>
  <c r="A11" i="37"/>
  <c r="A11" i="35"/>
  <c r="A11" i="29"/>
  <c r="D13" i="13"/>
  <c r="B13" i="9"/>
  <c r="D13" i="12"/>
  <c r="B13" i="11"/>
  <c r="B13" i="8"/>
  <c r="B12" i="7"/>
  <c r="B13" i="5"/>
  <c r="A12" i="6"/>
  <c r="A15" i="56"/>
  <c r="A11" i="3" l="1"/>
  <c r="A12" i="39"/>
  <c r="A12" i="35"/>
  <c r="A12" i="37"/>
  <c r="A12" i="34"/>
  <c r="A12" i="36"/>
  <c r="A12" i="32"/>
  <c r="A12" i="31"/>
  <c r="A12" i="30"/>
  <c r="A12" i="38"/>
  <c r="A12" i="33"/>
  <c r="A12" i="29"/>
  <c r="D14" i="13"/>
  <c r="D14" i="12"/>
  <c r="B14" i="8"/>
  <c r="B14" i="9"/>
  <c r="B14" i="11"/>
  <c r="B13" i="7"/>
  <c r="B14" i="5"/>
  <c r="A13" i="6"/>
  <c r="A16" i="56"/>
  <c r="A12" i="3" l="1"/>
  <c r="A13" i="39"/>
  <c r="A13" i="32"/>
  <c r="A13" i="31"/>
  <c r="A13" i="38"/>
  <c r="A13" i="35"/>
  <c r="A13" i="34"/>
  <c r="A13" i="37"/>
  <c r="A13" i="36"/>
  <c r="A13" i="30"/>
  <c r="A13" i="33"/>
  <c r="A13" i="29"/>
  <c r="D15" i="13"/>
  <c r="B15" i="9"/>
  <c r="D15" i="12"/>
  <c r="B15" i="11"/>
  <c r="B15" i="8"/>
  <c r="B14" i="7"/>
  <c r="B15" i="5"/>
  <c r="A14" i="6"/>
  <c r="A17" i="56"/>
  <c r="A13" i="3" l="1"/>
  <c r="A14" i="39"/>
  <c r="A14" i="37"/>
  <c r="A14" i="33"/>
  <c r="A14" i="36"/>
  <c r="A14" i="32"/>
  <c r="A14" i="31"/>
  <c r="A14" i="35"/>
  <c r="A14" i="34"/>
  <c r="A14" i="30"/>
  <c r="A14" i="38"/>
  <c r="A14" i="29"/>
  <c r="D16" i="13"/>
  <c r="B16" i="8"/>
  <c r="D16" i="12"/>
  <c r="B16" i="9"/>
  <c r="B16" i="11"/>
  <c r="B15" i="7"/>
  <c r="B16" i="5"/>
  <c r="A15" i="6"/>
  <c r="A18" i="56"/>
  <c r="A14" i="3" l="1"/>
  <c r="A15" i="38"/>
  <c r="A15" i="35"/>
  <c r="A15" i="32"/>
  <c r="A15" i="31"/>
  <c r="A15" i="39"/>
  <c r="A15" i="37"/>
  <c r="A15" i="36"/>
  <c r="A15" i="33"/>
  <c r="A15" i="30"/>
  <c r="A15" i="34"/>
  <c r="A15" i="29"/>
  <c r="D17" i="13"/>
  <c r="B17" i="9"/>
  <c r="D17" i="12"/>
  <c r="B17" i="11"/>
  <c r="B17" i="8"/>
  <c r="B16" i="7"/>
  <c r="B17" i="5"/>
  <c r="A16" i="6"/>
  <c r="A19" i="56"/>
  <c r="A15" i="3" l="1"/>
  <c r="A16" i="38"/>
  <c r="A16" i="39"/>
  <c r="A16" i="35"/>
  <c r="A16" i="34"/>
  <c r="A16" i="33"/>
  <c r="A16" i="32"/>
  <c r="A16" i="31"/>
  <c r="A16" i="36"/>
  <c r="A16" i="37"/>
  <c r="A16" i="30"/>
  <c r="A16" i="29"/>
  <c r="D18" i="13"/>
  <c r="B18" i="11"/>
  <c r="D18" i="12"/>
  <c r="B18" i="9"/>
  <c r="B18" i="8"/>
  <c r="B17" i="7"/>
  <c r="B18" i="5"/>
  <c r="A17" i="6"/>
  <c r="A20" i="56"/>
  <c r="A16" i="3" l="1"/>
  <c r="A17" i="37"/>
  <c r="A17" i="32"/>
  <c r="A17" i="31"/>
  <c r="A17" i="38"/>
  <c r="A17" i="36"/>
  <c r="A17" i="34"/>
  <c r="A17" i="35"/>
  <c r="A17" i="33"/>
  <c r="A17" i="39"/>
  <c r="A17" i="30"/>
  <c r="A17" i="29"/>
  <c r="D19" i="13"/>
  <c r="B19" i="9"/>
  <c r="D19" i="12"/>
  <c r="B19" i="11"/>
  <c r="B19" i="8"/>
  <c r="B18" i="7"/>
  <c r="B19" i="5"/>
  <c r="A18" i="6"/>
  <c r="A21" i="56"/>
  <c r="A17" i="3" l="1"/>
  <c r="A18" i="39"/>
  <c r="A18" i="35"/>
  <c r="A18" i="33"/>
  <c r="A18" i="37"/>
  <c r="A18" i="32"/>
  <c r="A18" i="31"/>
  <c r="A18" i="38"/>
  <c r="A18" i="34"/>
  <c r="A18" i="36"/>
  <c r="A18" i="30"/>
  <c r="A18" i="29"/>
  <c r="D20" i="13"/>
  <c r="B20" i="9"/>
  <c r="D20" i="12"/>
  <c r="B20" i="11"/>
  <c r="B20" i="8"/>
  <c r="B19" i="7"/>
  <c r="B20" i="5"/>
  <c r="A19" i="6"/>
  <c r="A22" i="56"/>
  <c r="A18" i="3" l="1"/>
  <c r="A19" i="39"/>
  <c r="A19" i="37"/>
  <c r="A19" i="36"/>
  <c r="A19" i="35"/>
  <c r="A19" i="31"/>
  <c r="A19" i="34"/>
  <c r="A19" i="33"/>
  <c r="A19" i="32"/>
  <c r="A19" i="30"/>
  <c r="A19" i="38"/>
  <c r="A19" i="29"/>
  <c r="D21" i="13"/>
  <c r="D21" i="12"/>
  <c r="B21" i="11"/>
  <c r="B21" i="8"/>
  <c r="B21" i="9"/>
  <c r="B20" i="7"/>
  <c r="B21" i="5"/>
  <c r="A20" i="6"/>
  <c r="A23" i="56"/>
  <c r="A19" i="3" l="1"/>
  <c r="A20" i="36"/>
  <c r="A20" i="32"/>
  <c r="A20" i="39"/>
  <c r="A20" i="38"/>
  <c r="A20" i="37"/>
  <c r="A20" i="35"/>
  <c r="A20" i="31"/>
  <c r="A20" i="33"/>
  <c r="A20" i="34"/>
  <c r="A20" i="30"/>
  <c r="A20" i="29"/>
  <c r="D22" i="13"/>
  <c r="D22" i="12"/>
  <c r="B22" i="8"/>
  <c r="B22" i="9"/>
  <c r="B22" i="11"/>
  <c r="B21" i="7"/>
  <c r="B22" i="5"/>
  <c r="A21" i="6"/>
  <c r="A25" i="56" s="1"/>
  <c r="A24" i="56"/>
  <c r="A20" i="3" l="1"/>
  <c r="A21" i="39"/>
  <c r="A21" i="38"/>
  <c r="A21" i="37"/>
  <c r="A21" i="33"/>
  <c r="A21" i="31"/>
  <c r="A21" i="34"/>
  <c r="A21" i="36"/>
  <c r="A21" i="35"/>
  <c r="A21" i="32"/>
  <c r="A21" i="30"/>
  <c r="A21" i="29"/>
  <c r="D23" i="13"/>
  <c r="D23" i="12"/>
  <c r="B23" i="11"/>
  <c r="B23" i="8"/>
  <c r="B23" i="9"/>
  <c r="B22" i="7"/>
  <c r="B23" i="5"/>
  <c r="A21" i="3" l="1"/>
  <c r="A22" i="36"/>
  <c r="A22" i="35"/>
  <c r="A22" i="32"/>
  <c r="A22" i="39"/>
  <c r="A22" i="38"/>
  <c r="A22" i="37"/>
  <c r="A22" i="33"/>
  <c r="A22" i="34"/>
  <c r="A22" i="30"/>
  <c r="A22" i="31"/>
  <c r="A22" i="29"/>
  <c r="D24" i="13"/>
  <c r="D24" i="12"/>
  <c r="B24" i="11"/>
  <c r="B24" i="8"/>
  <c r="B24" i="9"/>
  <c r="B23" i="7"/>
  <c r="B24" i="5"/>
  <c r="A22" i="3" l="1"/>
  <c r="A23" i="39"/>
  <c r="A23" i="37"/>
  <c r="A23" i="35"/>
  <c r="A23" i="34"/>
  <c r="A23" i="32"/>
  <c r="A23" i="36"/>
  <c r="A23" i="31"/>
  <c r="A23" i="30"/>
  <c r="A23" i="38"/>
  <c r="A23" i="33"/>
  <c r="A23" i="29"/>
  <c r="D25" i="13"/>
  <c r="D25" i="12"/>
  <c r="B25" i="11"/>
  <c r="B25" i="8"/>
  <c r="B25" i="9"/>
  <c r="B24" i="7"/>
  <c r="B25" i="5"/>
  <c r="A23" i="3" l="1"/>
  <c r="A24" i="39"/>
  <c r="A24" i="33"/>
  <c r="A24" i="37"/>
  <c r="A24" i="36"/>
  <c r="A24" i="35"/>
  <c r="A24" i="38"/>
  <c r="A24" i="34"/>
  <c r="A24" i="30"/>
  <c r="A24" i="32"/>
  <c r="A24" i="31"/>
  <c r="A24" i="29"/>
  <c r="D26" i="13"/>
  <c r="D26" i="12"/>
  <c r="B26" i="8"/>
  <c r="B26" i="9"/>
  <c r="B26" i="11"/>
  <c r="B25" i="7"/>
  <c r="B26" i="5"/>
  <c r="A24" i="3" l="1"/>
  <c r="A25" i="39"/>
  <c r="A25" i="38"/>
  <c r="A25" i="37"/>
  <c r="A25" i="36"/>
  <c r="A25" i="32"/>
  <c r="A25" i="31"/>
  <c r="A25" i="34"/>
  <c r="A25" i="35"/>
  <c r="A25" i="33"/>
  <c r="A25" i="30"/>
  <c r="A25" i="29"/>
  <c r="D27" i="13"/>
  <c r="D27" i="12"/>
  <c r="B27" i="11"/>
  <c r="B27" i="8"/>
  <c r="B27" i="9"/>
  <c r="B26" i="7"/>
  <c r="B27" i="5"/>
  <c r="A25" i="3" l="1"/>
  <c r="A26" i="39"/>
  <c r="A26" i="37"/>
  <c r="A26" i="32"/>
  <c r="A26" i="31"/>
  <c r="A26" i="38"/>
  <c r="A26" i="36"/>
  <c r="A26" i="34"/>
  <c r="A26" i="35"/>
  <c r="A26" i="30"/>
  <c r="A26" i="33"/>
  <c r="A26" i="29"/>
  <c r="D28" i="13"/>
  <c r="B28" i="9"/>
  <c r="B28" i="11"/>
  <c r="B28" i="8"/>
  <c r="D28" i="12"/>
  <c r="B27" i="7"/>
  <c r="B28" i="5"/>
  <c r="A26" i="3" l="1"/>
  <c r="A27" i="39"/>
  <c r="A27" i="37"/>
  <c r="A27" i="36"/>
  <c r="A27" i="35"/>
  <c r="A27" i="33"/>
  <c r="A27" i="32"/>
  <c r="A27" i="31"/>
  <c r="A27" i="38"/>
  <c r="A27" i="34"/>
  <c r="A27" i="30"/>
  <c r="A27" i="29"/>
  <c r="D29" i="13"/>
  <c r="B29" i="9"/>
  <c r="D29" i="12"/>
  <c r="B29" i="11"/>
  <c r="B29" i="8"/>
  <c r="B28" i="7"/>
  <c r="B29" i="5"/>
  <c r="A27" i="3" l="1"/>
  <c r="A28" i="34"/>
  <c r="A28" i="38"/>
  <c r="A28" i="31"/>
  <c r="A28" i="39"/>
  <c r="A28" i="37"/>
  <c r="A28" i="35"/>
  <c r="A28" i="33"/>
  <c r="A28" i="32"/>
  <c r="A28" i="36"/>
  <c r="A28" i="30"/>
  <c r="A28" i="29"/>
  <c r="D30" i="13"/>
  <c r="D30" i="12"/>
  <c r="B30" i="9"/>
  <c r="B30" i="11"/>
  <c r="B30" i="8"/>
  <c r="B29" i="7"/>
  <c r="B30" i="5"/>
  <c r="A28" i="3" l="1"/>
  <c r="A29" i="39"/>
  <c r="A29" i="35"/>
  <c r="A29" i="33"/>
  <c r="A29" i="31"/>
  <c r="A29" i="36"/>
  <c r="A29" i="34"/>
  <c r="A29" i="37"/>
  <c r="A29" i="32"/>
  <c r="A29" i="30"/>
  <c r="A29" i="38"/>
  <c r="A29" i="29"/>
  <c r="D31" i="13"/>
  <c r="B31" i="9"/>
  <c r="D31" i="12"/>
  <c r="B31" i="11"/>
  <c r="B31" i="8"/>
  <c r="B30" i="7"/>
  <c r="B31" i="5"/>
  <c r="A29" i="3" l="1"/>
  <c r="A30" i="37"/>
  <c r="A30" i="32"/>
  <c r="A30" i="38"/>
  <c r="A30" i="39"/>
  <c r="A30" i="35"/>
  <c r="A30" i="33"/>
  <c r="A30" i="31"/>
  <c r="A30" i="30"/>
  <c r="A30" i="36"/>
  <c r="A30" i="34"/>
  <c r="A30" i="29"/>
  <c r="D32" i="13"/>
  <c r="D32" i="12"/>
  <c r="B32" i="11"/>
  <c r="B32" i="8"/>
  <c r="B32" i="9"/>
  <c r="B31" i="7"/>
  <c r="B32" i="5"/>
  <c r="A30" i="3" l="1"/>
  <c r="A31" i="37"/>
  <c r="A31" i="35"/>
  <c r="A31" i="34"/>
  <c r="A31" i="33"/>
  <c r="A31" i="32"/>
  <c r="A31" i="31"/>
  <c r="A31" i="39"/>
  <c r="A31" i="36"/>
  <c r="A31" i="38"/>
  <c r="A31" i="30"/>
  <c r="A31" i="29"/>
  <c r="D33" i="13"/>
  <c r="B33" i="9"/>
  <c r="D33" i="12"/>
  <c r="B33" i="11"/>
  <c r="B33" i="8"/>
  <c r="B32" i="7"/>
  <c r="B33" i="5"/>
  <c r="A31" i="3" l="1"/>
  <c r="A32" i="37"/>
  <c r="A32" i="36"/>
  <c r="A32" i="35"/>
  <c r="A32" i="34"/>
  <c r="A32" i="33"/>
  <c r="A32" i="32"/>
  <c r="A32" i="39"/>
  <c r="A32" i="38"/>
  <c r="A32" i="31"/>
  <c r="A32" i="30"/>
  <c r="A32" i="29"/>
  <c r="D34" i="13"/>
  <c r="D34" i="12"/>
  <c r="B34" i="8"/>
  <c r="B34" i="9"/>
  <c r="B34" i="11"/>
  <c r="B33" i="7"/>
  <c r="B34" i="5"/>
  <c r="A32" i="3" l="1"/>
  <c r="A33" i="39"/>
  <c r="A33" i="31"/>
  <c r="A33" i="37"/>
  <c r="A33" i="36"/>
  <c r="A33" i="32"/>
  <c r="A33" i="34"/>
  <c r="A33" i="38"/>
  <c r="A33" i="33"/>
  <c r="A33" i="30"/>
  <c r="A33" i="35"/>
  <c r="A33" i="29"/>
  <c r="D35" i="13"/>
  <c r="D35" i="12"/>
  <c r="B35" i="11"/>
  <c r="B35" i="8"/>
  <c r="B35" i="9"/>
  <c r="B34" i="7"/>
  <c r="B35" i="5"/>
  <c r="A33" i="3" l="1"/>
  <c r="A34" i="36"/>
  <c r="A34" i="33"/>
  <c r="A34" i="39"/>
  <c r="A34" i="38"/>
  <c r="A34" i="35"/>
  <c r="A34" i="37"/>
  <c r="A34" i="31"/>
  <c r="A34" i="34"/>
  <c r="A34" i="30"/>
  <c r="A34" i="32"/>
  <c r="A34" i="29"/>
  <c r="D36" i="13"/>
  <c r="D36" i="12"/>
  <c r="B36" i="11"/>
  <c r="B36" i="8"/>
  <c r="B36" i="9"/>
  <c r="B35" i="7"/>
  <c r="B36" i="5"/>
  <c r="A34" i="3" l="1"/>
  <c r="A35" i="36"/>
  <c r="A35" i="35"/>
  <c r="A35" i="31"/>
  <c r="A35" i="38"/>
  <c r="A35" i="37"/>
  <c r="A35" i="34"/>
  <c r="A35" i="32"/>
  <c r="A35" i="39"/>
  <c r="A35" i="33"/>
  <c r="A35" i="30"/>
  <c r="A35" i="29"/>
  <c r="D37" i="13"/>
  <c r="B37" i="9"/>
  <c r="D37" i="12"/>
  <c r="B37" i="11"/>
  <c r="B37" i="8"/>
  <c r="B36" i="7"/>
  <c r="B37" i="5"/>
  <c r="A35" i="3" l="1"/>
  <c r="A36" i="38"/>
  <c r="A36" i="33"/>
  <c r="A36" i="32"/>
  <c r="A36" i="37"/>
  <c r="A36" i="36"/>
  <c r="A36" i="35"/>
  <c r="A36" i="31"/>
  <c r="A36" i="39"/>
  <c r="A36" i="30"/>
  <c r="A36" i="34"/>
  <c r="A36" i="29"/>
  <c r="D38" i="13"/>
  <c r="B38" i="11"/>
  <c r="D38" i="12"/>
  <c r="B38" i="8"/>
  <c r="B38" i="9"/>
  <c r="B37" i="7"/>
  <c r="B38" i="5"/>
  <c r="A36" i="3" l="1"/>
  <c r="A37" i="36"/>
  <c r="A37" i="39"/>
  <c r="A37" i="37"/>
  <c r="A37" i="35"/>
  <c r="A37" i="38"/>
  <c r="A37" i="34"/>
  <c r="A37" i="33"/>
  <c r="A37" i="32"/>
  <c r="A37" i="30"/>
  <c r="A37" i="31"/>
  <c r="A37" i="29"/>
  <c r="D39" i="13"/>
  <c r="D39" i="12"/>
  <c r="B39" i="11"/>
  <c r="B39" i="8"/>
  <c r="B39" i="9"/>
  <c r="B38" i="7"/>
  <c r="B39" i="5"/>
  <c r="A37" i="3" l="1"/>
  <c r="A38" i="38"/>
  <c r="A38" i="34"/>
  <c r="A38" i="31"/>
  <c r="A38" i="36"/>
  <c r="A38" i="33"/>
  <c r="A38" i="32"/>
  <c r="A38" i="39"/>
  <c r="A38" i="30"/>
  <c r="A38" i="37"/>
  <c r="A38" i="35"/>
  <c r="A38" i="29"/>
  <c r="D40" i="13"/>
  <c r="B40" i="8"/>
  <c r="D40" i="12"/>
  <c r="B40" i="9"/>
  <c r="B40" i="11"/>
  <c r="B39" i="7"/>
  <c r="B40" i="5"/>
  <c r="A38" i="3" l="1"/>
  <c r="A39" i="36"/>
  <c r="A39" i="33"/>
  <c r="A39" i="32"/>
  <c r="A39" i="31"/>
  <c r="A39" i="38"/>
  <c r="A39" i="37"/>
  <c r="A39" i="35"/>
  <c r="A39" i="39"/>
  <c r="A39" i="34"/>
  <c r="A39" i="30"/>
  <c r="A39" i="29"/>
  <c r="D41" i="13"/>
  <c r="B41" i="9"/>
  <c r="D41" i="12"/>
  <c r="B41" i="11"/>
  <c r="B41" i="8"/>
  <c r="B40" i="7"/>
  <c r="B41" i="5"/>
  <c r="A39" i="3" l="1"/>
  <c r="A40" i="35"/>
  <c r="A40" i="34"/>
  <c r="A40" i="39"/>
  <c r="A40" i="38"/>
  <c r="A40" i="33"/>
  <c r="A40" i="36"/>
  <c r="A40" i="32"/>
  <c r="A40" i="31"/>
  <c r="A40" i="37"/>
  <c r="A40" i="30"/>
  <c r="A40" i="29"/>
  <c r="D42" i="13"/>
  <c r="D42" i="12"/>
  <c r="B42" i="11"/>
  <c r="B42" i="9"/>
  <c r="B42" i="8"/>
  <c r="B41" i="7"/>
  <c r="B42" i="5"/>
  <c r="A40" i="3" l="1"/>
  <c r="A41" i="36"/>
  <c r="A41" i="33"/>
  <c r="A41" i="32"/>
  <c r="A41" i="38"/>
  <c r="A41" i="37"/>
  <c r="A41" i="39"/>
  <c r="A41" i="35"/>
  <c r="A41" i="34"/>
  <c r="A41" i="31"/>
  <c r="A41" i="30"/>
  <c r="A41" i="29"/>
  <c r="D43" i="13"/>
  <c r="D43" i="12"/>
  <c r="B43" i="11"/>
  <c r="B43" i="8"/>
  <c r="B43" i="9"/>
  <c r="B42" i="7"/>
  <c r="B43" i="5"/>
  <c r="A41" i="3" l="1"/>
  <c r="A42" i="38"/>
  <c r="A42" i="37"/>
  <c r="A42" i="35"/>
  <c r="A42" i="31"/>
  <c r="A42" i="39"/>
  <c r="A42" i="34"/>
  <c r="A42" i="33"/>
  <c r="A42" i="36"/>
  <c r="A42" i="32"/>
  <c r="A42" i="30"/>
  <c r="A42" i="29"/>
  <c r="D44" i="13"/>
  <c r="B44" i="9"/>
  <c r="D44" i="12"/>
  <c r="B44" i="8"/>
  <c r="B44" i="11"/>
  <c r="B43" i="7"/>
  <c r="B44" i="5"/>
  <c r="A42" i="3" l="1"/>
  <c r="A43" i="37"/>
  <c r="A43" i="36"/>
  <c r="A43" i="31"/>
  <c r="A43" i="38"/>
  <c r="A43" i="35"/>
  <c r="A43" i="34"/>
  <c r="A43" i="33"/>
  <c r="A43" i="32"/>
  <c r="A43" i="39"/>
  <c r="A43" i="30"/>
  <c r="A43" i="29"/>
  <c r="D45" i="13"/>
  <c r="D45" i="12"/>
  <c r="B45" i="11"/>
  <c r="B45" i="8"/>
  <c r="B45" i="9"/>
  <c r="B44" i="7"/>
  <c r="B45" i="5"/>
  <c r="A43" i="3" l="1"/>
  <c r="A44" i="36"/>
  <c r="A44" i="31"/>
  <c r="A44" i="38"/>
  <c r="A44" i="37"/>
  <c r="A44" i="35"/>
  <c r="A44" i="33"/>
  <c r="A44" i="39"/>
  <c r="A44" i="32"/>
  <c r="A44" i="34"/>
  <c r="A44" i="30"/>
  <c r="A44" i="29"/>
  <c r="D46" i="13"/>
  <c r="B46" i="11"/>
  <c r="D46" i="12"/>
  <c r="B46" i="8"/>
  <c r="B46" i="9"/>
  <c r="B45" i="7"/>
  <c r="B46" i="5"/>
  <c r="A44" i="3" l="1"/>
  <c r="A45" i="36"/>
  <c r="A45" i="38"/>
  <c r="A45" i="33"/>
  <c r="A45" i="32"/>
  <c r="A45" i="37"/>
  <c r="A45" i="39"/>
  <c r="A45" i="34"/>
  <c r="A45" i="35"/>
  <c r="A45" i="31"/>
  <c r="A45" i="30"/>
  <c r="A45" i="29"/>
  <c r="D47" i="13"/>
  <c r="B47" i="9"/>
  <c r="D47" i="12"/>
  <c r="B47" i="11"/>
  <c r="B47" i="8"/>
  <c r="B46" i="7"/>
  <c r="B47" i="5"/>
  <c r="A45" i="3" l="1"/>
  <c r="A46" i="37"/>
  <c r="A46" i="36"/>
  <c r="A46" i="35"/>
  <c r="A46" i="34"/>
  <c r="A46" i="31"/>
  <c r="A46" i="38"/>
  <c r="A46" i="39"/>
  <c r="A46" i="33"/>
  <c r="A46" i="30"/>
  <c r="A46" i="32"/>
  <c r="A46" i="29"/>
  <c r="D48" i="13"/>
  <c r="D48" i="12"/>
  <c r="B48" i="11"/>
  <c r="B48" i="8"/>
  <c r="B48" i="9"/>
  <c r="B47" i="7"/>
  <c r="B48" i="5"/>
  <c r="A46" i="3" l="1"/>
  <c r="A47" i="39"/>
  <c r="A47" i="38"/>
  <c r="A47" i="37"/>
  <c r="A47" i="34"/>
  <c r="A47" i="32"/>
  <c r="A47" i="35"/>
  <c r="A47" i="33"/>
  <c r="A47" i="31"/>
  <c r="A47" i="30"/>
  <c r="A47" i="36"/>
  <c r="A47" i="29"/>
  <c r="D49" i="13"/>
  <c r="B49" i="9"/>
  <c r="D49" i="12"/>
  <c r="B49" i="11"/>
  <c r="B49" i="8"/>
  <c r="B48" i="7"/>
  <c r="B49" i="5"/>
  <c r="A47" i="3" l="1"/>
  <c r="A48" i="39"/>
  <c r="A48" i="36"/>
  <c r="A48" i="31"/>
  <c r="A48" i="38"/>
  <c r="A48" i="37"/>
  <c r="A48" i="35"/>
  <c r="A48" i="30"/>
  <c r="A48" i="33"/>
  <c r="A48" i="32"/>
  <c r="A48" i="34"/>
  <c r="A48" i="29"/>
  <c r="D50" i="13"/>
  <c r="D50" i="12"/>
  <c r="B50" i="8"/>
  <c r="B50" i="9"/>
  <c r="B50" i="11"/>
  <c r="B49" i="7"/>
  <c r="B50" i="5"/>
  <c r="A48" i="3" l="1"/>
  <c r="A49" i="35"/>
  <c r="A49" i="32"/>
  <c r="A49" i="39"/>
  <c r="A49" i="38"/>
  <c r="A49" i="37"/>
  <c r="A49" i="33"/>
  <c r="A49" i="34"/>
  <c r="A49" i="31"/>
  <c r="A49" i="30"/>
  <c r="A49" i="36"/>
  <c r="A49" i="29"/>
  <c r="D51" i="13"/>
  <c r="B51" i="9"/>
  <c r="D51" i="12"/>
  <c r="B51" i="11"/>
  <c r="B51" i="8"/>
  <c r="B50" i="7"/>
  <c r="B51" i="5"/>
  <c r="A49" i="3" l="1"/>
  <c r="A50" i="38"/>
  <c r="A50" i="37"/>
  <c r="A50" i="33"/>
  <c r="A50" i="36"/>
  <c r="A50" i="34"/>
  <c r="A50" i="31"/>
  <c r="A50" i="35"/>
  <c r="A50" i="39"/>
  <c r="A50" i="30"/>
  <c r="A50" i="32"/>
  <c r="A50" i="29"/>
  <c r="D52" i="13"/>
  <c r="B52" i="9"/>
  <c r="D52" i="12"/>
  <c r="B52" i="11"/>
  <c r="B52" i="8"/>
  <c r="B51" i="7"/>
  <c r="B52" i="5"/>
  <c r="A50" i="3" l="1"/>
  <c r="A51" i="32"/>
  <c r="A51" i="38"/>
  <c r="A51" i="33"/>
  <c r="A51" i="37"/>
  <c r="A51" i="36"/>
  <c r="A51" i="35"/>
  <c r="A51" i="31"/>
  <c r="A51" i="39"/>
  <c r="A51" i="34"/>
  <c r="A51" i="30"/>
  <c r="A51" i="29"/>
  <c r="D53" i="13"/>
  <c r="B53" i="9"/>
  <c r="D53" i="12"/>
  <c r="B53" i="11"/>
  <c r="B53" i="8"/>
  <c r="B52" i="7"/>
  <c r="B53" i="5"/>
  <c r="A51" i="3" l="1"/>
  <c r="A52" i="37"/>
  <c r="A52" i="35"/>
  <c r="A52" i="31"/>
  <c r="A52" i="39"/>
  <c r="A52" i="38"/>
  <c r="A52" i="34"/>
  <c r="A52" i="36"/>
  <c r="A52" i="32"/>
  <c r="A52" i="30"/>
  <c r="A52" i="33"/>
  <c r="A52" i="29"/>
  <c r="D54" i="13"/>
  <c r="B54" i="8"/>
  <c r="D54" i="12"/>
  <c r="B54" i="9"/>
  <c r="B54" i="11"/>
  <c r="B53" i="7"/>
  <c r="B54" i="5"/>
  <c r="A52" i="3" l="1"/>
  <c r="A53" i="36"/>
  <c r="A53" i="35"/>
  <c r="A53" i="33"/>
  <c r="A53" i="31"/>
  <c r="A53" i="38"/>
  <c r="A53" i="37"/>
  <c r="A53" i="39"/>
  <c r="A53" i="30"/>
  <c r="A53" i="34"/>
  <c r="A53" i="32"/>
  <c r="A53" i="29"/>
  <c r="D55" i="13"/>
  <c r="B55" i="9"/>
  <c r="D55" i="12"/>
  <c r="B55" i="11"/>
  <c r="B55" i="8"/>
  <c r="B54" i="7"/>
  <c r="B55" i="5"/>
  <c r="A53" i="3" l="1"/>
  <c r="A54" i="38"/>
  <c r="A54" i="37"/>
  <c r="A54" i="39"/>
  <c r="A54" i="34"/>
  <c r="A54" i="32"/>
  <c r="A54" i="36"/>
  <c r="A54" i="35"/>
  <c r="A54" i="33"/>
  <c r="A54" i="30"/>
  <c r="A54" i="31"/>
  <c r="A54" i="29"/>
  <c r="D56" i="13"/>
  <c r="B56" i="11"/>
  <c r="D56" i="12"/>
  <c r="B56" i="9"/>
  <c r="B56" i="8"/>
  <c r="B55" i="7"/>
  <c r="B56" i="5"/>
  <c r="A54" i="3" l="1"/>
  <c r="A55" i="38"/>
  <c r="A55" i="36"/>
  <c r="A55" i="31"/>
  <c r="A55" i="37"/>
  <c r="A55" i="35"/>
  <c r="A55" i="32"/>
  <c r="A55" i="39"/>
  <c r="A55" i="30"/>
  <c r="A55" i="33"/>
  <c r="A55" i="34"/>
  <c r="A55" i="29"/>
  <c r="D57" i="13"/>
  <c r="B57" i="9"/>
  <c r="D57" i="12"/>
  <c r="B57" i="11"/>
  <c r="B57" i="8"/>
  <c r="B56" i="7"/>
  <c r="B57" i="5"/>
  <c r="A55" i="3" l="1"/>
  <c r="A56" i="37"/>
  <c r="A56" i="36"/>
  <c r="A56" i="35"/>
  <c r="A56" i="32"/>
  <c r="A56" i="34"/>
  <c r="A56" i="33"/>
  <c r="A56" i="31"/>
  <c r="A56" i="39"/>
  <c r="A56" i="38"/>
  <c r="A56" i="30"/>
  <c r="A56" i="29"/>
  <c r="D58" i="13"/>
  <c r="D58" i="12"/>
  <c r="B58" i="11"/>
  <c r="B58" i="8"/>
  <c r="B58" i="9"/>
  <c r="B57" i="7"/>
  <c r="B58" i="5"/>
  <c r="A56" i="3" l="1"/>
  <c r="A57" i="35"/>
  <c r="A57" i="38"/>
  <c r="A57" i="32"/>
  <c r="A57" i="37"/>
  <c r="A57" i="36"/>
  <c r="A57" i="33"/>
  <c r="A57" i="39"/>
  <c r="A57" i="34"/>
  <c r="A57" i="30"/>
  <c r="A57" i="31"/>
  <c r="A57" i="29"/>
  <c r="D59" i="13"/>
  <c r="B59" i="9"/>
  <c r="D59" i="12"/>
  <c r="B59" i="11"/>
  <c r="B59" i="8"/>
  <c r="B58" i="7"/>
  <c r="B59" i="5"/>
  <c r="A57" i="3" l="1"/>
  <c r="A58" i="37"/>
  <c r="A58" i="36"/>
  <c r="A58" i="33"/>
  <c r="A58" i="34"/>
  <c r="A58" i="31"/>
  <c r="A58" i="35"/>
  <c r="A58" i="39"/>
  <c r="A58" i="30"/>
  <c r="A58" i="38"/>
  <c r="A58" i="32"/>
  <c r="A58" i="29"/>
  <c r="D60" i="13"/>
  <c r="B60" i="9"/>
  <c r="D60" i="12"/>
  <c r="B60" i="11"/>
  <c r="B60" i="8"/>
  <c r="B59" i="7"/>
  <c r="B60" i="5"/>
  <c r="A58" i="3" l="1"/>
  <c r="A59" i="32"/>
  <c r="A59" i="38"/>
  <c r="A59" i="33"/>
  <c r="A59" i="37"/>
  <c r="A59" i="35"/>
  <c r="A59" i="31"/>
  <c r="A59" i="39"/>
  <c r="A59" i="36"/>
  <c r="A59" i="34"/>
  <c r="A59" i="30"/>
  <c r="A59" i="29"/>
  <c r="D61" i="13"/>
  <c r="B61" i="9"/>
  <c r="D61" i="12"/>
  <c r="B61" i="11"/>
  <c r="B61" i="8"/>
  <c r="B60" i="7"/>
  <c r="B61" i="5"/>
  <c r="A59" i="3" l="1"/>
  <c r="A60" i="37"/>
  <c r="A60" i="35"/>
  <c r="A60" i="31"/>
  <c r="A60" i="39"/>
  <c r="A60" i="36"/>
  <c r="A60" i="34"/>
  <c r="A60" i="32"/>
  <c r="A60" i="30"/>
  <c r="A60" i="33"/>
  <c r="A60" i="38"/>
  <c r="A60" i="29"/>
  <c r="D62" i="13"/>
  <c r="D62" i="12"/>
  <c r="B62" i="8"/>
  <c r="B62" i="9"/>
  <c r="B62" i="11"/>
  <c r="B61" i="7"/>
  <c r="B62" i="5"/>
  <c r="A60" i="3" l="1"/>
  <c r="A61" i="35"/>
  <c r="A61" i="33"/>
  <c r="A61" i="31"/>
  <c r="A61" i="37"/>
  <c r="A61" i="30"/>
  <c r="A61" i="39"/>
  <c r="A61" i="38"/>
  <c r="A61" i="36"/>
  <c r="A61" i="34"/>
  <c r="A61" i="32"/>
  <c r="A61" i="29"/>
  <c r="D63" i="13"/>
  <c r="D63" i="12"/>
  <c r="B63" i="11"/>
  <c r="B63" i="8"/>
  <c r="B63" i="9"/>
  <c r="B62" i="7"/>
  <c r="B63" i="5"/>
  <c r="A61" i="3" l="1"/>
  <c r="A62" i="37"/>
  <c r="A62" i="39"/>
  <c r="A62" i="38"/>
  <c r="A62" i="36"/>
  <c r="A62" i="34"/>
  <c r="A62" i="32"/>
  <c r="A62" i="35"/>
  <c r="A62" i="33"/>
  <c r="A62" i="30"/>
  <c r="A62" i="31"/>
  <c r="A62" i="29"/>
  <c r="D64" i="13"/>
  <c r="D64" i="12"/>
  <c r="B64" i="11"/>
  <c r="B64" i="8"/>
  <c r="B64" i="9"/>
  <c r="B63" i="7"/>
  <c r="B64" i="5"/>
  <c r="A63" i="39" l="1"/>
  <c r="A63" i="31"/>
  <c r="A63" i="38"/>
  <c r="A63" i="37"/>
  <c r="A63" i="36"/>
  <c r="A63" i="35"/>
  <c r="A63" i="32"/>
  <c r="A63" i="33"/>
  <c r="A63" i="30"/>
  <c r="A63" i="34"/>
  <c r="A63" i="29"/>
  <c r="D65" i="13"/>
  <c r="D65" i="12"/>
  <c r="B65" i="11"/>
  <c r="B65" i="8"/>
  <c r="B65" i="9"/>
  <c r="B64" i="7"/>
  <c r="B65" i="5"/>
</calcChain>
</file>

<file path=xl/sharedStrings.xml><?xml version="1.0" encoding="utf-8"?>
<sst xmlns="http://schemas.openxmlformats.org/spreadsheetml/2006/main" count="1487" uniqueCount="346">
  <si>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</si>
  <si>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</si>
  <si>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</si>
  <si>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</si>
  <si>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</si>
  <si>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</si>
  <si>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ชั้น  </t>
  </si>
  <si>
    <t xml:space="preserve">กลุ่มสาระ  </t>
  </si>
  <si>
    <t xml:space="preserve">รหัสวิชา  </t>
  </si>
  <si>
    <t xml:space="preserve">วิชา  </t>
  </si>
  <si>
    <t xml:space="preserve">เวลาเรียน  </t>
  </si>
  <si>
    <t xml:space="preserve">น้ำหนัก  </t>
  </si>
  <si>
    <t xml:space="preserve">ประเภทวิชา  </t>
  </si>
  <si>
    <t xml:space="preserve">คะแนนเก็บระหว่างภาคเรียน  </t>
  </si>
  <si>
    <t xml:space="preserve">คะแนนปลายภาค  </t>
  </si>
  <si>
    <t xml:space="preserve">ครูผู้สอน  </t>
  </si>
  <si>
    <t xml:space="preserve">ครูประจำชั้นคนที่ 1  </t>
  </si>
  <si>
    <t xml:space="preserve">ครูประจำชั้นคนที่ 2  </t>
  </si>
  <si>
    <t xml:space="preserve">หัวหน้ากลุ่มสาระ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</si>
  <si>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</si>
  <si>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</si>
  <si>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</si>
  <si>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</si>
  <si>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</si>
  <si>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</si>
  <si>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</si>
  <si>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</si>
  <si>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</si>
  <si>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</si>
  <si>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</si>
  <si>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</si>
  <si>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</si>
  <si>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บ้านน้ำสอด</t>
  </si>
  <si>
    <t>และ</t>
  </si>
  <si>
    <t>ทุ่งช้าง</t>
  </si>
  <si>
    <t>น่าน</t>
  </si>
  <si>
    <t>สำนักงานเขตพื้นที่การศึกษาประถมศึกษาน่าน เขต 2</t>
  </si>
  <si>
    <t>นายบุญธรรม  บุญลาภังค์</t>
  </si>
  <si>
    <t>นายวุฒิไกร  กาบปินะ</t>
  </si>
  <si>
    <t>ผู้อำนวยการโรงเรียนบ้านน้ำสอด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</si>
  <si>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</si>
  <si>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</si>
  <si>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</si>
  <si>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</si>
  <si>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</si>
  <si>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</si>
  <si>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ทดสอบ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</si>
  <si>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</si>
  <si>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</si>
  <si>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</si>
  <si>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</si>
  <si>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</si>
  <si>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</si>
  <si>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</si>
  <si>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</si>
  <si>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</si>
  <si>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</si>
  <si>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</si>
  <si>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</si>
  <si>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</si>
  <si>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</si>
  <si>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</si>
  <si>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</si>
  <si>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</si>
  <si>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</si>
  <si>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</si>
  <si>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</si>
  <si>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</si>
  <si>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</si>
  <si>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</si>
  <si>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</si>
  <si>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</si>
  <si>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</si>
  <si>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</si>
  <si>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</si>
  <si>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</si>
  <si>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</si>
  <si>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</si>
  <si>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</si>
  <si>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</si>
  <si>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</si>
  <si>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</si>
  <si>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</si>
  <si>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</si>
  <si>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</si>
  <si>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</si>
  <si>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</si>
  <si>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</si>
  <si>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</si>
  <si>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</si>
  <si>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</si>
  <si>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</si>
  <si>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</si>
  <si>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</si>
  <si>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</si>
  <si>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</si>
  <si>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</si>
  <si>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</si>
  <si>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</si>
  <si>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วันที่ย้ายเข้า/ย้ายออก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</si>
  <si>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</si>
  <si>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</si>
  <si>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</si>
  <si>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</si>
  <si>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</si>
  <si>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</si>
  <si>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</si>
  <si>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</si>
  <si>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</si>
  <si>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</si>
  <si>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</si>
  <si>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</si>
  <si>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</si>
  <si>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</si>
  <si>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</si>
  <si>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</si>
  <si>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</si>
  <si>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</si>
  <si>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</si>
  <si>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</si>
  <si>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</si>
  <si>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</si>
  <si>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</si>
  <si>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</si>
  <si>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</si>
  <si>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</si>
  <si>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มาตรฐานที่</t>
  </si>
  <si>
    <t>ตัวชี้วัดที่</t>
  </si>
  <si>
    <t>ตัวชี้วัด</t>
  </si>
  <si>
    <t>ส 4.1</t>
  </si>
  <si>
    <t>ป. 6/1</t>
  </si>
  <si>
    <t>อธิบายความสำคัญของวิธีการทางประวัติศาสตร์ในการศึกษาเรื่องราวทางประวัติศาสตร์อย่างง่าย ๆ</t>
  </si>
  <si>
    <t>สังคมศึกษา ศาสนาและวัฒนธรรม</t>
  </si>
  <si>
    <t>ส16102</t>
  </si>
  <si>
    <t>ประวัติศาสตร์ 6</t>
  </si>
  <si>
    <t>นายกิตติศักดิ์ ขันทะสีมา</t>
  </si>
  <si>
    <t>ประถมศึกษาปีที่ 6/1</t>
  </si>
  <si>
    <t xml:space="preserve">ข้อที่ </t>
  </si>
  <si>
    <t>ระดับมาตรฐาน</t>
  </si>
  <si>
    <t>มาตรฐาน</t>
  </si>
  <si>
    <t>ส 4.2</t>
  </si>
  <si>
    <t>ป. 6/2</t>
  </si>
  <si>
    <t>ส 4.3</t>
  </si>
  <si>
    <t>ป. 6/3</t>
  </si>
  <si>
    <t>ป. 6/4</t>
  </si>
  <si>
    <t>รวมตัวชี้วัด</t>
  </si>
  <si>
    <t>จำนวนตัวชี้วัดที่ผ่าน</t>
  </si>
  <si>
    <t>นำเสนอข้อมูลจากหลักฐานที่หลากหลายในการทำความเข้าใจเรื่องราวสำคัญในอดีต</t>
  </si>
  <si>
    <t>อธิบายสภาพสังคม เศรษฐกิจและการเมืองของประเทศเพื่อนบ้านในปัจจุบัน</t>
  </si>
  <si>
    <t>บอกความสัมพันธ์ของกลุ่มอาเซียนโดยสังเขป</t>
  </si>
  <si>
    <t>อธิบายพัฒนาการของไทยสมัยรัตนโกสินทร์ โดยสังเขป</t>
  </si>
  <si>
    <t>อธิบายปัจจัยที่ส่งเสริมความเจริญรุ่งเรืองทางเศรษฐกิจและการปกครองของไทยสมัยรัตนโกสินทร์</t>
  </si>
  <si>
    <t>ยกตัวอย่างผลงานของบุคคลสำคัญด้านต่างๆสมัยรัตนโกสินทร์</t>
  </si>
  <si>
    <t>อธิบายภูมิปัญญาไทยที่สำคัญสมัยรัตนโกสินทร์ที่น่าภาคภูมิใจ และควรค่าแก่การอนุรักษ์ไว้</t>
  </si>
  <si>
    <t>การเก็บคะแนนระหว่างภาค</t>
  </si>
  <si>
    <t>เต็ม</t>
  </si>
  <si>
    <t>ระหว่างภาค</t>
  </si>
  <si>
    <t>ปลายภาค</t>
  </si>
  <si>
    <t>รวม</t>
  </si>
  <si>
    <t>ผลการเรียน</t>
  </si>
  <si>
    <t>ภาคเรียนที่ 1</t>
  </si>
  <si>
    <t>ภาคเรียนที่ 2</t>
  </si>
  <si>
    <t>คะแนนเฉลี่ย 2 ภาคเรียน</t>
  </si>
  <si>
    <t>ผลการเรียนตลอดปี กศ.</t>
  </si>
  <si>
    <t>คะแนน</t>
  </si>
  <si>
    <t>ข้อที่</t>
  </si>
  <si>
    <t>คะแนนเฉลี่ย</t>
  </si>
  <si>
    <t xml:space="preserve">คุณลักษณะอันพึงประสงค์ข้อที่ </t>
  </si>
  <si>
    <t>ประเมินการอ่าน</t>
  </si>
  <si>
    <t>ครั้งที่ประเมิน</t>
  </si>
  <si>
    <t>ประเมินการคิดวิเคราะห์</t>
  </si>
  <si>
    <t>ประเมินการเขียนสื่อความ</t>
  </si>
  <si>
    <t>ผลการประเมินอ่านคิดเขียน</t>
  </si>
  <si>
    <t>คะแนนเฉลี่ย อ่านคิดเขียน</t>
  </si>
  <si>
    <t xml:space="preserve"> สมุดบันทึกการพัฒนาคุณภาพผู้เรียน</t>
  </si>
  <si>
    <t>โรงเรียน</t>
  </si>
  <si>
    <t>ตำบล</t>
  </si>
  <si>
    <t>อำเภอ</t>
  </si>
  <si>
    <t>จังหวัด</t>
  </si>
  <si>
    <t>ปีการศึกษา</t>
  </si>
  <si>
    <t>ชั้น</t>
  </si>
  <si>
    <t>กลุ่มสาระ</t>
  </si>
  <si>
    <t>รหัสวิชา</t>
  </si>
  <si>
    <t>วิชา</t>
  </si>
  <si>
    <t>เวลาเรียน</t>
  </si>
  <si>
    <t>ชั่วโมง/ปี</t>
  </si>
  <si>
    <t>น้ำหนัก</t>
  </si>
  <si>
    <t>ครูผู้สอน</t>
  </si>
  <si>
    <t>ครูประจำชั้น</t>
  </si>
  <si>
    <t>การอนุมัติผลการเรียน</t>
  </si>
  <si>
    <t>จำนวนนักเรียนทั้งหมด</t>
  </si>
  <si>
    <t>สรุปผลการเรียน</t>
  </si>
  <si>
    <t>คะแนนเฉลี่ยรายวิชา</t>
  </si>
  <si>
    <t>จำนวนนักเรียนที่ได้ระดับผลการเรียน</t>
  </si>
  <si>
    <t>สรุปผล</t>
  </si>
  <si>
    <t>สรุปผลการประเมินคุณลักษณะอันพึงประสงค์</t>
  </si>
  <si>
    <t>สรุปผลการประเมินการอ่าน คิดวิเคราะห์และเขียน</t>
  </si>
  <si>
    <t>หมายเหตุ</t>
  </si>
  <si>
    <t>ผลประเมิน</t>
  </si>
  <si>
    <t>3 : ดีเยี่ยม</t>
  </si>
  <si>
    <t>2 : ดี</t>
  </si>
  <si>
    <t>1 : ผ่าน</t>
  </si>
  <si>
    <t>0 : ไม่ผ่าน</t>
  </si>
  <si>
    <t>จำนวน</t>
  </si>
  <si>
    <t>ลงชื่อ</t>
  </si>
  <si>
    <t>เรียนเสนอเพื่อพิจารณา</t>
  </si>
  <si>
    <t>หัวหน้า/รองผู้อำนวยการ ฝ่ายวิชาการ</t>
  </si>
  <si>
    <t xml:space="preserve">อนุมัติ  </t>
  </si>
  <si>
    <t xml:space="preserve">          ไม่อนุมัติ</t>
  </si>
  <si>
    <t>วันที่ …........../…......................../…...................</t>
  </si>
  <si>
    <t>ปพ.5</t>
  </si>
  <si>
    <t>หัวหน้ากลุ่มสาระ</t>
  </si>
  <si>
    <t>เขตพื้นที่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</si>
  <si>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</si>
  <si>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</si>
  <si>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</si>
  <si>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</si>
  <si>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</si>
  <si>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</si>
  <si>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</si>
  <si>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</si>
  <si>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</si>
  <si>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</si>
  <si>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</si>
  <si>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</si>
  <si>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</si>
  <si>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</si>
  <si>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</si>
  <si>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</si>
  <si>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</si>
  <si>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</si>
  <si>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</si>
  <si>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</si>
  <si>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มี.ค.</t>
  </si>
  <si>
    <t>เมนู</t>
  </si>
  <si>
    <t>ตั้งค่า ปพ.5</t>
  </si>
  <si>
    <t>รายชื่อนักเรียน</t>
  </si>
  <si>
    <t>ไปยังเซลล์</t>
  </si>
  <si>
    <t>ตั้งค่าปพ5!I3</t>
  </si>
  <si>
    <t>ไปยังหน้า</t>
  </si>
  <si>
    <t>รายชื่อนักเรียน!B2</t>
  </si>
  <si>
    <t>ตั้งค่าเดือน</t>
  </si>
  <si>
    <t>ตั้งค่าเดือน!D2</t>
  </si>
  <si>
    <t>ตั้งค่าประเมิน</t>
  </si>
  <si>
    <t>ตั้งค่าประเมิน!B2</t>
  </si>
  <si>
    <t>พ.ค.!$D$3</t>
  </si>
  <si>
    <t>ลงเวลาเรียนเดือน พฤษภาคม</t>
  </si>
  <si>
    <t>ลงเวลาเรียนเดือน กรกฏาคม</t>
  </si>
  <si>
    <t>ก.ค.!D3</t>
  </si>
  <si>
    <t>ลงเวลาเรียนเดือน สิงหาคม</t>
  </si>
  <si>
    <t>ลงเวลาเรียนเดือน กันยายน</t>
  </si>
  <si>
    <t>ลงเวลาเรียนเดือน ตุลาคม</t>
  </si>
  <si>
    <t>ลงเวลาเรียนเดือน พฤศจิกายน</t>
  </si>
  <si>
    <t>ลงเวลาเรียนเดือน ธันวาคม</t>
  </si>
  <si>
    <t>ลงเวลาเรียนเดือน มกราคม</t>
  </si>
  <si>
    <t>ลงเวลาเรียนเดือน กุมภาพันธ์</t>
  </si>
  <si>
    <t>ลงเวลาเรียนเดือน มีนาคม</t>
  </si>
  <si>
    <t>ส.ค.!D4</t>
  </si>
  <si>
    <t>ก.ย.!D5</t>
  </si>
  <si>
    <t>ต.ค.!D6</t>
  </si>
  <si>
    <t>พ.ย.!D7</t>
  </si>
  <si>
    <t>ธ.ค.!D8</t>
  </si>
  <si>
    <t>ม.ค.!D9</t>
  </si>
  <si>
    <t>ก.พ.!D10</t>
  </si>
  <si>
    <t>มี.ค.!D11</t>
  </si>
  <si>
    <t>สรุปเวลาเรียน</t>
  </si>
  <si>
    <t>สรุปเวลาเรียน!X2</t>
  </si>
  <si>
    <t>ประเมินตัวชี้วัด</t>
  </si>
  <si>
    <t>ประเมินตัวชี้วัด!E2</t>
  </si>
  <si>
    <t>กรอกคะแนนภาค เรียนที่ 1</t>
  </si>
  <si>
    <t>คะแนนภาคเรียนที่1!D5</t>
  </si>
  <si>
    <t>กรอกคะแนนภาค เรียนที่ 2</t>
  </si>
  <si>
    <t>คะแนนภาคเรียนที่2!D5</t>
  </si>
  <si>
    <t>คุณลักษณะอันพึงประสงค์</t>
  </si>
  <si>
    <t>ชื่อวิชา</t>
  </si>
  <si>
    <t>ประเภทวิชา</t>
  </si>
  <si>
    <t>ประเภท</t>
  </si>
  <si>
    <t>ชื่อ-สกุล</t>
  </si>
  <si>
    <t>ประเมินผลรายปี</t>
  </si>
  <si>
    <t>ตัวชี้วัดทั้งหมด</t>
  </si>
  <si>
    <t>ผลประเมินคุณลักษณะ</t>
  </si>
  <si>
    <t>ผลปนะเมินอ่านคิดเขียน</t>
  </si>
  <si>
    <t>เกณฑ์การตัดสินระดับผลการเรียน</t>
  </si>
  <si>
    <t>ระดับผลการเรียน</t>
  </si>
  <si>
    <t>ช่วงคะแนน</t>
  </si>
  <si>
    <t>4   (A)</t>
  </si>
  <si>
    <t>80 - 100</t>
  </si>
  <si>
    <t>2.0 (C)</t>
  </si>
  <si>
    <t>60 - 64</t>
  </si>
  <si>
    <r>
      <t>3.5 (B</t>
    </r>
    <r>
      <rPr>
        <vertAlign val="superscript"/>
        <sz val="14"/>
        <color theme="1"/>
        <rFont val="TH SarabunPSK"/>
        <family val="2"/>
      </rPr>
      <t>+</t>
    </r>
    <r>
      <rPr>
        <sz val="14"/>
        <color theme="1"/>
        <rFont val="TH SarabunPSK"/>
        <family val="2"/>
      </rPr>
      <t>)</t>
    </r>
  </si>
  <si>
    <t>75 - 79</t>
  </si>
  <si>
    <r>
      <t>1.5 (D</t>
    </r>
    <r>
      <rPr>
        <vertAlign val="superscript"/>
        <sz val="14"/>
        <color theme="1"/>
        <rFont val="TH SarabunPSK"/>
        <family val="2"/>
      </rPr>
      <t>+</t>
    </r>
    <r>
      <rPr>
        <sz val="14"/>
        <color theme="1"/>
        <rFont val="TH SarabunPSK"/>
        <family val="2"/>
      </rPr>
      <t>)</t>
    </r>
  </si>
  <si>
    <t>55 - 59</t>
  </si>
  <si>
    <t>3.0 (B)</t>
  </si>
  <si>
    <t>70 - 74</t>
  </si>
  <si>
    <t>1.0 (D)</t>
  </si>
  <si>
    <t>50 - 54</t>
  </si>
  <si>
    <r>
      <t>2.5 (C</t>
    </r>
    <r>
      <rPr>
        <vertAlign val="superscript"/>
        <sz val="14"/>
        <color theme="1"/>
        <rFont val="TH SarabunPSK"/>
        <family val="2"/>
      </rPr>
      <t>+</t>
    </r>
    <r>
      <rPr>
        <sz val="14"/>
        <color theme="1"/>
        <rFont val="TH SarabunPSK"/>
        <family val="2"/>
      </rPr>
      <t>)</t>
    </r>
  </si>
  <si>
    <t>65 - 69</t>
  </si>
  <si>
    <t>0   (F)</t>
  </si>
  <si>
    <t>0 - 49</t>
  </si>
  <si>
    <t>การประเมินคุณลักษณะที่อันประสงค์</t>
  </si>
  <si>
    <t>ให้กรอกผลการประเมินคุณลักษณะที่พึงประสงค์แต่ละข้อ ตามเกณฑ์ที่กำหนดเป็นตัวเลข ดังนี้</t>
  </si>
  <si>
    <t>3  =  ดีเยี่ยม         2  =  ดี          1 =  ผ่าน        0  =  ไม่ผ่าน</t>
  </si>
  <si>
    <t>การประเมินการอ่าน – คิดวิเคราะห์ และเขียน</t>
  </si>
  <si>
    <t xml:space="preserve">    ให้กรอกผลการประเมินการอ่านคิดวิเคราะห์ และ เขียน  ตามเกณฑ์ที่กำหนด</t>
  </si>
  <si>
    <t xml:space="preserve">     เป็นตัวเลข ดังนี้</t>
  </si>
  <si>
    <t xml:space="preserve">         คำอธิบายการใช้แบบ  ปพ.5</t>
  </si>
  <si>
    <t>สรุปคะแนนตลอดปีการศึกษา</t>
  </si>
  <si>
    <t>สรุปคะแนนตลอดปีกศ!C6</t>
  </si>
  <si>
    <t>ประเมินคุณลักษณะอันพึงประสงค์</t>
  </si>
  <si>
    <t>ประเมินคุณลักษณะ!E5</t>
  </si>
  <si>
    <t>ประเมินอ่านคิดเขียน</t>
  </si>
  <si>
    <t>ประเมินอ่านคิดเขียน!D6</t>
  </si>
  <si>
    <t>พิมพ์ปก ปพ.5</t>
  </si>
  <si>
    <t>พิมพ์ปกปพ.5!A1</t>
  </si>
  <si>
    <t>พิมพ์คุณลักษณะอันพึงประสงค์</t>
  </si>
  <si>
    <t>พิมพ์คุณลักษณะอันพึงประสงค์!A1</t>
  </si>
  <si>
    <t>พิมพ์ปกหลัง</t>
  </si>
  <si>
    <t>พิมพ์ปกหลัง!A1</t>
  </si>
  <si>
    <t>พิมพ์หน้า</t>
  </si>
  <si>
    <t>หน้า</t>
  </si>
  <si>
    <t>พิมพ์รายชื่อนักเรียน</t>
  </si>
  <si>
    <t>พิมพ์รายชื่อนักเรียน!K3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</si>
  <si>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</si>
  <si>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</si>
  <si>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</si>
  <si>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</si>
  <si>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</si>
  <si>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พิมพ์ประเมินตัวชี้วัด!B2</t>
  </si>
  <si>
    <t>พิมพ์คะแนนภาคเรียนที่ 1</t>
  </si>
  <si>
    <t>พิมพ์คะแนนภาคเรียนที่1!AB2</t>
  </si>
  <si>
    <t>พิมพ์คะแนนภาคเรียนที่ 2</t>
  </si>
  <si>
    <t>พิมพ์คะแนนภาคเรียนที่2!AB2</t>
  </si>
  <si>
    <t>พิมพ์สรุปผลการเรียน</t>
  </si>
  <si>
    <t>พิมพ์สรุปผลการเรียน!P2</t>
  </si>
  <si>
    <t>พิมพ์ประเมินคุณลักษณะฯ</t>
  </si>
  <si>
    <t>พิมพ์ประเมินคุณลักษณะ!B2</t>
  </si>
  <si>
    <t>พิมพ์ประเมิน อ่าน คิด เขียน</t>
  </si>
  <si>
    <t>พิมพ์อ่านคิดเขียน!B2</t>
  </si>
  <si>
    <t>พิมพ์สรุปผลพัฒนาผู้เรียน</t>
  </si>
  <si>
    <t>พิมพ์สรุปผลพัฒนาผู้เรียน!AG2</t>
  </si>
  <si>
    <t>ปพ.5 ประถมศึกษา แบบประเมินผลเป็นรายภาคเรียน ขนาด A4 จำนวนนักเรียน 60 คน (พิเศษ ปีการศึกษา 2563)</t>
  </si>
  <si>
    <t>เมษายน</t>
  </si>
  <si>
    <t>ลงเวลาเรียนเดือน เมษายน</t>
  </si>
  <si>
    <t>เม.ย.!D3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</si>
</sst>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#\-####\-#####\-##\-#"/>
    <numFmt numFmtId="188" formatCode="d\ mmmm\ yyyy"/>
    <numFmt numFmtId="189" formatCode="0.0"/>
  </numFmts>
  <fonts count="41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Tahoma"/>
      <family val="2"/>
      <charset val="222"/>
      <scheme val="minor"/>
    </font>
    <font>
      <b/>
      <sz val="20"/>
      <color rgb="FFC00000"/>
      <name val="TH SarabunPSK"/>
      <family val="2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0"/>
      <color theme="1"/>
      <name val="TH SarabunPSK"/>
      <family val="2"/>
    </font>
    <font>
      <b/>
      <sz val="14"/>
      <color rgb="FF7030A0"/>
      <name val="TH SarabunPSK"/>
      <family val="2"/>
    </font>
    <font>
      <b/>
      <sz val="14"/>
      <color theme="5" tint="-0.499984740745262"/>
      <name val="TH SarabunPSK"/>
      <family val="2"/>
    </font>
    <font>
      <b/>
      <sz val="14"/>
      <color theme="3" tint="-0.499984740745262"/>
      <name val="TH SarabunPSK"/>
      <family val="2"/>
    </font>
    <font>
      <b/>
      <sz val="16"/>
      <color theme="0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sz val="14"/>
      <color theme="1" tint="4.9989318521683403E-2"/>
      <name val="TH SarabunPSK"/>
      <family val="2"/>
    </font>
    <font>
      <b/>
      <sz val="13"/>
      <color theme="1"/>
      <name val="TH SarabunPSK"/>
      <family val="2"/>
    </font>
    <font>
      <b/>
      <sz val="14"/>
      <color theme="1" tint="4.9989318521683403E-2"/>
      <name val="TH SarabunPSK"/>
      <family val="2"/>
    </font>
    <font>
      <b/>
      <sz val="12"/>
      <color rgb="FFFF0000"/>
      <name val="TH SarabunPSK"/>
      <family val="2"/>
    </font>
    <font>
      <b/>
      <sz val="16"/>
      <name val="TH SarabunPSK"/>
      <family val="2"/>
    </font>
    <font>
      <b/>
      <sz val="9"/>
      <color theme="1"/>
      <name val="TH SarabunPSK"/>
      <family val="2"/>
    </font>
    <font>
      <sz val="14"/>
      <color theme="1"/>
      <name val="Wingdings 2"/>
      <family val="1"/>
      <charset val="2"/>
    </font>
    <font>
      <u/>
      <sz val="11"/>
      <color theme="10"/>
      <name val="Tahoma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3"/>
      <color theme="1"/>
      <name val="TH SarabunPSK"/>
      <family val="2"/>
    </font>
    <font>
      <vertAlign val="superscript"/>
      <sz val="14"/>
      <color theme="1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</fonts>
  <fills count="49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DDEE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00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0" fontId="34" fillId="0" borderId="0" applyNumberFormat="0" applyFill="0" applyBorder="0" applyAlignment="0" applyProtection="0"/>
  </cellStyleXfs>
  <cellXfs count="522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187" fontId="1" fillId="8" borderId="10" xfId="0" applyNumberFormat="1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left" vertical="center" indent="1"/>
    </xf>
    <xf numFmtId="0" fontId="2" fillId="3" borderId="10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left" vertical="center" indent="1"/>
    </xf>
    <xf numFmtId="0" fontId="2" fillId="9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6" fillId="2" borderId="0" xfId="0" applyFont="1" applyFill="1"/>
    <xf numFmtId="0" fontId="1" fillId="13" borderId="10" xfId="0" applyFont="1" applyFill="1" applyBorder="1" applyAlignment="1">
      <alignment horizontal="left" indent="1" shrinkToFit="1"/>
    </xf>
    <xf numFmtId="0" fontId="1" fillId="12" borderId="12" xfId="0" applyFont="1" applyFill="1" applyBorder="1"/>
    <xf numFmtId="0" fontId="2" fillId="3" borderId="12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1" fillId="6" borderId="0" xfId="0" applyFont="1" applyFill="1"/>
    <xf numFmtId="0" fontId="1" fillId="12" borderId="18" xfId="0" applyFont="1" applyFill="1" applyBorder="1"/>
    <xf numFmtId="0" fontId="1" fillId="12" borderId="19" xfId="0" applyFont="1" applyFill="1" applyBorder="1"/>
    <xf numFmtId="0" fontId="1" fillId="12" borderId="20" xfId="0" applyFont="1" applyFill="1" applyBorder="1"/>
    <xf numFmtId="0" fontId="9" fillId="7" borderId="10" xfId="0" applyFont="1" applyFill="1" applyBorder="1" applyAlignment="1">
      <alignment horizontal="center" vertical="center"/>
    </xf>
    <xf numFmtId="0" fontId="5" fillId="11" borderId="10" xfId="0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/>
    </xf>
    <xf numFmtId="0" fontId="11" fillId="16" borderId="10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0" fontId="5" fillId="13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2" fillId="17" borderId="10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shrinkToFit="1"/>
    </xf>
    <xf numFmtId="0" fontId="5" fillId="6" borderId="10" xfId="0" applyFont="1" applyFill="1" applyBorder="1" applyAlignment="1">
      <alignment horizontal="center" vertical="center" shrinkToFit="1"/>
    </xf>
    <xf numFmtId="2" fontId="5" fillId="13" borderId="17" xfId="0" applyNumberFormat="1" applyFont="1" applyFill="1" applyBorder="1" applyAlignment="1">
      <alignment horizontal="center" vertical="center"/>
    </xf>
    <xf numFmtId="0" fontId="11" fillId="16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5" fillId="0" borderId="10" xfId="0" applyNumberFormat="1" applyFont="1" applyBorder="1" applyAlignment="1">
      <alignment horizontal="center" vertical="center"/>
    </xf>
    <xf numFmtId="0" fontId="8" fillId="13" borderId="10" xfId="0" applyFont="1" applyFill="1" applyBorder="1" applyAlignment="1">
      <alignment horizontal="center" vertical="center"/>
    </xf>
    <xf numFmtId="0" fontId="16" fillId="13" borderId="10" xfId="0" applyFont="1" applyFill="1" applyBorder="1" applyAlignment="1">
      <alignment horizontal="center" vertical="center"/>
    </xf>
    <xf numFmtId="0" fontId="1" fillId="13" borderId="21" xfId="0" applyFont="1" applyFill="1" applyBorder="1"/>
    <xf numFmtId="0" fontId="1" fillId="13" borderId="0" xfId="0" applyFont="1" applyFill="1" applyBorder="1"/>
    <xf numFmtId="0" fontId="1" fillId="13" borderId="22" xfId="0" applyFont="1" applyFill="1" applyBorder="1"/>
    <xf numFmtId="0" fontId="1" fillId="13" borderId="23" xfId="0" applyFont="1" applyFill="1" applyBorder="1"/>
    <xf numFmtId="0" fontId="1" fillId="13" borderId="24" xfId="0" applyFont="1" applyFill="1" applyBorder="1"/>
    <xf numFmtId="0" fontId="1" fillId="13" borderId="25" xfId="0" applyFont="1" applyFill="1" applyBorder="1"/>
    <xf numFmtId="0" fontId="18" fillId="13" borderId="10" xfId="0" applyFont="1" applyFill="1" applyBorder="1" applyAlignment="1">
      <alignment horizontal="left" indent="1" shrinkToFit="1"/>
    </xf>
    <xf numFmtId="0" fontId="1" fillId="25" borderId="0" xfId="0" applyFont="1" applyFill="1"/>
    <xf numFmtId="0" fontId="2" fillId="11" borderId="15" xfId="0" applyFont="1" applyFill="1" applyBorder="1" applyAlignment="1">
      <alignment horizontal="center" vertical="center" wrapText="1"/>
    </xf>
    <xf numFmtId="0" fontId="2" fillId="22" borderId="15" xfId="0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/>
    </xf>
    <xf numFmtId="0" fontId="1" fillId="15" borderId="27" xfId="0" applyFont="1" applyFill="1" applyBorder="1" applyAlignment="1">
      <alignment horizontal="center" vertical="center"/>
    </xf>
    <xf numFmtId="0" fontId="1" fillId="15" borderId="26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5" fillId="13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 wrapText="1"/>
    </xf>
    <xf numFmtId="0" fontId="19" fillId="0" borderId="10" xfId="0" applyFont="1" applyBorder="1" applyAlignment="1">
      <alignment horizontal="left" textRotation="90" wrapText="1"/>
    </xf>
    <xf numFmtId="0" fontId="1" fillId="2" borderId="0" xfId="0" applyFont="1" applyFill="1" applyAlignment="1">
      <alignment horizontal="center" vertical="center" shrinkToFit="1"/>
    </xf>
    <xf numFmtId="0" fontId="2" fillId="13" borderId="10" xfId="0" applyFont="1" applyFill="1" applyBorder="1" applyAlignment="1">
      <alignment horizontal="center" vertical="center" shrinkToFit="1"/>
    </xf>
    <xf numFmtId="0" fontId="1" fillId="8" borderId="10" xfId="0" applyFont="1" applyFill="1" applyBorder="1" applyAlignment="1">
      <alignment horizontal="center" vertical="center" shrinkToFit="1"/>
    </xf>
    <xf numFmtId="0" fontId="1" fillId="8" borderId="17" xfId="0" applyFont="1" applyFill="1" applyBorder="1" applyAlignment="1">
      <alignment horizontal="center" vertical="center" shrinkToFit="1"/>
    </xf>
    <xf numFmtId="0" fontId="5" fillId="12" borderId="10" xfId="0" applyFont="1" applyFill="1" applyBorder="1" applyAlignment="1">
      <alignment horizontal="center" vertical="center" shrinkToFit="1"/>
    </xf>
    <xf numFmtId="0" fontId="13" fillId="29" borderId="10" xfId="0" applyFont="1" applyFill="1" applyBorder="1" applyAlignment="1">
      <alignment horizontal="center" vertical="center" shrinkToFit="1"/>
    </xf>
    <xf numFmtId="0" fontId="5" fillId="11" borderId="10" xfId="0" applyFont="1" applyFill="1" applyBorder="1" applyAlignment="1">
      <alignment horizontal="center" vertical="center" shrinkToFit="1"/>
    </xf>
    <xf numFmtId="0" fontId="2" fillId="8" borderId="10" xfId="0" applyFont="1" applyFill="1" applyBorder="1" applyAlignment="1">
      <alignment horizontal="center" vertical="center" shrinkToFit="1"/>
    </xf>
    <xf numFmtId="0" fontId="21" fillId="6" borderId="10" xfId="0" applyFont="1" applyFill="1" applyBorder="1" applyAlignment="1">
      <alignment horizontal="center" vertical="center" shrinkToFit="1"/>
    </xf>
    <xf numFmtId="2" fontId="5" fillId="28" borderId="10" xfId="0" applyNumberFormat="1" applyFont="1" applyFill="1" applyBorder="1" applyAlignment="1">
      <alignment horizontal="center" vertical="center" shrinkToFit="1"/>
    </xf>
    <xf numFmtId="0" fontId="5" fillId="30" borderId="10" xfId="0" applyFont="1" applyFill="1" applyBorder="1" applyAlignment="1">
      <alignment horizontal="center" vertical="center" shrinkToFit="1"/>
    </xf>
    <xf numFmtId="2" fontId="5" fillId="6" borderId="10" xfId="0" applyNumberFormat="1" applyFont="1" applyFill="1" applyBorder="1" applyAlignment="1">
      <alignment horizontal="center" vertical="center" shrinkToFit="1"/>
    </xf>
    <xf numFmtId="0" fontId="1" fillId="9" borderId="17" xfId="0" applyFont="1" applyFill="1" applyBorder="1" applyAlignment="1">
      <alignment horizontal="center" vertical="center" shrinkToFit="1"/>
    </xf>
    <xf numFmtId="2" fontId="5" fillId="3" borderId="10" xfId="0" applyNumberFormat="1" applyFont="1" applyFill="1" applyBorder="1" applyAlignment="1">
      <alignment horizontal="center" vertical="center" shrinkToFit="1"/>
    </xf>
    <xf numFmtId="0" fontId="2" fillId="33" borderId="10" xfId="0" applyFont="1" applyFill="1" applyBorder="1" applyAlignment="1">
      <alignment horizontal="center" vertical="center"/>
    </xf>
    <xf numFmtId="0" fontId="2" fillId="23" borderId="12" xfId="0" applyFont="1" applyFill="1" applyBorder="1" applyAlignment="1">
      <alignment horizontal="center" vertical="center" shrinkToFit="1"/>
    </xf>
    <xf numFmtId="0" fontId="18" fillId="23" borderId="10" xfId="0" applyFont="1" applyFill="1" applyBorder="1" applyAlignment="1">
      <alignment horizontal="left" indent="1" shrinkToFit="1"/>
    </xf>
    <xf numFmtId="0" fontId="2" fillId="19" borderId="10" xfId="0" applyFont="1" applyFill="1" applyBorder="1" applyAlignment="1">
      <alignment horizontal="center" vertical="center" shrinkToFit="1"/>
    </xf>
    <xf numFmtId="2" fontId="5" fillId="34" borderId="10" xfId="0" applyNumberFormat="1" applyFont="1" applyFill="1" applyBorder="1" applyAlignment="1">
      <alignment horizontal="center" vertical="center" shrinkToFit="1"/>
    </xf>
    <xf numFmtId="1" fontId="5" fillId="6" borderId="10" xfId="0" applyNumberFormat="1" applyFont="1" applyFill="1" applyBorder="1" applyAlignment="1">
      <alignment horizontal="center" vertical="center" shrinkToFit="1"/>
    </xf>
    <xf numFmtId="0" fontId="2" fillId="32" borderId="10" xfId="0" applyFont="1" applyFill="1" applyBorder="1" applyAlignment="1">
      <alignment horizontal="center" vertical="center" shrinkToFit="1"/>
    </xf>
    <xf numFmtId="0" fontId="2" fillId="13" borderId="12" xfId="0" applyFont="1" applyFill="1" applyBorder="1" applyAlignment="1">
      <alignment horizontal="center" vertical="center" shrinkToFit="1"/>
    </xf>
    <xf numFmtId="0" fontId="18" fillId="13" borderId="15" xfId="0" applyFont="1" applyFill="1" applyBorder="1" applyAlignment="1">
      <alignment horizontal="left" indent="1" shrinkToFit="1"/>
    </xf>
    <xf numFmtId="0" fontId="2" fillId="23" borderId="38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/>
    </xf>
    <xf numFmtId="0" fontId="2" fillId="36" borderId="41" xfId="0" applyFont="1" applyFill="1" applyBorder="1" applyAlignment="1">
      <alignment horizontal="center" vertical="center" shrinkToFit="1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2" fontId="5" fillId="34" borderId="43" xfId="0" applyNumberFormat="1" applyFont="1" applyFill="1" applyBorder="1" applyAlignment="1">
      <alignment horizontal="center" vertical="center" shrinkToFit="1"/>
    </xf>
    <xf numFmtId="0" fontId="5" fillId="30" borderId="43" xfId="0" applyFont="1" applyFill="1" applyBorder="1" applyAlignment="1">
      <alignment horizontal="center" vertical="center" shrinkToFit="1"/>
    </xf>
    <xf numFmtId="0" fontId="2" fillId="36" borderId="44" xfId="0" applyFont="1" applyFill="1" applyBorder="1" applyAlignment="1">
      <alignment horizontal="center" vertical="center" shrinkToFit="1"/>
    </xf>
    <xf numFmtId="2" fontId="24" fillId="28" borderId="40" xfId="0" applyNumberFormat="1" applyFont="1" applyFill="1" applyBorder="1" applyAlignment="1">
      <alignment horizontal="center" vertical="center" shrinkToFit="1"/>
    </xf>
    <xf numFmtId="2" fontId="24" fillId="28" borderId="42" xfId="0" applyNumberFormat="1" applyFont="1" applyFill="1" applyBorder="1" applyAlignment="1">
      <alignment horizontal="center" vertical="center" shrinkToFit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1" fillId="0" borderId="11" xfId="0" applyFont="1" applyFill="1" applyBorder="1" applyAlignment="1">
      <alignment horizontal="center" vertical="center"/>
    </xf>
    <xf numFmtId="189" fontId="1" fillId="0" borderId="1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7" fillId="0" borderId="10" xfId="0" applyFont="1" applyFill="1" applyBorder="1" applyAlignment="1">
      <alignment horizontal="center" vertical="center"/>
    </xf>
    <xf numFmtId="2" fontId="1" fillId="0" borderId="10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5" fillId="39" borderId="10" xfId="0" applyFont="1" applyFill="1" applyBorder="1" applyAlignment="1">
      <alignment horizontal="center" vertical="center" shrinkToFit="1"/>
    </xf>
    <xf numFmtId="0" fontId="1" fillId="8" borderId="21" xfId="0" applyFont="1" applyFill="1" applyBorder="1"/>
    <xf numFmtId="0" fontId="1" fillId="8" borderId="23" xfId="0" applyFont="1" applyFill="1" applyBorder="1"/>
    <xf numFmtId="0" fontId="1" fillId="8" borderId="24" xfId="0" applyFont="1" applyFill="1" applyBorder="1"/>
    <xf numFmtId="187" fontId="1" fillId="8" borderId="10" xfId="0" applyNumberFormat="1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right" vertical="center"/>
    </xf>
    <xf numFmtId="0" fontId="1" fillId="8" borderId="22" xfId="0" applyFont="1" applyFill="1" applyBorder="1"/>
    <xf numFmtId="0" fontId="1" fillId="8" borderId="25" xfId="0" applyFont="1" applyFill="1" applyBorder="1"/>
    <xf numFmtId="0" fontId="1" fillId="8" borderId="0" xfId="0" applyFont="1" applyFill="1"/>
    <xf numFmtId="0" fontId="2" fillId="3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7" fillId="40" borderId="10" xfId="0" applyFont="1" applyFill="1" applyBorder="1" applyAlignment="1">
      <alignment horizontal="center" vertical="center"/>
    </xf>
    <xf numFmtId="0" fontId="24" fillId="11" borderId="10" xfId="0" applyFont="1" applyFill="1" applyBorder="1" applyAlignment="1">
      <alignment horizontal="center" vertical="center"/>
    </xf>
    <xf numFmtId="0" fontId="7" fillId="41" borderId="10" xfId="0" applyFont="1" applyFill="1" applyBorder="1" applyAlignment="1">
      <alignment horizontal="center" vertical="center"/>
    </xf>
    <xf numFmtId="0" fontId="14" fillId="6" borderId="0" xfId="0" applyFont="1" applyFill="1"/>
    <xf numFmtId="0" fontId="14" fillId="18" borderId="0" xfId="0" applyFont="1" applyFill="1"/>
    <xf numFmtId="0" fontId="14" fillId="2" borderId="0" xfId="0" applyFont="1" applyFill="1"/>
    <xf numFmtId="0" fontId="1" fillId="13" borderId="27" xfId="0" applyFont="1" applyFill="1" applyBorder="1" applyAlignment="1">
      <alignment horizontal="left" indent="1"/>
    </xf>
    <xf numFmtId="0" fontId="12" fillId="13" borderId="14" xfId="0" applyFont="1" applyFill="1" applyBorder="1" applyAlignment="1">
      <alignment horizontal="center" vertical="center"/>
    </xf>
    <xf numFmtId="0" fontId="5" fillId="13" borderId="27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3" fillId="7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43" borderId="10" xfId="0" applyFont="1" applyFill="1" applyBorder="1" applyAlignment="1">
      <alignment horizontal="center" vertical="center" shrinkToFit="1"/>
    </xf>
    <xf numFmtId="0" fontId="1" fillId="43" borderId="10" xfId="0" applyFont="1" applyFill="1" applyBorder="1" applyAlignment="1">
      <alignment horizontal="center" shrinkToFit="1"/>
    </xf>
    <xf numFmtId="0" fontId="18" fillId="0" borderId="10" xfId="0" applyFont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14" fillId="5" borderId="10" xfId="0" applyFont="1" applyFill="1" applyBorder="1" applyAlignment="1">
      <alignment horizontal="center" vertical="center" shrinkToFit="1"/>
    </xf>
    <xf numFmtId="0" fontId="14" fillId="43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0" fontId="1" fillId="43" borderId="10" xfId="0" applyFont="1" applyFill="1" applyBorder="1" applyAlignment="1">
      <alignment horizontal="left" vertical="center" indent="1" shrinkToFit="1"/>
    </xf>
    <xf numFmtId="0" fontId="1" fillId="13" borderId="0" xfId="0" applyFont="1" applyFill="1"/>
    <xf numFmtId="0" fontId="2" fillId="8" borderId="10" xfId="0" applyFont="1" applyFill="1" applyBorder="1" applyAlignment="1">
      <alignment horizontal="center" vertical="center"/>
    </xf>
    <xf numFmtId="0" fontId="2" fillId="26" borderId="15" xfId="0" applyFont="1" applyFill="1" applyBorder="1" applyAlignment="1">
      <alignment horizontal="center" vertical="center" wrapText="1"/>
    </xf>
    <xf numFmtId="0" fontId="1" fillId="43" borderId="10" xfId="0" applyFont="1" applyFill="1" applyBorder="1" applyAlignment="1">
      <alignment horizontal="left" indent="1" shrinkToFit="1"/>
    </xf>
    <xf numFmtId="0" fontId="2" fillId="15" borderId="10" xfId="0" applyFont="1" applyFill="1" applyBorder="1" applyAlignment="1">
      <alignment horizontal="center" vertical="center" wrapText="1"/>
    </xf>
    <xf numFmtId="0" fontId="2" fillId="43" borderId="10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1" fillId="43" borderId="10" xfId="0" applyFont="1" applyFill="1" applyBorder="1"/>
    <xf numFmtId="0" fontId="32" fillId="8" borderId="10" xfId="0" applyFont="1" applyFill="1" applyBorder="1" applyAlignment="1">
      <alignment horizontal="left" textRotation="90" wrapText="1"/>
    </xf>
    <xf numFmtId="0" fontId="2" fillId="0" borderId="10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left" indent="1" shrinkToFit="1"/>
    </xf>
    <xf numFmtId="2" fontId="2" fillId="0" borderId="10" xfId="0" applyNumberFormat="1" applyFont="1" applyFill="1" applyBorder="1" applyAlignment="1">
      <alignment horizontal="center" vertical="center" shrinkToFit="1"/>
    </xf>
    <xf numFmtId="0" fontId="2" fillId="43" borderId="10" xfId="0" applyFont="1" applyFill="1" applyBorder="1" applyAlignment="1">
      <alignment horizontal="center" vertical="center" shrinkToFit="1"/>
    </xf>
    <xf numFmtId="0" fontId="2" fillId="26" borderId="10" xfId="0" applyFont="1" applyFill="1" applyBorder="1" applyAlignment="1">
      <alignment vertical="center" shrinkToFit="1"/>
    </xf>
    <xf numFmtId="0" fontId="2" fillId="0" borderId="10" xfId="0" applyNumberFormat="1" applyFont="1" applyFill="1" applyBorder="1" applyAlignment="1">
      <alignment horizontal="center" vertical="center" shrinkToFit="1"/>
    </xf>
    <xf numFmtId="0" fontId="1" fillId="26" borderId="10" xfId="0" applyFont="1" applyFill="1" applyBorder="1" applyAlignment="1">
      <alignment vertical="center"/>
    </xf>
    <xf numFmtId="2" fontId="1" fillId="0" borderId="10" xfId="0" applyNumberFormat="1" applyFont="1" applyFill="1" applyBorder="1" applyAlignment="1">
      <alignment horizontal="center" vertical="center" shrinkToFit="1"/>
    </xf>
    <xf numFmtId="0" fontId="33" fillId="0" borderId="10" xfId="0" applyFont="1" applyBorder="1" applyAlignment="1">
      <alignment horizontal="center" vertical="center" shrinkToFit="1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6" borderId="0" xfId="0" applyFont="1" applyFill="1" applyBorder="1"/>
    <xf numFmtId="0" fontId="33" fillId="6" borderId="0" xfId="0" applyFont="1" applyFill="1" applyBorder="1" applyAlignment="1">
      <alignment vertical="center" shrinkToFit="1"/>
    </xf>
    <xf numFmtId="0" fontId="8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Fill="1" applyAlignment="1">
      <alignment horizontal="center" vertical="center"/>
    </xf>
    <xf numFmtId="0" fontId="1" fillId="13" borderId="0" xfId="0" applyFont="1" applyFill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7" fillId="43" borderId="10" xfId="0" applyFont="1" applyFill="1" applyBorder="1" applyAlignment="1">
      <alignment horizontal="center" vertical="center" shrinkToFit="1"/>
    </xf>
    <xf numFmtId="0" fontId="1" fillId="0" borderId="0" xfId="0" applyFont="1"/>
    <xf numFmtId="0" fontId="1" fillId="0" borderId="18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23" xfId="0" applyFont="1" applyBorder="1"/>
    <xf numFmtId="0" fontId="1" fillId="0" borderId="24" xfId="0" applyFont="1" applyBorder="1"/>
    <xf numFmtId="0" fontId="2" fillId="0" borderId="24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7" fillId="8" borderId="10" xfId="0" applyFont="1" applyFill="1" applyBorder="1" applyAlignment="1">
      <alignment horizontal="center" vertical="center" shrinkToFit="1"/>
    </xf>
    <xf numFmtId="0" fontId="7" fillId="8" borderId="10" xfId="0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horizontal="left" indent="1" shrinkToFit="1"/>
    </xf>
    <xf numFmtId="2" fontId="7" fillId="8" borderId="10" xfId="0" applyNumberFormat="1" applyFont="1" applyFill="1" applyBorder="1" applyAlignment="1">
      <alignment horizontal="center" vertical="center" shrinkToFit="1"/>
    </xf>
    <xf numFmtId="0" fontId="7" fillId="26" borderId="10" xfId="0" applyFont="1" applyFill="1" applyBorder="1" applyAlignment="1">
      <alignment horizontal="center" vertical="center"/>
    </xf>
    <xf numFmtId="0" fontId="18" fillId="2" borderId="0" xfId="0" applyFont="1" applyFill="1"/>
    <xf numFmtId="0" fontId="1" fillId="44" borderId="10" xfId="0" applyFont="1" applyFill="1" applyBorder="1" applyAlignment="1">
      <alignment horizontal="center" vertical="center" shrinkToFit="1"/>
    </xf>
    <xf numFmtId="0" fontId="38" fillId="2" borderId="0" xfId="0" applyFont="1" applyFill="1"/>
    <xf numFmtId="0" fontId="38" fillId="13" borderId="0" xfId="0" applyFont="1" applyFill="1"/>
    <xf numFmtId="0" fontId="1" fillId="28" borderId="0" xfId="0" applyFont="1" applyFill="1"/>
    <xf numFmtId="0" fontId="1" fillId="46" borderId="0" xfId="0" applyFont="1" applyFill="1"/>
    <xf numFmtId="0" fontId="34" fillId="46" borderId="0" xfId="1" applyFill="1"/>
    <xf numFmtId="188" fontId="1" fillId="0" borderId="10" xfId="0" applyNumberFormat="1" applyFont="1" applyBorder="1" applyAlignment="1">
      <alignment horizontal="center"/>
    </xf>
    <xf numFmtId="0" fontId="8" fillId="13" borderId="10" xfId="0" applyFont="1" applyFill="1" applyBorder="1" applyAlignment="1">
      <alignment horizontal="center"/>
    </xf>
    <xf numFmtId="0" fontId="2" fillId="26" borderId="10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 shrinkToFit="1"/>
    </xf>
    <xf numFmtId="0" fontId="8" fillId="13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8" fillId="8" borderId="10" xfId="0" applyFont="1" applyFill="1" applyBorder="1" applyAlignment="1">
      <alignment horizontal="center" vertical="center" shrinkToFit="1"/>
    </xf>
    <xf numFmtId="0" fontId="39" fillId="8" borderId="10" xfId="0" applyFont="1" applyFill="1" applyBorder="1" applyAlignment="1">
      <alignment horizontal="center" vertical="center"/>
    </xf>
    <xf numFmtId="0" fontId="8" fillId="24" borderId="10" xfId="0" applyFont="1" applyFill="1" applyBorder="1" applyAlignment="1">
      <alignment horizontal="center" vertical="center"/>
    </xf>
    <xf numFmtId="0" fontId="1" fillId="24" borderId="10" xfId="0" applyFont="1" applyFill="1" applyBorder="1"/>
    <xf numFmtId="0" fontId="8" fillId="48" borderId="0" xfId="0" applyFont="1" applyFill="1" applyAlignment="1">
      <alignment horizontal="center" vertical="center"/>
    </xf>
    <xf numFmtId="0" fontId="40" fillId="47" borderId="0" xfId="1" applyFont="1" applyFill="1" applyBorder="1" applyAlignment="1">
      <alignment horizontal="center" vertical="center"/>
    </xf>
    <xf numFmtId="0" fontId="8" fillId="48" borderId="10" xfId="0" applyFont="1" applyFill="1" applyBorder="1" applyAlignment="1">
      <alignment horizontal="center" vertical="center"/>
    </xf>
    <xf numFmtId="0" fontId="40" fillId="47" borderId="10" xfId="1" applyFont="1" applyFill="1" applyBorder="1" applyAlignment="1">
      <alignment horizontal="center" vertical="center"/>
    </xf>
    <xf numFmtId="0" fontId="1" fillId="3" borderId="0" xfId="0" applyFont="1" applyFill="1"/>
    <xf numFmtId="0" fontId="18" fillId="13" borderId="0" xfId="0" applyFont="1" applyFill="1"/>
    <xf numFmtId="0" fontId="1" fillId="8" borderId="10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>
      <alignment horizontal="left" vertical="center" indent="1"/>
    </xf>
    <xf numFmtId="0" fontId="1" fillId="0" borderId="5" xfId="0" applyFont="1" applyFill="1" applyBorder="1" applyAlignment="1">
      <alignment horizontal="left" vertical="center" indent="1"/>
    </xf>
    <xf numFmtId="0" fontId="1" fillId="0" borderId="6" xfId="0" applyFont="1" applyFill="1" applyBorder="1" applyAlignment="1">
      <alignment horizontal="left" vertical="center" indent="1"/>
    </xf>
    <xf numFmtId="0" fontId="1" fillId="0" borderId="7" xfId="0" applyFont="1" applyFill="1" applyBorder="1" applyAlignment="1">
      <alignment horizontal="left" vertical="center" indent="1"/>
    </xf>
    <xf numFmtId="0" fontId="1" fillId="0" borderId="8" xfId="0" applyFont="1" applyFill="1" applyBorder="1" applyAlignment="1">
      <alignment horizontal="left" vertical="center" indent="1"/>
    </xf>
    <xf numFmtId="0" fontId="1" fillId="0" borderId="9" xfId="0" applyFont="1" applyFill="1" applyBorder="1" applyAlignment="1">
      <alignment horizontal="left" vertical="center" indent="1"/>
    </xf>
    <xf numFmtId="0" fontId="4" fillId="3" borderId="0" xfId="0" applyFont="1" applyFill="1" applyAlignment="1">
      <alignment horizontal="center" vertical="center"/>
    </xf>
    <xf numFmtId="0" fontId="5" fillId="6" borderId="4" xfId="0" applyFont="1" applyFill="1" applyBorder="1" applyAlignment="1">
      <alignment horizontal="left" vertical="center" indent="1"/>
    </xf>
    <xf numFmtId="0" fontId="5" fillId="6" borderId="5" xfId="0" applyFont="1" applyFill="1" applyBorder="1" applyAlignment="1">
      <alignment horizontal="left" vertical="center" indent="1"/>
    </xf>
    <xf numFmtId="0" fontId="5" fillId="6" borderId="6" xfId="0" applyFont="1" applyFill="1" applyBorder="1" applyAlignment="1">
      <alignment horizontal="left" vertical="center" indent="1"/>
    </xf>
    <xf numFmtId="0" fontId="1" fillId="0" borderId="1" xfId="0" applyFont="1" applyFill="1" applyBorder="1" applyAlignment="1">
      <alignment horizontal="left" vertical="center" indent="1"/>
    </xf>
    <xf numFmtId="0" fontId="1" fillId="0" borderId="2" xfId="0" applyFont="1" applyFill="1" applyBorder="1" applyAlignment="1">
      <alignment horizontal="left" vertical="center" indent="1"/>
    </xf>
    <xf numFmtId="0" fontId="1" fillId="0" borderId="3" xfId="0" applyFont="1" applyFill="1" applyBorder="1" applyAlignment="1">
      <alignment horizontal="left" vertical="center" indent="1"/>
    </xf>
    <xf numFmtId="0" fontId="2" fillId="28" borderId="0" xfId="0" applyFont="1" applyFill="1" applyAlignment="1">
      <alignment horizontal="right" vertical="center"/>
    </xf>
    <xf numFmtId="0" fontId="7" fillId="0" borderId="4" xfId="0" applyFont="1" applyFill="1" applyBorder="1" applyAlignment="1">
      <alignment horizontal="left" vertical="center" indent="1"/>
    </xf>
    <xf numFmtId="0" fontId="7" fillId="0" borderId="5" xfId="0" applyFont="1" applyFill="1" applyBorder="1" applyAlignment="1">
      <alignment horizontal="left" vertical="center" indent="1"/>
    </xf>
    <xf numFmtId="0" fontId="7" fillId="0" borderId="6" xfId="0" applyFont="1" applyFill="1" applyBorder="1" applyAlignment="1">
      <alignment horizontal="left" vertical="center" indent="1"/>
    </xf>
    <xf numFmtId="0" fontId="1" fillId="0" borderId="4" xfId="0" applyFont="1" applyFill="1" applyBorder="1" applyAlignment="1" applyProtection="1">
      <alignment horizontal="left" vertical="center" indent="1"/>
    </xf>
    <xf numFmtId="0" fontId="1" fillId="0" borderId="5" xfId="0" applyFont="1" applyFill="1" applyBorder="1" applyAlignment="1" applyProtection="1">
      <alignment horizontal="left" vertical="center" indent="1"/>
    </xf>
    <xf numFmtId="0" fontId="1" fillId="0" borderId="6" xfId="0" applyFont="1" applyFill="1" applyBorder="1" applyAlignment="1" applyProtection="1">
      <alignment horizontal="left" vertical="center" indent="1"/>
    </xf>
    <xf numFmtId="0" fontId="17" fillId="13" borderId="21" xfId="0" applyFont="1" applyFill="1" applyBorder="1" applyAlignment="1">
      <alignment horizontal="center" vertical="center"/>
    </xf>
    <xf numFmtId="0" fontId="17" fillId="13" borderId="0" xfId="0" applyFont="1" applyFill="1" applyBorder="1" applyAlignment="1">
      <alignment horizontal="center" vertical="center"/>
    </xf>
    <xf numFmtId="0" fontId="17" fillId="13" borderId="22" xfId="0" applyFont="1" applyFill="1" applyBorder="1" applyAlignment="1">
      <alignment horizontal="center" vertical="center"/>
    </xf>
    <xf numFmtId="0" fontId="31" fillId="6" borderId="21" xfId="0" applyFont="1" applyFill="1" applyBorder="1" applyAlignment="1">
      <alignment horizontal="center" vertical="center"/>
    </xf>
    <xf numFmtId="0" fontId="31" fillId="6" borderId="0" xfId="0" applyFont="1" applyFill="1" applyAlignment="1">
      <alignment horizontal="center" vertical="center"/>
    </xf>
    <xf numFmtId="0" fontId="8" fillId="17" borderId="15" xfId="0" applyFont="1" applyFill="1" applyBorder="1" applyAlignment="1">
      <alignment horizontal="center" vertical="center"/>
    </xf>
    <xf numFmtId="0" fontId="8" fillId="17" borderId="17" xfId="0" applyFont="1" applyFill="1" applyBorder="1" applyAlignment="1">
      <alignment horizontal="center" vertical="center"/>
    </xf>
    <xf numFmtId="0" fontId="8" fillId="17" borderId="10" xfId="0" applyFont="1" applyFill="1" applyBorder="1" applyAlignment="1">
      <alignment horizontal="center" vertical="center"/>
    </xf>
    <xf numFmtId="0" fontId="16" fillId="6" borderId="18" xfId="0" applyFont="1" applyFill="1" applyBorder="1" applyAlignment="1">
      <alignment horizontal="center" vertical="center"/>
    </xf>
    <xf numFmtId="0" fontId="16" fillId="6" borderId="19" xfId="0" applyFont="1" applyFill="1" applyBorder="1" applyAlignment="1">
      <alignment horizontal="center" vertical="center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42" borderId="15" xfId="0" applyFont="1" applyFill="1" applyBorder="1" applyAlignment="1">
      <alignment horizontal="right" vertical="center"/>
    </xf>
    <xf numFmtId="0" fontId="2" fillId="42" borderId="16" xfId="0" applyFont="1" applyFill="1" applyBorder="1" applyAlignment="1">
      <alignment horizontal="right" vertical="center"/>
    </xf>
    <xf numFmtId="0" fontId="5" fillId="13" borderId="16" xfId="0" applyFont="1" applyFill="1" applyBorder="1" applyAlignment="1">
      <alignment horizontal="center" vertical="center"/>
    </xf>
    <xf numFmtId="0" fontId="5" fillId="13" borderId="17" xfId="0" applyFont="1" applyFill="1" applyBorder="1" applyAlignment="1">
      <alignment horizontal="center" vertical="center"/>
    </xf>
    <xf numFmtId="0" fontId="1" fillId="10" borderId="12" xfId="0" applyFont="1" applyFill="1" applyBorder="1" applyAlignment="1">
      <alignment horizontal="center" vertical="center"/>
    </xf>
    <xf numFmtId="0" fontId="1" fillId="10" borderId="13" xfId="0" applyFont="1" applyFill="1" applyBorder="1" applyAlignment="1">
      <alignment horizontal="center" vertical="center"/>
    </xf>
    <xf numFmtId="0" fontId="1" fillId="10" borderId="14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5" fillId="13" borderId="15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16" fillId="12" borderId="16" xfId="0" applyFont="1" applyFill="1" applyBorder="1" applyAlignment="1">
      <alignment horizontal="center" vertical="center"/>
    </xf>
    <xf numFmtId="0" fontId="16" fillId="12" borderId="17" xfId="0" applyFont="1" applyFill="1" applyBorder="1" applyAlignment="1">
      <alignment horizontal="center" vertical="center"/>
    </xf>
    <xf numFmtId="0" fontId="18" fillId="6" borderId="15" xfId="0" applyFont="1" applyFill="1" applyBorder="1" applyAlignment="1">
      <alignment horizontal="center" vertical="center"/>
    </xf>
    <xf numFmtId="0" fontId="18" fillId="6" borderId="16" xfId="0" applyFont="1" applyFill="1" applyBorder="1" applyAlignment="1">
      <alignment horizontal="center" vertical="center"/>
    </xf>
    <xf numFmtId="0" fontId="18" fillId="6" borderId="17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/>
    </xf>
    <xf numFmtId="0" fontId="7" fillId="36" borderId="10" xfId="0" applyFont="1" applyFill="1" applyBorder="1" applyAlignment="1">
      <alignment horizontal="center" vertical="center" textRotation="90" shrinkToFit="1"/>
    </xf>
    <xf numFmtId="0" fontId="2" fillId="12" borderId="13" xfId="0" applyFont="1" applyFill="1" applyBorder="1" applyAlignment="1">
      <alignment horizontal="center" vertical="center"/>
    </xf>
    <xf numFmtId="0" fontId="2" fillId="12" borderId="14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textRotation="90" shrinkToFit="1"/>
    </xf>
    <xf numFmtId="0" fontId="5" fillId="6" borderId="10" xfId="0" applyFont="1" applyFill="1" applyBorder="1" applyAlignment="1">
      <alignment horizontal="center" vertical="center"/>
    </xf>
    <xf numFmtId="0" fontId="35" fillId="18" borderId="10" xfId="0" applyFont="1" applyFill="1" applyBorder="1" applyAlignment="1">
      <alignment horizontal="center" vertical="center" textRotation="90" wrapText="1"/>
    </xf>
    <xf numFmtId="0" fontId="5" fillId="12" borderId="21" xfId="0" applyFont="1" applyFill="1" applyBorder="1" applyAlignment="1">
      <alignment horizontal="center"/>
    </xf>
    <xf numFmtId="0" fontId="5" fillId="12" borderId="0" xfId="0" applyFont="1" applyFill="1" applyBorder="1" applyAlignment="1">
      <alignment horizontal="center"/>
    </xf>
    <xf numFmtId="0" fontId="5" fillId="12" borderId="22" xfId="0" applyFont="1" applyFill="1" applyBorder="1" applyAlignment="1">
      <alignment horizontal="center"/>
    </xf>
    <xf numFmtId="0" fontId="1" fillId="12" borderId="23" xfId="0" applyFont="1" applyFill="1" applyBorder="1" applyAlignment="1">
      <alignment horizontal="center"/>
    </xf>
    <xf numFmtId="0" fontId="1" fillId="12" borderId="24" xfId="0" applyFont="1" applyFill="1" applyBorder="1" applyAlignment="1">
      <alignment horizontal="center"/>
    </xf>
    <xf numFmtId="0" fontId="1" fillId="12" borderId="25" xfId="0" applyFont="1" applyFill="1" applyBorder="1" applyAlignment="1">
      <alignment horizontal="center"/>
    </xf>
    <xf numFmtId="0" fontId="12" fillId="3" borderId="10" xfId="0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0" fontId="7" fillId="36" borderId="12" xfId="0" applyFont="1" applyFill="1" applyBorder="1" applyAlignment="1">
      <alignment horizontal="center" vertical="center" textRotation="90" shrinkToFit="1"/>
    </xf>
    <xf numFmtId="0" fontId="7" fillId="36" borderId="13" xfId="0" applyFont="1" applyFill="1" applyBorder="1" applyAlignment="1">
      <alignment horizontal="center" vertical="center" textRotation="90" shrinkToFit="1"/>
    </xf>
    <xf numFmtId="0" fontId="7" fillId="36" borderId="14" xfId="0" applyFont="1" applyFill="1" applyBorder="1" applyAlignment="1">
      <alignment horizontal="center" vertical="center" textRotation="90" shrinkToFit="1"/>
    </xf>
    <xf numFmtId="0" fontId="11" fillId="19" borderId="12" xfId="0" applyFont="1" applyFill="1" applyBorder="1" applyAlignment="1">
      <alignment horizontal="center" vertical="center" textRotation="90" shrinkToFit="1"/>
    </xf>
    <xf numFmtId="0" fontId="11" fillId="19" borderId="13" xfId="0" applyFont="1" applyFill="1" applyBorder="1" applyAlignment="1">
      <alignment horizontal="center" vertical="center" textRotation="90" shrinkToFit="1"/>
    </xf>
    <xf numFmtId="0" fontId="11" fillId="19" borderId="14" xfId="0" applyFont="1" applyFill="1" applyBorder="1" applyAlignment="1">
      <alignment horizontal="center" vertical="center" textRotation="90" shrinkToFit="1"/>
    </xf>
    <xf numFmtId="0" fontId="8" fillId="8" borderId="0" xfId="0" applyFont="1" applyFill="1" applyAlignment="1">
      <alignment horizontal="center" vertical="center" shrinkToFit="1"/>
    </xf>
    <xf numFmtId="0" fontId="40" fillId="47" borderId="0" xfId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5" fillId="12" borderId="21" xfId="0" applyFont="1" applyFill="1" applyBorder="1" applyAlignment="1">
      <alignment horizontal="center" vertical="center"/>
    </xf>
    <xf numFmtId="0" fontId="11" fillId="27" borderId="12" xfId="0" applyFont="1" applyFill="1" applyBorder="1" applyAlignment="1">
      <alignment horizontal="center" vertical="center"/>
    </xf>
    <xf numFmtId="0" fontId="11" fillId="27" borderId="13" xfId="0" applyFont="1" applyFill="1" applyBorder="1" applyAlignment="1">
      <alignment horizontal="center" vertical="center"/>
    </xf>
    <xf numFmtId="0" fontId="11" fillId="27" borderId="14" xfId="0" applyFont="1" applyFill="1" applyBorder="1" applyAlignment="1">
      <alignment horizontal="center" vertical="center"/>
    </xf>
    <xf numFmtId="0" fontId="8" fillId="48" borderId="21" xfId="0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center" textRotation="90" shrinkToFit="1"/>
    </xf>
    <xf numFmtId="0" fontId="20" fillId="30" borderId="10" xfId="0" applyFont="1" applyFill="1" applyBorder="1" applyAlignment="1">
      <alignment horizontal="center" vertical="center" shrinkToFit="1"/>
    </xf>
    <xf numFmtId="0" fontId="7" fillId="6" borderId="10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textRotation="90" shrinkToFit="1"/>
    </xf>
    <xf numFmtId="0" fontId="2" fillId="28" borderId="10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shrinkToFit="1"/>
    </xf>
    <xf numFmtId="0" fontId="2" fillId="18" borderId="10" xfId="0" applyFont="1" applyFill="1" applyBorder="1" applyAlignment="1">
      <alignment horizontal="center" vertical="center" textRotation="90" shrinkToFit="1"/>
    </xf>
    <xf numFmtId="0" fontId="2" fillId="17" borderId="10" xfId="0" applyFont="1" applyFill="1" applyBorder="1" applyAlignment="1">
      <alignment horizontal="center" vertical="center" textRotation="90" shrinkToFit="1"/>
    </xf>
    <xf numFmtId="0" fontId="2" fillId="3" borderId="22" xfId="0" applyFont="1" applyFill="1" applyBorder="1" applyAlignment="1">
      <alignment horizontal="center" vertical="center" shrinkToFit="1"/>
    </xf>
    <xf numFmtId="0" fontId="2" fillId="3" borderId="25" xfId="0" applyFont="1" applyFill="1" applyBorder="1" applyAlignment="1">
      <alignment horizontal="center" vertical="center" shrinkToFit="1"/>
    </xf>
    <xf numFmtId="0" fontId="2" fillId="12" borderId="12" xfId="0" applyFont="1" applyFill="1" applyBorder="1" applyAlignment="1">
      <alignment horizontal="center" vertical="center" shrinkToFit="1"/>
    </xf>
    <xf numFmtId="0" fontId="2" fillId="12" borderId="13" xfId="0" applyFont="1" applyFill="1" applyBorder="1" applyAlignment="1">
      <alignment horizontal="center" vertical="center" shrinkToFit="1"/>
    </xf>
    <xf numFmtId="0" fontId="2" fillId="12" borderId="14" xfId="0" applyFont="1" applyFill="1" applyBorder="1" applyAlignment="1">
      <alignment horizontal="center" vertical="center" shrinkToFit="1"/>
    </xf>
    <xf numFmtId="0" fontId="11" fillId="27" borderId="21" xfId="0" applyFont="1" applyFill="1" applyBorder="1" applyAlignment="1">
      <alignment horizontal="center" vertical="center" textRotation="90" shrinkToFit="1"/>
    </xf>
    <xf numFmtId="0" fontId="11" fillId="27" borderId="23" xfId="0" applyFont="1" applyFill="1" applyBorder="1" applyAlignment="1">
      <alignment horizontal="center" vertical="center" textRotation="90" shrinkToFit="1"/>
    </xf>
    <xf numFmtId="0" fontId="2" fillId="31" borderId="21" xfId="0" applyFont="1" applyFill="1" applyBorder="1" applyAlignment="1">
      <alignment horizontal="center" vertical="center" textRotation="90" shrinkToFit="1"/>
    </xf>
    <xf numFmtId="0" fontId="2" fillId="31" borderId="23" xfId="0" applyFont="1" applyFill="1" applyBorder="1" applyAlignment="1">
      <alignment horizontal="center" vertical="center" textRotation="90" shrinkToFit="1"/>
    </xf>
    <xf numFmtId="0" fontId="11" fillId="22" borderId="15" xfId="0" applyFont="1" applyFill="1" applyBorder="1" applyAlignment="1">
      <alignment horizontal="center" vertical="center" shrinkToFit="1"/>
    </xf>
    <xf numFmtId="0" fontId="11" fillId="22" borderId="16" xfId="0" applyFont="1" applyFill="1" applyBorder="1" applyAlignment="1">
      <alignment horizontal="center" vertical="center" shrinkToFit="1"/>
    </xf>
    <xf numFmtId="0" fontId="11" fillId="22" borderId="17" xfId="0" applyFont="1" applyFill="1" applyBorder="1" applyAlignment="1">
      <alignment horizontal="center" vertical="center" shrinkToFit="1"/>
    </xf>
    <xf numFmtId="0" fontId="11" fillId="24" borderId="15" xfId="0" applyFont="1" applyFill="1" applyBorder="1" applyAlignment="1">
      <alignment horizontal="center" vertical="center" shrinkToFit="1"/>
    </xf>
    <xf numFmtId="0" fontId="11" fillId="24" borderId="16" xfId="0" applyFont="1" applyFill="1" applyBorder="1" applyAlignment="1">
      <alignment horizontal="center" vertical="center" shrinkToFit="1"/>
    </xf>
    <xf numFmtId="0" fontId="11" fillId="24" borderId="17" xfId="0" applyFont="1" applyFill="1" applyBorder="1" applyAlignment="1">
      <alignment horizontal="center" vertical="center" shrinkToFit="1"/>
    </xf>
    <xf numFmtId="0" fontId="2" fillId="3" borderId="21" xfId="0" applyFont="1" applyFill="1" applyBorder="1" applyAlignment="1">
      <alignment horizontal="center" vertical="center" textRotation="90" shrinkToFit="1"/>
    </xf>
    <xf numFmtId="0" fontId="2" fillId="3" borderId="23" xfId="0" applyFont="1" applyFill="1" applyBorder="1" applyAlignment="1">
      <alignment horizontal="center" vertical="center" textRotation="90" shrinkToFit="1"/>
    </xf>
    <xf numFmtId="0" fontId="2" fillId="36" borderId="21" xfId="0" applyFont="1" applyFill="1" applyBorder="1" applyAlignment="1">
      <alignment horizontal="center" vertical="center" textRotation="90" shrinkToFit="1"/>
    </xf>
    <xf numFmtId="0" fontId="2" fillId="36" borderId="23" xfId="0" applyFont="1" applyFill="1" applyBorder="1" applyAlignment="1">
      <alignment horizontal="center" vertical="center" textRotation="90" shrinkToFit="1"/>
    </xf>
    <xf numFmtId="0" fontId="7" fillId="21" borderId="10" xfId="0" applyFont="1" applyFill="1" applyBorder="1" applyAlignment="1">
      <alignment horizontal="center" vertical="center" shrinkToFit="1"/>
    </xf>
    <xf numFmtId="0" fontId="2" fillId="23" borderId="12" xfId="0" applyFont="1" applyFill="1" applyBorder="1" applyAlignment="1">
      <alignment horizontal="center" vertical="center" shrinkToFit="1"/>
    </xf>
    <xf numFmtId="0" fontId="2" fillId="23" borderId="14" xfId="0" applyFont="1" applyFill="1" applyBorder="1" applyAlignment="1">
      <alignment horizontal="center" vertical="center" shrinkToFit="1"/>
    </xf>
    <xf numFmtId="0" fontId="22" fillId="25" borderId="15" xfId="0" applyFont="1" applyFill="1" applyBorder="1" applyAlignment="1">
      <alignment horizontal="center" vertical="center" shrinkToFit="1"/>
    </xf>
    <xf numFmtId="0" fontId="22" fillId="25" borderId="16" xfId="0" applyFont="1" applyFill="1" applyBorder="1" applyAlignment="1">
      <alignment horizontal="center" vertical="center" shrinkToFit="1"/>
    </xf>
    <xf numFmtId="0" fontId="22" fillId="25" borderId="17" xfId="0" applyFont="1" applyFill="1" applyBorder="1" applyAlignment="1">
      <alignment horizontal="center" vertical="center" shrinkToFit="1"/>
    </xf>
    <xf numFmtId="0" fontId="18" fillId="20" borderId="12" xfId="0" applyFont="1" applyFill="1" applyBorder="1" applyAlignment="1">
      <alignment horizontal="center" shrinkToFit="1"/>
    </xf>
    <xf numFmtId="0" fontId="18" fillId="20" borderId="13" xfId="0" applyFont="1" applyFill="1" applyBorder="1" applyAlignment="1">
      <alignment horizontal="center" shrinkToFit="1"/>
    </xf>
    <xf numFmtId="0" fontId="18" fillId="20" borderId="14" xfId="0" applyFont="1" applyFill="1" applyBorder="1" applyAlignment="1">
      <alignment horizontal="center" shrinkToFit="1"/>
    </xf>
    <xf numFmtId="0" fontId="7" fillId="32" borderId="12" xfId="0" applyFont="1" applyFill="1" applyBorder="1" applyAlignment="1">
      <alignment horizontal="center" vertical="center" shrinkToFit="1"/>
    </xf>
    <xf numFmtId="0" fontId="7" fillId="32" borderId="14" xfId="0" applyFont="1" applyFill="1" applyBorder="1" applyAlignment="1">
      <alignment horizontal="center" vertical="center" shrinkToFit="1"/>
    </xf>
    <xf numFmtId="0" fontId="2" fillId="22" borderId="10" xfId="0" applyFont="1" applyFill="1" applyBorder="1" applyAlignment="1">
      <alignment horizontal="center" vertical="center" textRotation="90" shrinkToFit="1"/>
    </xf>
    <xf numFmtId="0" fontId="2" fillId="14" borderId="12" xfId="0" applyFont="1" applyFill="1" applyBorder="1" applyAlignment="1">
      <alignment horizontal="center" vertical="center" shrinkToFit="1"/>
    </xf>
    <xf numFmtId="0" fontId="2" fillId="14" borderId="13" xfId="0" applyFont="1" applyFill="1" applyBorder="1" applyAlignment="1">
      <alignment horizontal="center" vertical="center" shrinkToFit="1"/>
    </xf>
    <xf numFmtId="0" fontId="2" fillId="14" borderId="14" xfId="0" applyFont="1" applyFill="1" applyBorder="1" applyAlignment="1">
      <alignment horizontal="center" vertical="center" shrinkToFit="1"/>
    </xf>
    <xf numFmtId="0" fontId="2" fillId="33" borderId="12" xfId="0" applyFont="1" applyFill="1" applyBorder="1" applyAlignment="1">
      <alignment horizontal="center" vertical="center" shrinkToFit="1"/>
    </xf>
    <xf numFmtId="0" fontId="2" fillId="33" borderId="13" xfId="0" applyFont="1" applyFill="1" applyBorder="1" applyAlignment="1">
      <alignment horizontal="center" vertical="center" shrinkToFit="1"/>
    </xf>
    <xf numFmtId="0" fontId="2" fillId="33" borderId="14" xfId="0" applyFont="1" applyFill="1" applyBorder="1" applyAlignment="1">
      <alignment horizontal="center" vertical="center" shrinkToFit="1"/>
    </xf>
    <xf numFmtId="0" fontId="11" fillId="35" borderId="15" xfId="0" applyFont="1" applyFill="1" applyBorder="1" applyAlignment="1">
      <alignment horizontal="center" vertical="center" shrinkToFit="1"/>
    </xf>
    <xf numFmtId="0" fontId="11" fillId="35" borderId="16" xfId="0" applyFont="1" applyFill="1" applyBorder="1" applyAlignment="1">
      <alignment horizontal="center" vertical="center" shrinkToFit="1"/>
    </xf>
    <xf numFmtId="0" fontId="11" fillId="35" borderId="17" xfId="0" applyFont="1" applyFill="1" applyBorder="1" applyAlignment="1">
      <alignment horizontal="center" vertical="center" shrinkToFit="1"/>
    </xf>
    <xf numFmtId="0" fontId="7" fillId="11" borderId="10" xfId="0" applyFont="1" applyFill="1" applyBorder="1" applyAlignment="1">
      <alignment horizontal="center" vertical="center" shrinkToFit="1"/>
    </xf>
    <xf numFmtId="0" fontId="2" fillId="13" borderId="12" xfId="0" applyFont="1" applyFill="1" applyBorder="1" applyAlignment="1">
      <alignment horizontal="center" vertical="center" shrinkToFit="1"/>
    </xf>
    <xf numFmtId="0" fontId="2" fillId="13" borderId="14" xfId="0" applyFont="1" applyFill="1" applyBorder="1" applyAlignment="1">
      <alignment horizontal="center" vertical="center" shrinkToFit="1"/>
    </xf>
    <xf numFmtId="0" fontId="2" fillId="12" borderId="15" xfId="0" applyFont="1" applyFill="1" applyBorder="1" applyAlignment="1">
      <alignment horizontal="center" shrinkToFit="1"/>
    </xf>
    <xf numFmtId="0" fontId="2" fillId="12" borderId="16" xfId="0" applyFont="1" applyFill="1" applyBorder="1" applyAlignment="1">
      <alignment horizontal="center" shrinkToFit="1"/>
    </xf>
    <xf numFmtId="0" fontId="2" fillId="12" borderId="17" xfId="0" applyFont="1" applyFill="1" applyBorder="1" applyAlignment="1">
      <alignment horizontal="center" shrinkToFit="1"/>
    </xf>
    <xf numFmtId="0" fontId="2" fillId="37" borderId="46" xfId="0" applyFont="1" applyFill="1" applyBorder="1" applyAlignment="1">
      <alignment horizontal="center" vertical="center" textRotation="90" wrapText="1"/>
    </xf>
    <xf numFmtId="0" fontId="2" fillId="37" borderId="41" xfId="0" applyFont="1" applyFill="1" applyBorder="1" applyAlignment="1">
      <alignment horizontal="center" vertical="center" textRotation="90" wrapText="1"/>
    </xf>
    <xf numFmtId="0" fontId="2" fillId="22" borderId="45" xfId="0" applyFont="1" applyFill="1" applyBorder="1" applyAlignment="1">
      <alignment horizontal="center" vertical="center" textRotation="90" shrinkToFit="1"/>
    </xf>
    <xf numFmtId="0" fontId="2" fillId="22" borderId="40" xfId="0" applyFont="1" applyFill="1" applyBorder="1" applyAlignment="1">
      <alignment horizontal="center" vertical="center" textRotation="90" shrinkToFit="1"/>
    </xf>
    <xf numFmtId="0" fontId="23" fillId="16" borderId="29" xfId="0" applyFont="1" applyFill="1" applyBorder="1" applyAlignment="1">
      <alignment horizontal="center" vertical="center" shrinkToFit="1"/>
    </xf>
    <xf numFmtId="0" fontId="23" fillId="16" borderId="30" xfId="0" applyFont="1" applyFill="1" applyBorder="1" applyAlignment="1">
      <alignment horizontal="center" vertical="center" shrinkToFit="1"/>
    </xf>
    <xf numFmtId="0" fontId="23" fillId="16" borderId="31" xfId="0" applyFont="1" applyFill="1" applyBorder="1" applyAlignment="1">
      <alignment horizontal="center" vertical="center" shrinkToFit="1"/>
    </xf>
    <xf numFmtId="0" fontId="2" fillId="28" borderId="32" xfId="0" applyFont="1" applyFill="1" applyBorder="1" applyAlignment="1">
      <alignment horizontal="center" vertical="center" textRotation="90" shrinkToFit="1"/>
    </xf>
    <xf numFmtId="0" fontId="2" fillId="28" borderId="21" xfId="0" applyFont="1" applyFill="1" applyBorder="1" applyAlignment="1">
      <alignment horizontal="center" vertical="center" textRotation="90" shrinkToFit="1"/>
    </xf>
    <xf numFmtId="0" fontId="2" fillId="28" borderId="23" xfId="0" applyFont="1" applyFill="1" applyBorder="1" applyAlignment="1">
      <alignment horizontal="center" vertical="center" textRotation="90" shrinkToFit="1"/>
    </xf>
    <xf numFmtId="0" fontId="2" fillId="31" borderId="33" xfId="0" applyFont="1" applyFill="1" applyBorder="1" applyAlignment="1">
      <alignment horizontal="center" vertical="center" textRotation="90" shrinkToFit="1"/>
    </xf>
    <xf numFmtId="0" fontId="2" fillId="31" borderId="35" xfId="0" applyFont="1" applyFill="1" applyBorder="1" applyAlignment="1">
      <alignment horizontal="center" vertical="center" textRotation="90" shrinkToFit="1"/>
    </xf>
    <xf numFmtId="0" fontId="2" fillId="31" borderId="39" xfId="0" applyFont="1" applyFill="1" applyBorder="1" applyAlignment="1">
      <alignment horizontal="center" vertical="center" textRotation="90" shrinkToFit="1"/>
    </xf>
    <xf numFmtId="0" fontId="7" fillId="32" borderId="34" xfId="0" applyFont="1" applyFill="1" applyBorder="1" applyAlignment="1">
      <alignment horizontal="center" vertical="center" shrinkToFit="1"/>
    </xf>
    <xf numFmtId="0" fontId="7" fillId="32" borderId="19" xfId="0" applyFont="1" applyFill="1" applyBorder="1" applyAlignment="1">
      <alignment horizontal="center" vertical="center" shrinkToFit="1"/>
    </xf>
    <xf numFmtId="0" fontId="7" fillId="32" borderId="20" xfId="0" applyFont="1" applyFill="1" applyBorder="1" applyAlignment="1">
      <alignment horizontal="center" vertical="center" shrinkToFit="1"/>
    </xf>
    <xf numFmtId="0" fontId="7" fillId="32" borderId="36" xfId="0" applyFont="1" applyFill="1" applyBorder="1" applyAlignment="1">
      <alignment horizontal="center" vertical="center" shrinkToFit="1"/>
    </xf>
    <xf numFmtId="0" fontId="7" fillId="32" borderId="24" xfId="0" applyFont="1" applyFill="1" applyBorder="1" applyAlignment="1">
      <alignment horizontal="center" vertical="center" shrinkToFit="1"/>
    </xf>
    <xf numFmtId="0" fontId="7" fillId="32" borderId="25" xfId="0" applyFont="1" applyFill="1" applyBorder="1" applyAlignment="1">
      <alignment horizontal="center" vertical="center" shrinkToFit="1"/>
    </xf>
    <xf numFmtId="0" fontId="7" fillId="3" borderId="18" xfId="0" applyFont="1" applyFill="1" applyBorder="1" applyAlignment="1">
      <alignment horizontal="center" vertical="center" shrinkToFit="1"/>
    </xf>
    <xf numFmtId="0" fontId="7" fillId="3" borderId="19" xfId="0" applyFont="1" applyFill="1" applyBorder="1" applyAlignment="1">
      <alignment horizontal="center" vertical="center" shrinkToFit="1"/>
    </xf>
    <xf numFmtId="0" fontId="7" fillId="3" borderId="20" xfId="0" applyFont="1" applyFill="1" applyBorder="1" applyAlignment="1">
      <alignment horizontal="center" vertical="center" shrinkToFit="1"/>
    </xf>
    <xf numFmtId="0" fontId="7" fillId="3" borderId="23" xfId="0" applyFont="1" applyFill="1" applyBorder="1" applyAlignment="1">
      <alignment horizontal="center" vertical="center" shrinkToFit="1"/>
    </xf>
    <xf numFmtId="0" fontId="7" fillId="3" borderId="24" xfId="0" applyFont="1" applyFill="1" applyBorder="1" applyAlignment="1">
      <alignment horizontal="center" vertical="center" shrinkToFit="1"/>
    </xf>
    <xf numFmtId="0" fontId="7" fillId="3" borderId="25" xfId="0" applyFont="1" applyFill="1" applyBorder="1" applyAlignment="1">
      <alignment horizontal="center" vertical="center" shrinkToFit="1"/>
    </xf>
    <xf numFmtId="0" fontId="2" fillId="14" borderId="37" xfId="0" applyFont="1" applyFill="1" applyBorder="1" applyAlignment="1">
      <alignment horizontal="center" shrinkToFit="1"/>
    </xf>
    <xf numFmtId="0" fontId="2" fillId="14" borderId="16" xfId="0" applyFont="1" applyFill="1" applyBorder="1" applyAlignment="1">
      <alignment horizontal="center" shrinkToFit="1"/>
    </xf>
    <xf numFmtId="0" fontId="2" fillId="14" borderId="17" xfId="0" applyFont="1" applyFill="1" applyBorder="1" applyAlignment="1">
      <alignment horizontal="center" shrinkToFit="1"/>
    </xf>
    <xf numFmtId="0" fontId="23" fillId="38" borderId="29" xfId="0" applyFont="1" applyFill="1" applyBorder="1" applyAlignment="1">
      <alignment horizontal="center" vertical="center" shrinkToFit="1"/>
    </xf>
    <xf numFmtId="0" fontId="23" fillId="38" borderId="30" xfId="0" applyFont="1" applyFill="1" applyBorder="1" applyAlignment="1">
      <alignment horizontal="center" vertical="center" shrinkToFit="1"/>
    </xf>
    <xf numFmtId="0" fontId="23" fillId="38" borderId="31" xfId="0" applyFont="1" applyFill="1" applyBorder="1" applyAlignment="1">
      <alignment horizontal="center" vertical="center" shrinkToFit="1"/>
    </xf>
    <xf numFmtId="0" fontId="2" fillId="6" borderId="18" xfId="0" applyFont="1" applyFill="1" applyBorder="1" applyAlignment="1">
      <alignment horizontal="center" vertical="center" shrinkToFit="1"/>
    </xf>
    <xf numFmtId="0" fontId="2" fillId="6" borderId="21" xfId="0" applyFont="1" applyFill="1" applyBorder="1" applyAlignment="1">
      <alignment horizontal="center" vertical="center" shrinkToFit="1"/>
    </xf>
    <xf numFmtId="0" fontId="2" fillId="6" borderId="23" xfId="0" applyFont="1" applyFill="1" applyBorder="1" applyAlignment="1">
      <alignment horizontal="center" vertical="center" shrinkToFit="1"/>
    </xf>
    <xf numFmtId="0" fontId="23" fillId="37" borderId="29" xfId="0" applyFont="1" applyFill="1" applyBorder="1" applyAlignment="1">
      <alignment horizontal="center" vertical="center" shrinkToFit="1"/>
    </xf>
    <xf numFmtId="0" fontId="23" fillId="37" borderId="30" xfId="0" applyFont="1" applyFill="1" applyBorder="1" applyAlignment="1">
      <alignment horizontal="center" vertical="center" shrinkToFit="1"/>
    </xf>
    <xf numFmtId="0" fontId="23" fillId="37" borderId="31" xfId="0" applyFont="1" applyFill="1" applyBorder="1" applyAlignment="1">
      <alignment horizontal="center" vertical="center" shrinkToFit="1"/>
    </xf>
    <xf numFmtId="0" fontId="26" fillId="0" borderId="24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1" fillId="0" borderId="11" xfId="0" applyFont="1" applyFill="1" applyBorder="1" applyAlignment="1">
      <alignment horizontal="left" vertical="center" indent="1"/>
    </xf>
    <xf numFmtId="0" fontId="2" fillId="0" borderId="0" xfId="0" applyFont="1" applyFill="1" applyAlignment="1">
      <alignment horizontal="center" vertical="center"/>
    </xf>
    <xf numFmtId="0" fontId="1" fillId="0" borderId="11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1" fillId="8" borderId="11" xfId="0" applyFont="1" applyFill="1" applyBorder="1" applyAlignment="1">
      <alignment horizontal="left" vertical="center"/>
    </xf>
    <xf numFmtId="0" fontId="1" fillId="8" borderId="11" xfId="0" applyFont="1" applyFill="1" applyBorder="1" applyAlignment="1">
      <alignment horizontal="left" vertical="center" indent="1"/>
    </xf>
    <xf numFmtId="0" fontId="25" fillId="8" borderId="18" xfId="0" applyFont="1" applyFill="1" applyBorder="1" applyAlignment="1">
      <alignment horizontal="center" vertical="center"/>
    </xf>
    <xf numFmtId="0" fontId="25" fillId="8" borderId="19" xfId="0" applyFont="1" applyFill="1" applyBorder="1" applyAlignment="1">
      <alignment horizontal="center" vertical="center"/>
    </xf>
    <xf numFmtId="0" fontId="25" fillId="8" borderId="20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43" borderId="10" xfId="0" applyFont="1" applyFill="1" applyBorder="1" applyAlignment="1">
      <alignment horizontal="center" vertical="center" shrinkToFit="1"/>
    </xf>
    <xf numFmtId="0" fontId="18" fillId="5" borderId="10" xfId="0" applyFont="1" applyFill="1" applyBorder="1" applyAlignment="1">
      <alignment horizontal="center" vertical="center" shrinkToFit="1"/>
    </xf>
    <xf numFmtId="0" fontId="31" fillId="5" borderId="10" xfId="0" applyFont="1" applyFill="1" applyBorder="1" applyAlignment="1">
      <alignment horizontal="center" vertical="center" textRotation="90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17" xfId="0" applyFont="1" applyBorder="1" applyAlignment="1">
      <alignment horizontal="center" vertical="center" shrinkToFit="1"/>
    </xf>
    <xf numFmtId="0" fontId="18" fillId="0" borderId="15" xfId="0" applyFont="1" applyBorder="1" applyAlignment="1">
      <alignment horizontal="center" vertical="center" shrinkToFit="1"/>
    </xf>
    <xf numFmtId="0" fontId="18" fillId="0" borderId="16" xfId="0" applyFont="1" applyBorder="1" applyAlignment="1">
      <alignment horizontal="center" vertical="center" shrinkToFit="1"/>
    </xf>
    <xf numFmtId="0" fontId="18" fillId="0" borderId="17" xfId="0" applyFont="1" applyBorder="1" applyAlignment="1">
      <alignment horizontal="center" vertical="center" shrinkToFit="1"/>
    </xf>
    <xf numFmtId="0" fontId="31" fillId="5" borderId="10" xfId="0" applyFont="1" applyFill="1" applyBorder="1" applyAlignment="1">
      <alignment horizontal="center" vertical="center" wrapText="1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12" xfId="0" applyFont="1" applyFill="1" applyBorder="1" applyAlignment="1">
      <alignment horizontal="center" vertical="center" shrinkToFit="1"/>
    </xf>
    <xf numFmtId="0" fontId="8" fillId="5" borderId="13" xfId="0" applyFont="1" applyFill="1" applyBorder="1" applyAlignment="1">
      <alignment horizontal="center" vertical="center" shrinkToFit="1"/>
    </xf>
    <xf numFmtId="0" fontId="8" fillId="5" borderId="14" xfId="0" applyFont="1" applyFill="1" applyBorder="1" applyAlignment="1">
      <alignment horizontal="center" vertical="center" shrinkToFit="1"/>
    </xf>
    <xf numFmtId="0" fontId="8" fillId="5" borderId="15" xfId="0" applyFont="1" applyFill="1" applyBorder="1" applyAlignment="1">
      <alignment horizontal="center" vertical="center" shrinkToFit="1"/>
    </xf>
    <xf numFmtId="0" fontId="8" fillId="5" borderId="16" xfId="0" applyFont="1" applyFill="1" applyBorder="1" applyAlignment="1">
      <alignment horizontal="center" vertical="center" shrinkToFit="1"/>
    </xf>
    <xf numFmtId="0" fontId="8" fillId="5" borderId="17" xfId="0" applyFont="1" applyFill="1" applyBorder="1" applyAlignment="1">
      <alignment horizontal="center" vertical="center" shrinkToFit="1"/>
    </xf>
    <xf numFmtId="0" fontId="8" fillId="43" borderId="15" xfId="0" applyFont="1" applyFill="1" applyBorder="1" applyAlignment="1">
      <alignment horizontal="center" vertical="center" shrinkToFit="1"/>
    </xf>
    <xf numFmtId="0" fontId="8" fillId="43" borderId="16" xfId="0" applyFont="1" applyFill="1" applyBorder="1" applyAlignment="1">
      <alignment horizontal="center" vertical="center" shrinkToFit="1"/>
    </xf>
    <xf numFmtId="0" fontId="8" fillId="43" borderId="17" xfId="0" applyFont="1" applyFill="1" applyBorder="1" applyAlignment="1">
      <alignment horizontal="center" vertical="center" shrinkToFit="1"/>
    </xf>
    <xf numFmtId="0" fontId="2" fillId="26" borderId="10" xfId="0" applyFont="1" applyFill="1" applyBorder="1" applyAlignment="1">
      <alignment horizontal="center" vertical="center"/>
    </xf>
    <xf numFmtId="0" fontId="2" fillId="15" borderId="10" xfId="0" applyFont="1" applyFill="1" applyBorder="1" applyAlignment="1">
      <alignment horizontal="center" vertical="center"/>
    </xf>
    <xf numFmtId="0" fontId="2" fillId="15" borderId="10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2" fillId="15" borderId="14" xfId="0" applyFont="1" applyFill="1" applyBorder="1" applyAlignment="1">
      <alignment horizontal="center" vertical="center" wrapText="1"/>
    </xf>
    <xf numFmtId="0" fontId="2" fillId="15" borderId="10" xfId="0" applyFont="1" applyFill="1" applyBorder="1" applyAlignment="1">
      <alignment horizontal="center" vertical="center" textRotation="90" shrinkToFit="1"/>
    </xf>
    <xf numFmtId="0" fontId="2" fillId="15" borderId="15" xfId="0" applyFont="1" applyFill="1" applyBorder="1" applyAlignment="1">
      <alignment horizontal="center" vertical="center" shrinkToFit="1"/>
    </xf>
    <xf numFmtId="0" fontId="2" fillId="15" borderId="16" xfId="0" applyFont="1" applyFill="1" applyBorder="1" applyAlignment="1">
      <alignment horizontal="center" vertical="center" shrinkToFit="1"/>
    </xf>
    <xf numFmtId="0" fontId="2" fillId="15" borderId="17" xfId="0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shrinkToFit="1"/>
    </xf>
    <xf numFmtId="0" fontId="2" fillId="5" borderId="15" xfId="0" applyFont="1" applyFill="1" applyBorder="1" applyAlignment="1">
      <alignment horizontal="center" vertical="center" shrinkToFit="1"/>
    </xf>
    <xf numFmtId="0" fontId="2" fillId="5" borderId="16" xfId="0" applyFont="1" applyFill="1" applyBorder="1" applyAlignment="1">
      <alignment horizontal="center" vertical="center" shrinkToFit="1"/>
    </xf>
    <xf numFmtId="0" fontId="2" fillId="5" borderId="17" xfId="0" applyFont="1" applyFill="1" applyBorder="1" applyAlignment="1">
      <alignment horizontal="center" vertical="center" shrinkToFit="1"/>
    </xf>
    <xf numFmtId="0" fontId="2" fillId="26" borderId="10" xfId="0" applyFont="1" applyFill="1" applyBorder="1" applyAlignment="1">
      <alignment horizontal="center" vertical="center" shrinkToFit="1"/>
    </xf>
    <xf numFmtId="0" fontId="2" fillId="43" borderId="10" xfId="0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textRotation="90" shrinkToFit="1"/>
    </xf>
    <xf numFmtId="0" fontId="2" fillId="15" borderId="12" xfId="0" applyFont="1" applyFill="1" applyBorder="1" applyAlignment="1">
      <alignment horizontal="center" vertical="center" shrinkToFit="1"/>
    </xf>
    <xf numFmtId="0" fontId="2" fillId="15" borderId="13" xfId="0" applyFont="1" applyFill="1" applyBorder="1" applyAlignment="1">
      <alignment horizontal="center" vertical="center" shrinkToFit="1"/>
    </xf>
    <xf numFmtId="0" fontId="2" fillId="15" borderId="14" xfId="0" applyFont="1" applyFill="1" applyBorder="1" applyAlignment="1">
      <alignment horizontal="center" vertical="center" shrinkToFit="1"/>
    </xf>
    <xf numFmtId="0" fontId="2" fillId="44" borderId="15" xfId="0" applyFont="1" applyFill="1" applyBorder="1" applyAlignment="1">
      <alignment horizontal="center" vertical="center" shrinkToFit="1"/>
    </xf>
    <xf numFmtId="0" fontId="2" fillId="44" borderId="16" xfId="0" applyFont="1" applyFill="1" applyBorder="1" applyAlignment="1">
      <alignment horizontal="center" vertical="center" shrinkToFit="1"/>
    </xf>
    <xf numFmtId="0" fontId="2" fillId="44" borderId="17" xfId="0" applyFont="1" applyFill="1" applyBorder="1" applyAlignment="1">
      <alignment horizontal="center" vertical="center" shrinkToFit="1"/>
    </xf>
    <xf numFmtId="0" fontId="2" fillId="43" borderId="10" xfId="0" applyFont="1" applyFill="1" applyBorder="1" applyAlignment="1">
      <alignment horizontal="center" vertical="center" textRotation="90" shrinkToFit="1"/>
    </xf>
    <xf numFmtId="0" fontId="2" fillId="0" borderId="0" xfId="0" applyFont="1" applyAlignment="1">
      <alignment horizontal="right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indent="1"/>
    </xf>
    <xf numFmtId="0" fontId="1" fillId="0" borderId="47" xfId="0" applyFont="1" applyBorder="1" applyAlignment="1">
      <alignment horizontal="left" vertical="center" indent="1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 indent="1" shrinkToFit="1"/>
    </xf>
    <xf numFmtId="0" fontId="2" fillId="0" borderId="10" xfId="0" applyFont="1" applyBorder="1" applyAlignment="1">
      <alignment horizontal="center" vertical="center"/>
    </xf>
    <xf numFmtId="0" fontId="7" fillId="26" borderId="10" xfId="0" applyFont="1" applyFill="1" applyBorder="1" applyAlignment="1">
      <alignment horizontal="center" vertical="center" shrinkToFit="1"/>
    </xf>
    <xf numFmtId="0" fontId="7" fillId="26" borderId="10" xfId="0" applyFont="1" applyFill="1" applyBorder="1" applyAlignment="1">
      <alignment horizontal="center" vertical="center" textRotation="90" shrinkToFit="1"/>
    </xf>
    <xf numFmtId="0" fontId="7" fillId="15" borderId="10" xfId="0" applyFont="1" applyFill="1" applyBorder="1" applyAlignment="1">
      <alignment horizontal="center" vertical="center" textRotation="90" shrinkToFit="1"/>
    </xf>
    <xf numFmtId="0" fontId="7" fillId="26" borderId="15" xfId="0" applyFont="1" applyFill="1" applyBorder="1" applyAlignment="1">
      <alignment horizontal="center" vertical="center" shrinkToFit="1"/>
    </xf>
    <xf numFmtId="0" fontId="7" fillId="26" borderId="16" xfId="0" applyFont="1" applyFill="1" applyBorder="1" applyAlignment="1">
      <alignment horizontal="center" vertical="center" shrinkToFit="1"/>
    </xf>
    <xf numFmtId="0" fontId="7" fillId="26" borderId="17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31" fillId="26" borderId="10" xfId="0" applyFont="1" applyFill="1" applyBorder="1" applyAlignment="1">
      <alignment horizontal="center" vertical="center" shrinkToFit="1"/>
    </xf>
    <xf numFmtId="0" fontId="7" fillId="44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7" fillId="15" borderId="10" xfId="0" applyFont="1" applyFill="1" applyBorder="1" applyAlignment="1">
      <alignment horizontal="center" vertical="center" shrinkToFit="1"/>
    </xf>
    <xf numFmtId="0" fontId="7" fillId="4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wrapText="1"/>
    </xf>
    <xf numFmtId="0" fontId="7" fillId="5" borderId="10" xfId="0" applyFont="1" applyFill="1" applyBorder="1" applyAlignment="1">
      <alignment horizontal="center" shrinkToFit="1"/>
    </xf>
    <xf numFmtId="0" fontId="2" fillId="44" borderId="0" xfId="0" applyFont="1" applyFill="1" applyAlignment="1">
      <alignment horizontal="center" vertical="center" shrinkToFit="1"/>
    </xf>
    <xf numFmtId="0" fontId="1" fillId="43" borderId="10" xfId="0" applyFont="1" applyFill="1" applyBorder="1" applyAlignment="1">
      <alignment horizontal="center" vertical="center" shrinkToFit="1"/>
    </xf>
    <xf numFmtId="0" fontId="1" fillId="5" borderId="10" xfId="0" applyFont="1" applyFill="1" applyBorder="1" applyAlignment="1">
      <alignment horizontal="center" vertical="center" shrinkToFit="1"/>
    </xf>
    <xf numFmtId="0" fontId="2" fillId="44" borderId="10" xfId="0" applyFont="1" applyFill="1" applyBorder="1" applyAlignment="1">
      <alignment horizontal="center" vertical="center" shrinkToFit="1"/>
    </xf>
    <xf numFmtId="1" fontId="1" fillId="43" borderId="10" xfId="0" applyNumberFormat="1" applyFont="1" applyFill="1" applyBorder="1" applyAlignment="1">
      <alignment horizontal="center" vertical="center" shrinkToFit="1"/>
    </xf>
    <xf numFmtId="0" fontId="1" fillId="5" borderId="10" xfId="0" applyFont="1" applyFill="1" applyBorder="1" applyAlignment="1">
      <alignment horizontal="center" vertical="center" textRotation="90" shrinkToFit="1"/>
    </xf>
    <xf numFmtId="0" fontId="1" fillId="0" borderId="10" xfId="0" applyFont="1" applyBorder="1" applyAlignment="1">
      <alignment horizontal="center" vertical="center" shrinkToFit="1"/>
    </xf>
    <xf numFmtId="0" fontId="36" fillId="0" borderId="10" xfId="0" applyFont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 vertical="center" shrinkToFit="1"/>
    </xf>
    <xf numFmtId="0" fontId="2" fillId="44" borderId="10" xfId="0" applyFont="1" applyFill="1" applyBorder="1" applyAlignment="1">
      <alignment horizontal="right" vertical="center" shrinkToFit="1"/>
    </xf>
    <xf numFmtId="2" fontId="2" fillId="0" borderId="10" xfId="0" applyNumberFormat="1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8" fillId="8" borderId="0" xfId="0" applyFont="1" applyFill="1" applyAlignment="1">
      <alignment horizontal="center" vertical="center"/>
    </xf>
    <xf numFmtId="0" fontId="25" fillId="8" borderId="0" xfId="0" applyFont="1" applyFill="1" applyAlignment="1">
      <alignment horizontal="center" vertical="center"/>
    </xf>
    <xf numFmtId="0" fontId="2" fillId="8" borderId="10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/>
    </xf>
    <xf numFmtId="0" fontId="38" fillId="2" borderId="0" xfId="0" applyFont="1" applyFill="1" applyAlignment="1">
      <alignment horizontal="left" vertical="center"/>
    </xf>
    <xf numFmtId="0" fontId="2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</cellXfs>
  <cellStyles count="2">
    <cellStyle name="Hyperlink" xfId="1" builtinId="8"/>
    <cellStyle name="ปกติ" xfId="0" builtinId="0"/>
  </cellStyles>
  <dxfs count="23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0066"/>
      <color rgb="FFCC66FF"/>
      <color rgb="FFFFCCCC"/>
      <color rgb="FFDE9BFF"/>
      <color rgb="FFFF99CC"/>
      <color rgb="FFBAFF75"/>
      <color rgb="FFFFE1E1"/>
      <color rgb="FF99FF33"/>
      <color rgb="FFCCFF66"/>
      <color rgb="FF00D6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9524</xdr:colOff>
      <xdr:row>4</xdr:row>
      <xdr:rowOff>200025</xdr:rowOff>
    </xdr:from>
    <xdr:to>
      <xdr:col>24</xdr:col>
      <xdr:colOff>714374</xdr:colOff>
      <xdr:row>13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91C41469-5880-494E-89E4-9BB2439BC19A}"/>
            </a:ext>
          </a:extLst>
        </xdr:cNvPr>
        <xdr:cNvSpPr txBox="1"/>
      </xdr:nvSpPr>
      <xdr:spPr>
        <a:xfrm flipH="1">
          <a:off x="8896349" y="1266825"/>
          <a:ext cx="3457575" cy="2381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4D886A-488D-4E1C-9744-5607D40A2FCE}"/>
            </a:ext>
          </a:extLst>
        </xdr:cNvPr>
        <xdr:cNvGrpSpPr/>
      </xdr:nvGrpSpPr>
      <xdr:grpSpPr>
        <a:xfrm>
          <a:off x="8905875" y="409575"/>
          <a:ext cx="3467100" cy="84772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59E97AFA-D283-4FD4-A3F7-34BE55D3E1FC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6/4/2563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609A746A-FB0F-4644-8F3F-B9A55BF8F3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24</xdr:row>
      <xdr:rowOff>57150</xdr:rowOff>
    </xdr:from>
    <xdr:to>
      <xdr:col>24</xdr:col>
      <xdr:colOff>714375</xdr:colOff>
      <xdr:row>26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39F92F89-B08A-438D-A259-E1BA36EFA9FA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22</xdr:col>
      <xdr:colOff>409575</xdr:colOff>
      <xdr:row>14</xdr:row>
      <xdr:rowOff>228600</xdr:rowOff>
    </xdr:from>
    <xdr:to>
      <xdr:col>24</xdr:col>
      <xdr:colOff>152399</xdr:colOff>
      <xdr:row>23</xdr:row>
      <xdr:rowOff>238124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76A912A4-2A22-4C74-9FD0-4F351247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00" y="4057650"/>
          <a:ext cx="2495549" cy="249554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</xdr:row>
      <xdr:rowOff>19050</xdr:rowOff>
    </xdr:from>
    <xdr:to>
      <xdr:col>6</xdr:col>
      <xdr:colOff>133351</xdr:colOff>
      <xdr:row>5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62494731-7BFF-4457-A657-32EFAFB8480E}"/>
            </a:ext>
          </a:extLst>
        </xdr:cNvPr>
        <xdr:cNvSpPr txBox="1"/>
      </xdr:nvSpPr>
      <xdr:spPr>
        <a:xfrm>
          <a:off x="1" y="419100"/>
          <a:ext cx="2705100" cy="9810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</a:rPr>
            <a:t>ใช้งานเฉพาะปีการศึกษา </a:t>
          </a:r>
          <a:r>
            <a:rPr lang="en-US" sz="2000" b="1">
              <a:solidFill>
                <a:srgbClr val="FF0000"/>
              </a:solidFill>
            </a:rPr>
            <a:t>2563 </a:t>
          </a:r>
          <a:r>
            <a:rPr lang="th-TH" sz="2000" b="1">
              <a:solidFill>
                <a:srgbClr val="FF0000"/>
              </a:solidFill>
            </a:rPr>
            <a:t>เท่านั้น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4EDD01F-2BE9-445F-9D75-6D6B63D35DE7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0D15A07-6B4C-40B3-B664-B49A15FE0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140B413F-9A98-43D8-894E-0E3955FF7DAA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698CF636-4A48-4CA0-AFB5-F79E839C470F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BB01482E-6F5A-49CA-817F-EC1A3888A724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DC908717-1C8E-4F0D-A841-E50B747DFE73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F04B215D-036E-4D8D-BBEE-E8CFB6C6CF1F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EC20190A-C82C-4DCB-84CC-052ED1AA713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53773FD1-4074-41C1-95FF-8CB85A7BE34C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27AB3E6-9857-48A0-9113-1FD9B676DE9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73B3979-1F4B-4732-960E-7CBF29EB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D2B4E02A-9C05-4920-8D74-5A48D32661A4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392DE3F2-8E5B-4C8E-A5CA-BF93BE444091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674990CA-476E-4171-8F52-6C0E64DC5C34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F7296AE-36CB-43C5-BA09-D581AD159889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CB610459-97BD-4864-AD71-FC6CBE39567F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3A65722F-289A-4E70-9A8A-CE75B5F1894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E5EF9125-8207-4599-A2F8-0C598126DA31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69F0871-8066-403B-98D0-A4ABCEB0D1D8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34826F3-BF83-4B81-8C27-A7CDCBE2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A35B929-668D-49D5-AAF9-BC629924DD12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52451B84-E4E2-4846-8A99-DF0C5DD73EC1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6DC1BB46-A848-4157-85B5-C1AFBBDC6CD4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755B4E17-C865-478A-98E1-9006C4CD91A6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744FA4B0-60C9-4649-8726-5629C64DB0C7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73C30A86-0C3E-4A3F-B931-6B9247F85CC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80FDB540-3895-4EEB-B7FF-8B5EC24F64F6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FDAAE1D-64A0-4925-A7BC-7A45BEDE23C2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6084EAD-5DB0-4A93-82FE-D240ABF4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3A9D3A1D-5A78-4B96-BA61-016CF26E147A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A9089037-1F4F-430C-8D45-9B653B831669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404C3049-410C-405E-B24A-C4976671D4DC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508C52BC-0374-4E55-9381-0968883C58FF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492D36-2988-4B57-BC1F-DD4AB6DCA9A7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251B5382-C401-4514-B482-529D35C1022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D2ECD0F9-8BC5-4DB7-BE68-49C865A58775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E581484C-F740-4AE7-A498-21BABDD456F2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ADDD533F-9E02-490E-AD69-0DE992D5A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92634E1A-1A02-41F5-A194-F726F2C1233A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9BED41B4-6DD8-4FF5-8F00-0E3DDF5809B2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FF9582A2-CC0B-4511-8835-6B4CF549A5ED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138F8DEB-4E5E-47EF-8B0E-77CE5F738A7B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FF7CEEF1-3EE7-42CF-A878-DC45DF77F736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9DAF8BA2-B6C6-4CC5-A3CB-97D7E2D26A2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963F53C9-5FAE-47D2-9DAD-B20EEE519F6A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97226B46-E541-4E04-B204-745F9F4FA105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42DD2917-1126-4288-8792-2F8CFE50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8761B748-BB1E-4E93-8DF8-2F7F006FFF78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5760146E-A146-4108-B5CF-9E5918A518F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1349D6B2-67E2-4A76-A174-8F2AD89D627C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68F7355D-3389-4256-AE3A-48AB7DCC382C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5B4BC05-07F4-4C90-B834-B106E06E2C1C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2D765FE2-E386-4E40-B0E6-419E8CB53C1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C73E3E90-4850-4F35-8414-76F46F30BE92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3</xdr:row>
      <xdr:rowOff>0</xdr:rowOff>
    </xdr:from>
    <xdr:to>
      <xdr:col>24</xdr:col>
      <xdr:colOff>666750</xdr:colOff>
      <xdr:row>11</xdr:row>
      <xdr:rowOff>104775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B14713B-61B9-40BE-8483-AC59BD6465D5}"/>
            </a:ext>
          </a:extLst>
        </xdr:cNvPr>
        <xdr:cNvSpPr txBox="1"/>
      </xdr:nvSpPr>
      <xdr:spPr>
        <a:xfrm>
          <a:off x="9458325" y="485775"/>
          <a:ext cx="3067050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1</xdr:row>
      <xdr:rowOff>251113</xdr:rowOff>
    </xdr:from>
    <xdr:to>
      <xdr:col>59</xdr:col>
      <xdr:colOff>0</xdr:colOff>
      <xdr:row>6</xdr:row>
      <xdr:rowOff>173181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42E2DB0-DC3E-46A7-AD29-991103A6A3AB}"/>
            </a:ext>
          </a:extLst>
        </xdr:cNvPr>
        <xdr:cNvSpPr txBox="1"/>
      </xdr:nvSpPr>
      <xdr:spPr>
        <a:xfrm>
          <a:off x="33934977" y="441613"/>
          <a:ext cx="3264478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1</xdr:row>
      <xdr:rowOff>19050</xdr:rowOff>
    </xdr:from>
    <xdr:to>
      <xdr:col>30</xdr:col>
      <xdr:colOff>19050</xdr:colOff>
      <xdr:row>10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20D4837-AB82-4F92-BAC9-BB24C0623B97}"/>
            </a:ext>
          </a:extLst>
        </xdr:cNvPr>
        <xdr:cNvSpPr txBox="1"/>
      </xdr:nvSpPr>
      <xdr:spPr>
        <a:xfrm>
          <a:off x="12915900" y="371475"/>
          <a:ext cx="3267075" cy="2514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สำหรับกรอกคะแนนเก็บรายหน่วย 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หน่วยต่อภาคเรียน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คะแนนรายหน่วยจะเก็บเกินคะแนนระหว่างภาคก็ได้ สูตรจะทำการตัดให้ไม่เกินเองอัตโนมัติ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28575</xdr:colOff>
      <xdr:row>1</xdr:row>
      <xdr:rowOff>9525</xdr:rowOff>
    </xdr:from>
    <xdr:to>
      <xdr:col>30</xdr:col>
      <xdr:colOff>0</xdr:colOff>
      <xdr:row>10</xdr:row>
      <xdr:rowOff>38100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6029354-AC3F-4F82-9241-4D2E3B0E9EE7}"/>
            </a:ext>
          </a:extLst>
        </xdr:cNvPr>
        <xdr:cNvSpPr txBox="1"/>
      </xdr:nvSpPr>
      <xdr:spPr>
        <a:xfrm>
          <a:off x="12896850" y="361950"/>
          <a:ext cx="3343275" cy="2514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สำหรับกรอกคะแนนเก็บรายหน่วย 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หน่วยต่อภาคเรียน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คะแนนรายหน่วยจะเก็บเกินคะแนนระหว่างภาคก็ได้ สูตรจะทำการตัดให้ไม่เกินเองอัตโนมัติ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1295401</xdr:colOff>
      <xdr:row>0</xdr:row>
      <xdr:rowOff>390525</xdr:rowOff>
    </xdr:from>
    <xdr:to>
      <xdr:col>11</xdr:col>
      <xdr:colOff>676275</xdr:colOff>
      <xdr:row>12</xdr:row>
      <xdr:rowOff>171450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DF6B1D1-5F7C-437A-AAE7-37D2E46B7F8B}"/>
            </a:ext>
          </a:extLst>
        </xdr:cNvPr>
        <xdr:cNvSpPr txBox="1"/>
      </xdr:nvSpPr>
      <xdr:spPr>
        <a:xfrm>
          <a:off x="10696576" y="390525"/>
          <a:ext cx="3543299" cy="32194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ช่อง </a:t>
          </a:r>
          <a:r>
            <a:rPr lang="th-TH" sz="16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"เพศ"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จะขึ้นเองตามคำนำหน้า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วันที่ย้ายเข้า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ย้ายออก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ใส่ 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เดือน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ปี พ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ศ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เช่น </a:t>
          </a:r>
          <a:r>
            <a:rPr lang="en-US" sz="1600" b="1" baseline="0">
              <a:solidFill>
                <a:srgbClr val="990099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16/5/2563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เซลล์จะจัดรูปแบบเป็น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</a:t>
          </a:r>
          <a:r>
            <a:rPr lang="th-TH" sz="16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พฤษภาคม </a:t>
          </a:r>
          <a:r>
            <a:rPr lang="en-US" sz="16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ให้เอง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</xdr:colOff>
      <xdr:row>1</xdr:row>
      <xdr:rowOff>0</xdr:rowOff>
    </xdr:from>
    <xdr:to>
      <xdr:col>15</xdr:col>
      <xdr:colOff>733426</xdr:colOff>
      <xdr:row>10</xdr:row>
      <xdr:rowOff>28575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D915956-1D96-45FA-A80A-700818CDD668}"/>
            </a:ext>
          </a:extLst>
        </xdr:cNvPr>
        <xdr:cNvSpPr txBox="1"/>
      </xdr:nvSpPr>
      <xdr:spPr>
        <a:xfrm>
          <a:off x="6981826" y="352425"/>
          <a:ext cx="3200400" cy="2514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สำหรับตรวจสอบผลการประเมินตลอด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ปีการศึกษา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733425</xdr:colOff>
      <xdr:row>11</xdr:row>
      <xdr:rowOff>121227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47255C34-A680-4AF1-A259-A02F1A5CDF26}"/>
            </a:ext>
          </a:extLst>
        </xdr:cNvPr>
        <xdr:cNvSpPr txBox="1"/>
      </xdr:nvSpPr>
      <xdr:spPr>
        <a:xfrm>
          <a:off x="0" y="3524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733425</xdr:colOff>
      <xdr:row>11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3879C811-5C75-43D3-BA67-F45F082A7C03}"/>
            </a:ext>
          </a:extLst>
        </xdr:cNvPr>
        <xdr:cNvSpPr txBox="1"/>
      </xdr:nvSpPr>
      <xdr:spPr>
        <a:xfrm>
          <a:off x="0" y="33337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516182</xdr:colOff>
      <xdr:row>34</xdr:row>
      <xdr:rowOff>19050</xdr:rowOff>
    </xdr:from>
    <xdr:to>
      <xdr:col>5</xdr:col>
      <xdr:colOff>142875</xdr:colOff>
      <xdr:row>34</xdr:row>
      <xdr:rowOff>219075</xdr:rowOff>
    </xdr:to>
    <xdr:sp macro="" textlink="">
      <xdr:nvSpPr>
        <xdr:cNvPr id="5" name="สี่เหลี่ยมผืนผ้า 4">
          <a:extLst>
            <a:ext uri="{FF2B5EF4-FFF2-40B4-BE49-F238E27FC236}">
              <a16:creationId xmlns:a16="http://schemas.microsoft.com/office/drawing/2014/main" id="{9F806629-9E4F-4F70-8B8E-864D2D56F8B2}"/>
            </a:ext>
          </a:extLst>
        </xdr:cNvPr>
        <xdr:cNvSpPr/>
      </xdr:nvSpPr>
      <xdr:spPr>
        <a:xfrm>
          <a:off x="2430707" y="8181975"/>
          <a:ext cx="207718" cy="200025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49457</xdr:colOff>
      <xdr:row>34</xdr:row>
      <xdr:rowOff>19050</xdr:rowOff>
    </xdr:from>
    <xdr:to>
      <xdr:col>6</xdr:col>
      <xdr:colOff>257175</xdr:colOff>
      <xdr:row>34</xdr:row>
      <xdr:rowOff>219075</xdr:rowOff>
    </xdr:to>
    <xdr:sp macro="" textlink="">
      <xdr:nvSpPr>
        <xdr:cNvPr id="6" name="สี่เหลี่ยมผืนผ้า 5">
          <a:extLst>
            <a:ext uri="{FF2B5EF4-FFF2-40B4-BE49-F238E27FC236}">
              <a16:creationId xmlns:a16="http://schemas.microsoft.com/office/drawing/2014/main" id="{147B5C87-8F90-42AA-B0FC-D832587FEDC3}"/>
            </a:ext>
          </a:extLst>
        </xdr:cNvPr>
        <xdr:cNvSpPr/>
      </xdr:nvSpPr>
      <xdr:spPr>
        <a:xfrm>
          <a:off x="3126032" y="8181975"/>
          <a:ext cx="207718" cy="200025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379130</xdr:colOff>
      <xdr:row>3</xdr:row>
      <xdr:rowOff>210987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633FAD58-4085-4B12-9DD6-691850DBC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0"/>
          <a:ext cx="731555" cy="1068237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1</xdr:row>
      <xdr:rowOff>28575</xdr:rowOff>
    </xdr:from>
    <xdr:to>
      <xdr:col>14</xdr:col>
      <xdr:colOff>704850</xdr:colOff>
      <xdr:row>11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3A3427A7-1BD4-485A-9386-398DCDFB2C11}"/>
            </a:ext>
          </a:extLst>
        </xdr:cNvPr>
        <xdr:cNvSpPr txBox="1"/>
      </xdr:nvSpPr>
      <xdr:spPr>
        <a:xfrm>
          <a:off x="6496050" y="333375"/>
          <a:ext cx="3133725" cy="24860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85726</xdr:rowOff>
    </xdr:from>
    <xdr:to>
      <xdr:col>2</xdr:col>
      <xdr:colOff>467197</xdr:colOff>
      <xdr:row>2</xdr:row>
      <xdr:rowOff>161926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BB123617-8120-43BA-924E-A1583C8E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85726"/>
          <a:ext cx="714847" cy="990600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3</xdr:row>
      <xdr:rowOff>47625</xdr:rowOff>
    </xdr:from>
    <xdr:to>
      <xdr:col>11</xdr:col>
      <xdr:colOff>704850</xdr:colOff>
      <xdr:row>16</xdr:row>
      <xdr:rowOff>38100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5F02180-1E9E-46EA-A3A3-3B860F30931F}"/>
            </a:ext>
          </a:extLst>
        </xdr:cNvPr>
        <xdr:cNvSpPr txBox="1"/>
      </xdr:nvSpPr>
      <xdr:spPr>
        <a:xfrm>
          <a:off x="7248525" y="1304925"/>
          <a:ext cx="3133725" cy="32194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EB92C4FB-C7C6-47CF-BF16-6EA4FD941726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2</xdr:row>
      <xdr:rowOff>28575</xdr:rowOff>
    </xdr:from>
    <xdr:to>
      <xdr:col>21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74392592-6D65-46F6-B4F3-90DF29D35D91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9</xdr:row>
      <xdr:rowOff>180975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AFE472C-8F11-4CE2-8693-2B4F0D4E9F23}"/>
            </a:ext>
          </a:extLst>
        </xdr:cNvPr>
        <xdr:cNvSpPr txBox="1"/>
      </xdr:nvSpPr>
      <xdr:spPr>
        <a:xfrm>
          <a:off x="0" y="4667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47625</xdr:colOff>
      <xdr:row>2</xdr:row>
      <xdr:rowOff>28575</xdr:rowOff>
    </xdr:from>
    <xdr:to>
      <xdr:col>28</xdr:col>
      <xdr:colOff>733425</xdr:colOff>
      <xdr:row>14</xdr:row>
      <xdr:rowOff>104775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3DA35E2-E7DA-43A4-A6A0-957193413D10}"/>
            </a:ext>
          </a:extLst>
        </xdr:cNvPr>
        <xdr:cNvSpPr txBox="1"/>
      </xdr:nvSpPr>
      <xdr:spPr>
        <a:xfrm>
          <a:off x="10029825" y="6000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47625</xdr:colOff>
      <xdr:row>2</xdr:row>
      <xdr:rowOff>28575</xdr:rowOff>
    </xdr:from>
    <xdr:to>
      <xdr:col>28</xdr:col>
      <xdr:colOff>733425</xdr:colOff>
      <xdr:row>14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3B49E6C6-7CA3-4BA7-AAF5-C5BCB38E4511}"/>
            </a:ext>
          </a:extLst>
        </xdr:cNvPr>
        <xdr:cNvSpPr txBox="1"/>
      </xdr:nvSpPr>
      <xdr:spPr>
        <a:xfrm>
          <a:off x="10029825" y="5905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D5FC6D98-609C-4158-A7DD-8AD0C989ACDA}"/>
            </a:ext>
          </a:extLst>
        </xdr:cNvPr>
        <xdr:cNvGrpSpPr/>
      </xdr:nvGrpSpPr>
      <xdr:grpSpPr>
        <a:xfrm>
          <a:off x="2838450" y="247650"/>
          <a:ext cx="3086100" cy="438150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98469458-998F-4BBB-B087-05448930B567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4032F876-641B-4A2B-BF64-D026D30D9F23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49054D60-A05E-49F7-B09B-A0EC8219B7D6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2</xdr:row>
      <xdr:rowOff>19050</xdr:rowOff>
    </xdr:from>
    <xdr:to>
      <xdr:col>16</xdr:col>
      <xdr:colOff>723900</xdr:colOff>
      <xdr:row>14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4305A277-D4E2-4E0E-BF64-236AAFFBC904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0</xdr:row>
      <xdr:rowOff>38100</xdr:rowOff>
    </xdr:from>
    <xdr:to>
      <xdr:col>1</xdr:col>
      <xdr:colOff>561976</xdr:colOff>
      <xdr:row>2</xdr:row>
      <xdr:rowOff>223405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1334201F-F504-4A93-AE4D-E3354B03F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8100"/>
          <a:ext cx="609600" cy="890155"/>
        </a:xfrm>
        <a:prstGeom prst="rect">
          <a:avLst/>
        </a:prstGeom>
      </xdr:spPr>
    </xdr:pic>
    <xdr:clientData/>
  </xdr:twoCellAnchor>
  <xdr:twoCellAnchor>
    <xdr:from>
      <xdr:col>17</xdr:col>
      <xdr:colOff>47625</xdr:colOff>
      <xdr:row>1</xdr:row>
      <xdr:rowOff>28575</xdr:rowOff>
    </xdr:from>
    <xdr:to>
      <xdr:col>19</xdr:col>
      <xdr:colOff>733425</xdr:colOff>
      <xdr:row>12</xdr:row>
      <xdr:rowOff>266700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2CA5CB25-4AC2-4CAE-9654-59E6B6AFFF0F}"/>
            </a:ext>
          </a:extLst>
        </xdr:cNvPr>
        <xdr:cNvSpPr txBox="1"/>
      </xdr:nvSpPr>
      <xdr:spPr>
        <a:xfrm>
          <a:off x="6191250" y="4857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15</xdr:row>
      <xdr:rowOff>19050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B939363-2C0C-447B-BF4C-4B23CA8A8626}"/>
            </a:ext>
          </a:extLst>
        </xdr:cNvPr>
        <xdr:cNvSpPr txBox="1"/>
      </xdr:nvSpPr>
      <xdr:spPr>
        <a:xfrm>
          <a:off x="19050" y="6477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685800</xdr:colOff>
      <xdr:row>14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70E937D-1901-4E86-94B1-E5A7770B5D9B}"/>
            </a:ext>
          </a:extLst>
        </xdr:cNvPr>
        <xdr:cNvSpPr txBox="1"/>
      </xdr:nvSpPr>
      <xdr:spPr>
        <a:xfrm>
          <a:off x="0" y="7048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47625</xdr:colOff>
      <xdr:row>2</xdr:row>
      <xdr:rowOff>38100</xdr:rowOff>
    </xdr:from>
    <xdr:to>
      <xdr:col>33</xdr:col>
      <xdr:colOff>733425</xdr:colOff>
      <xdr:row>15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B91FEEC-3D19-4503-B138-BFE0343C0175}"/>
            </a:ext>
          </a:extLst>
        </xdr:cNvPr>
        <xdr:cNvSpPr txBox="1"/>
      </xdr:nvSpPr>
      <xdr:spPr>
        <a:xfrm>
          <a:off x="6257925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1</xdr:row>
      <xdr:rowOff>9525</xdr:rowOff>
    </xdr:from>
    <xdr:to>
      <xdr:col>9</xdr:col>
      <xdr:colOff>733425</xdr:colOff>
      <xdr:row>12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3B5D0B1-C1CD-49B8-AB31-F8327C6133C7}"/>
            </a:ext>
          </a:extLst>
        </xdr:cNvPr>
        <xdr:cNvSpPr txBox="1"/>
      </xdr:nvSpPr>
      <xdr:spPr>
        <a:xfrm>
          <a:off x="6048375" y="4572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E309174-5A94-4A47-88E8-2B928CB9F409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2A9282CA-A54A-4DAD-BB34-CD448CAF4D48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B57D0BE8-630B-4BB9-B35A-22B3F1F9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503D5FF-07A1-4136-9BDE-BC3D9A43FF69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950A4A5-1D46-4D5F-AA73-C23FAB53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E6CCAE3B-D368-480D-9D5E-55BB0B16BBEE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44AE46F-FF69-4DCA-936D-F3F4D4B3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DECBF26F-7D09-43FB-B6EB-56FC4F3776C6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AE11FAD-679F-4CA2-BD56-557BDFC9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5494E603-710B-4BB4-B74A-55CDD750BF85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A2B00776-E50E-4AF8-9111-9DBB158BC159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4F99595D-59DD-41C9-BAC2-9D34F601596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5256BE4C-5194-4BF8-84F8-49817B66D5B9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B905123E-89CD-4CC7-B9AA-7249BB354ABC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B8EEB666-1850-4DD0-A324-A8676C252AA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ABC3DA9C-527B-4278-8AC5-8160C6438077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19E573F-4021-43A1-A866-1F3F5577DA4D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951177E-1F22-41AE-A55A-4D1D4481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30F636B3-8439-471D-8AF8-030A3E45458F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40ADF7C6-DFEF-4081-AF60-CF395010D2A1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B33A927B-7E96-4BA2-984E-6CDA01E54CFC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4D4E5AD8-8824-496E-993B-4B0C073BD862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D75A9426-7F84-4A3C-9569-30DB06F0E57C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1F144331-8C61-4EC9-AEDB-323071FAC08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B42506BC-9F11-46BD-8316-75D31DAB98FE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C53FA-1266-4CD6-AB0F-7E93D90C9E97}">
  <sheetPr>
    <tabColor rgb="FF00B0F0"/>
  </sheetPr>
  <dimension ref="A1:M36"/>
  <sheetViews>
    <sheetView workbookViewId="0">
      <selection activeCell="L7" sqref="L7"/>
    </sheetView>
  </sheetViews>
  <sheetFormatPr defaultRowHeight="21.75" x14ac:dyDescent="0.5"/>
  <cols>
    <col min="1" max="7" width="9" style="3"/>
    <col min="8" max="8" width="14.25" style="3" customWidth="1"/>
    <col min="9" max="9" width="12.5" style="3" customWidth="1"/>
    <col min="10" max="10" width="11.625" style="3" customWidth="1"/>
    <col min="11" max="11" width="28.5" style="3" customWidth="1"/>
    <col min="12" max="12" width="22.5" style="3" customWidth="1"/>
    <col min="13" max="13" width="9" style="3"/>
    <col min="14" max="16384" width="9" style="1"/>
  </cols>
  <sheetData>
    <row r="1" spans="1:13" x14ac:dyDescent="0.5">
      <c r="A1" s="6" t="s">
        <v>22</v>
      </c>
      <c r="B1" s="6" t="s">
        <v>45</v>
      </c>
      <c r="C1" s="6" t="s">
        <v>29</v>
      </c>
      <c r="D1" s="6" t="s">
        <v>66</v>
      </c>
      <c r="E1" s="6" t="s">
        <v>67</v>
      </c>
      <c r="F1" s="6" t="s">
        <v>83</v>
      </c>
      <c r="G1" s="6" t="s">
        <v>84</v>
      </c>
      <c r="H1" s="6" t="s">
        <v>94</v>
      </c>
      <c r="I1" s="6" t="s">
        <v>138</v>
      </c>
      <c r="J1" s="6" t="s">
        <v>139</v>
      </c>
      <c r="K1" s="6" t="s">
        <v>234</v>
      </c>
      <c r="L1" s="6" t="s">
        <v>237</v>
      </c>
      <c r="M1" s="6" t="s">
        <v>321</v>
      </c>
    </row>
    <row r="2" spans="1:13" x14ac:dyDescent="0.5">
      <c r="A2" s="5" t="s">
        <v>23</v>
      </c>
      <c r="B2" s="5" t="s">
        <v>47</v>
      </c>
      <c r="C2" s="5" t="s">
        <v>30</v>
      </c>
      <c r="D2" s="5" t="s">
        <v>68</v>
      </c>
      <c r="E2" s="5" t="s">
        <v>75</v>
      </c>
      <c r="F2" s="5" t="s">
        <v>85</v>
      </c>
      <c r="G2" s="5" t="s">
        <v>88</v>
      </c>
      <c r="H2" s="5" t="s">
        <v>95</v>
      </c>
      <c r="I2" s="5">
        <v>3</v>
      </c>
      <c r="J2" s="5" t="s">
        <v>118</v>
      </c>
      <c r="K2" s="133" t="s">
        <v>235</v>
      </c>
      <c r="L2" s="165" t="s">
        <v>238</v>
      </c>
      <c r="M2" s="203">
        <v>1</v>
      </c>
    </row>
    <row r="3" spans="1:13" x14ac:dyDescent="0.5">
      <c r="A3" s="5" t="s">
        <v>24</v>
      </c>
      <c r="B3" s="5" t="s">
        <v>48</v>
      </c>
      <c r="C3" s="5" t="s">
        <v>31</v>
      </c>
      <c r="D3" s="5" t="s">
        <v>69</v>
      </c>
      <c r="E3" s="5" t="s">
        <v>76</v>
      </c>
      <c r="F3" s="5" t="s">
        <v>82</v>
      </c>
      <c r="G3" s="5" t="s">
        <v>89</v>
      </c>
      <c r="H3" s="5" t="s">
        <v>96</v>
      </c>
      <c r="I3" s="5">
        <v>2</v>
      </c>
      <c r="J3" s="5" t="s">
        <v>119</v>
      </c>
      <c r="K3" s="133" t="s">
        <v>236</v>
      </c>
      <c r="L3" s="165" t="s">
        <v>240</v>
      </c>
      <c r="M3" s="203">
        <v>2</v>
      </c>
    </row>
    <row r="4" spans="1:13" x14ac:dyDescent="0.5">
      <c r="A4" s="5" t="s">
        <v>25</v>
      </c>
      <c r="B4" s="5" t="s">
        <v>47</v>
      </c>
      <c r="D4" s="5" t="s">
        <v>70</v>
      </c>
      <c r="E4" s="5" t="s">
        <v>77</v>
      </c>
      <c r="F4" s="5" t="s">
        <v>86</v>
      </c>
      <c r="G4" s="5" t="s">
        <v>90</v>
      </c>
      <c r="H4" s="5" t="s">
        <v>97</v>
      </c>
      <c r="I4" s="5">
        <v>1</v>
      </c>
      <c r="J4" s="5" t="s">
        <v>120</v>
      </c>
      <c r="K4" s="133" t="s">
        <v>241</v>
      </c>
      <c r="L4" s="165" t="s">
        <v>242</v>
      </c>
    </row>
    <row r="5" spans="1:13" x14ac:dyDescent="0.5">
      <c r="A5" s="5" t="s">
        <v>26</v>
      </c>
      <c r="B5" s="5" t="s">
        <v>48</v>
      </c>
      <c r="D5" s="5" t="s">
        <v>71</v>
      </c>
      <c r="E5" s="5" t="s">
        <v>78</v>
      </c>
      <c r="F5" s="5" t="s">
        <v>87</v>
      </c>
      <c r="G5" s="5" t="s">
        <v>91</v>
      </c>
      <c r="H5" s="5" t="s">
        <v>98</v>
      </c>
      <c r="I5" s="5">
        <v>0</v>
      </c>
      <c r="J5" s="5" t="s">
        <v>121</v>
      </c>
      <c r="K5" s="133" t="s">
        <v>243</v>
      </c>
      <c r="L5" s="165" t="s">
        <v>244</v>
      </c>
    </row>
    <row r="6" spans="1:13" x14ac:dyDescent="0.5">
      <c r="A6" s="5" t="s">
        <v>27</v>
      </c>
      <c r="B6" s="5" t="s">
        <v>48</v>
      </c>
      <c r="D6" s="5" t="s">
        <v>72</v>
      </c>
      <c r="E6" s="5" t="s">
        <v>79</v>
      </c>
      <c r="K6" s="133" t="s">
        <v>246</v>
      </c>
      <c r="L6" s="165" t="s">
        <v>245</v>
      </c>
    </row>
    <row r="7" spans="1:13" x14ac:dyDescent="0.5">
      <c r="A7" s="5" t="s">
        <v>28</v>
      </c>
      <c r="B7" s="5" t="s">
        <v>47</v>
      </c>
      <c r="D7" s="5" t="s">
        <v>73</v>
      </c>
      <c r="E7" s="5" t="s">
        <v>80</v>
      </c>
      <c r="K7" s="134" t="s">
        <v>344</v>
      </c>
      <c r="L7" s="165" t="s">
        <v>345</v>
      </c>
    </row>
    <row r="8" spans="1:13" x14ac:dyDescent="0.5">
      <c r="D8" s="5" t="s">
        <v>74</v>
      </c>
      <c r="E8" s="5" t="s">
        <v>81</v>
      </c>
      <c r="K8" s="134" t="s">
        <v>247</v>
      </c>
      <c r="L8" s="165" t="s">
        <v>248</v>
      </c>
    </row>
    <row r="9" spans="1:13" x14ac:dyDescent="0.5">
      <c r="K9" s="134" t="s">
        <v>249</v>
      </c>
      <c r="L9" s="165" t="s">
        <v>257</v>
      </c>
    </row>
    <row r="10" spans="1:13" x14ac:dyDescent="0.5">
      <c r="K10" s="134" t="s">
        <v>250</v>
      </c>
      <c r="L10" s="165" t="s">
        <v>258</v>
      </c>
    </row>
    <row r="11" spans="1:13" x14ac:dyDescent="0.5">
      <c r="K11" s="134" t="s">
        <v>251</v>
      </c>
      <c r="L11" s="165" t="s">
        <v>259</v>
      </c>
    </row>
    <row r="12" spans="1:13" x14ac:dyDescent="0.5">
      <c r="K12" s="134" t="s">
        <v>252</v>
      </c>
      <c r="L12" s="165" t="s">
        <v>260</v>
      </c>
    </row>
    <row r="13" spans="1:13" x14ac:dyDescent="0.5">
      <c r="K13" s="134" t="s">
        <v>253</v>
      </c>
      <c r="L13" s="165" t="s">
        <v>261</v>
      </c>
    </row>
    <row r="14" spans="1:13" x14ac:dyDescent="0.5">
      <c r="K14" s="134" t="s">
        <v>254</v>
      </c>
      <c r="L14" s="165" t="s">
        <v>262</v>
      </c>
    </row>
    <row r="15" spans="1:13" x14ac:dyDescent="0.5">
      <c r="K15" s="134" t="s">
        <v>255</v>
      </c>
      <c r="L15" s="165" t="s">
        <v>263</v>
      </c>
    </row>
    <row r="16" spans="1:13" x14ac:dyDescent="0.5">
      <c r="K16" s="134" t="s">
        <v>256</v>
      </c>
      <c r="L16" s="165" t="s">
        <v>264</v>
      </c>
    </row>
    <row r="17" spans="11:12" x14ac:dyDescent="0.5">
      <c r="K17" s="166" t="s">
        <v>265</v>
      </c>
      <c r="L17" s="165" t="s">
        <v>266</v>
      </c>
    </row>
    <row r="18" spans="11:12" x14ac:dyDescent="0.5">
      <c r="K18" s="166" t="s">
        <v>267</v>
      </c>
      <c r="L18" s="165" t="s">
        <v>268</v>
      </c>
    </row>
    <row r="19" spans="11:12" x14ac:dyDescent="0.5">
      <c r="K19" s="166" t="s">
        <v>269</v>
      </c>
      <c r="L19" s="170" t="s">
        <v>270</v>
      </c>
    </row>
    <row r="20" spans="11:12" x14ac:dyDescent="0.5">
      <c r="K20" s="166" t="s">
        <v>271</v>
      </c>
      <c r="L20" s="165" t="s">
        <v>272</v>
      </c>
    </row>
    <row r="21" spans="11:12" x14ac:dyDescent="0.5">
      <c r="K21" s="166" t="s">
        <v>308</v>
      </c>
      <c r="L21" s="165" t="s">
        <v>309</v>
      </c>
    </row>
    <row r="22" spans="11:12" x14ac:dyDescent="0.5">
      <c r="K22" s="166" t="s">
        <v>310</v>
      </c>
      <c r="L22" s="165" t="s">
        <v>311</v>
      </c>
    </row>
    <row r="23" spans="11:12" x14ac:dyDescent="0.5">
      <c r="K23" s="166" t="s">
        <v>312</v>
      </c>
      <c r="L23" s="165" t="s">
        <v>313</v>
      </c>
    </row>
    <row r="24" spans="11:12" x14ac:dyDescent="0.5">
      <c r="K24" s="166" t="s">
        <v>314</v>
      </c>
      <c r="L24" s="170" t="s">
        <v>315</v>
      </c>
    </row>
    <row r="25" spans="11:12" x14ac:dyDescent="0.5">
      <c r="K25" s="166" t="s">
        <v>322</v>
      </c>
      <c r="L25" s="170" t="s">
        <v>323</v>
      </c>
    </row>
    <row r="26" spans="11:12" x14ac:dyDescent="0.5">
      <c r="K26" s="172" t="s">
        <v>324</v>
      </c>
      <c r="L26" s="165" t="s">
        <v>325</v>
      </c>
    </row>
    <row r="27" spans="11:12" x14ac:dyDescent="0.5">
      <c r="K27" s="166" t="s">
        <v>326</v>
      </c>
      <c r="L27" s="165" t="s">
        <v>327</v>
      </c>
    </row>
    <row r="28" spans="11:12" x14ac:dyDescent="0.5">
      <c r="K28" s="166" t="s">
        <v>328</v>
      </c>
      <c r="L28" s="165" t="s">
        <v>329</v>
      </c>
    </row>
    <row r="29" spans="11:12" x14ac:dyDescent="0.5">
      <c r="K29" s="166" t="s">
        <v>330</v>
      </c>
      <c r="L29" s="165" t="s">
        <v>331</v>
      </c>
    </row>
    <row r="30" spans="11:12" x14ac:dyDescent="0.5">
      <c r="K30" s="172" t="s">
        <v>332</v>
      </c>
      <c r="L30" s="165" t="s">
        <v>333</v>
      </c>
    </row>
    <row r="31" spans="11:12" x14ac:dyDescent="0.5">
      <c r="K31" s="166" t="s">
        <v>334</v>
      </c>
      <c r="L31" s="165" t="s">
        <v>335</v>
      </c>
    </row>
    <row r="32" spans="11:12" x14ac:dyDescent="0.5">
      <c r="K32" s="166" t="s">
        <v>316</v>
      </c>
      <c r="L32" s="165" t="s">
        <v>317</v>
      </c>
    </row>
    <row r="33" spans="11:12" x14ac:dyDescent="0.5">
      <c r="K33" s="166" t="s">
        <v>336</v>
      </c>
      <c r="L33" s="165" t="s">
        <v>337</v>
      </c>
    </row>
    <row r="34" spans="11:12" x14ac:dyDescent="0.5">
      <c r="K34" s="166" t="s">
        <v>338</v>
      </c>
      <c r="L34" s="165" t="s">
        <v>339</v>
      </c>
    </row>
    <row r="35" spans="11:12" x14ac:dyDescent="0.5">
      <c r="K35" s="166" t="s">
        <v>340</v>
      </c>
      <c r="L35" s="165" t="s">
        <v>341</v>
      </c>
    </row>
    <row r="36" spans="11:12" x14ac:dyDescent="0.5">
      <c r="K36" s="172" t="s">
        <v>318</v>
      </c>
      <c r="L36" s="165" t="s">
        <v>319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9878-B3DF-419C-AEEC-926334030FD1}">
  <sheetPr>
    <tabColor rgb="FF7030A0"/>
  </sheetPr>
  <dimension ref="A1:AR64"/>
  <sheetViews>
    <sheetView workbookViewId="0">
      <pane xSplit="2" ySplit="3" topLeftCell="V49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ตั้งค่าเดือน!$C$6</f>
        <v>1</v>
      </c>
      <c r="H1" s="264"/>
      <c r="I1" s="271" t="s">
        <v>49</v>
      </c>
      <c r="J1" s="272"/>
      <c r="K1" s="273"/>
      <c r="L1" s="274" t="str">
        <f>ตั้งค่าเดือน!$B$6</f>
        <v>พฤศจิกายน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ตั้งค่าเดือน!$D$6</f>
        <v>2563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พฤศจิกายน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1XgiGCzaS81o7sQrQjhBGdrAtRTScJm60eyCtmsJn78k4N3JkljFoQVPMdPO4kls2RMBzl5xDU/nQK2c23KW3w==" saltValue="HPBL+NW8Xt+GD/9jmMMsk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85" priority="5" operator="equal">
      <formula>"อา"</formula>
    </cfRule>
    <cfRule type="cellIs" dxfId="184" priority="12" operator="equal">
      <formula>"จ"</formula>
    </cfRule>
  </conditionalFormatting>
  <conditionalFormatting sqref="K3:AH3">
    <cfRule type="cellIs" dxfId="183" priority="6" operator="equal">
      <formula>"อา"</formula>
    </cfRule>
    <cfRule type="cellIs" dxfId="182" priority="7" operator="equal">
      <formula>"ส"</formula>
    </cfRule>
    <cfRule type="cellIs" dxfId="181" priority="8" operator="equal">
      <formula>"ศ"</formula>
    </cfRule>
    <cfRule type="cellIs" dxfId="180" priority="9" operator="equal">
      <formula>"พฤ"</formula>
    </cfRule>
    <cfRule type="cellIs" dxfId="179" priority="10" operator="equal">
      <formula>"พ"</formula>
    </cfRule>
    <cfRule type="cellIs" dxfId="178" priority="11" operator="equal">
      <formula>"อ"</formula>
    </cfRule>
  </conditionalFormatting>
  <conditionalFormatting sqref="D4:AH63">
    <cfRule type="cellIs" dxfId="177" priority="1" operator="equal">
      <formula>"ข"</formula>
    </cfRule>
    <cfRule type="cellIs" dxfId="176" priority="2" operator="equal">
      <formula>"ล"</formula>
    </cfRule>
    <cfRule type="cellIs" dxfId="175" priority="3" operator="equal">
      <formula>"ป"</formula>
    </cfRule>
    <cfRule type="cellIs" dxfId="174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89B572C-A824-4588-9B80-A9780D0CE1B9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C856DC3E-196A-48E8-8C63-DFA5343F0F5F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F57E446B-0998-4982-96D3-300DCD0FEDFA}">
          <x14:formula1>
            <xm:f>รายการ!$K$2:$K$36</xm:f>
          </x14:formula1>
          <xm:sqref>AO1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5C546-779E-4EB0-8E14-4FE2BFD6FA14}">
  <sheetPr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ตั้งค่าเดือน!$C$7</f>
        <v>2</v>
      </c>
      <c r="H1" s="264"/>
      <c r="I1" s="271" t="s">
        <v>49</v>
      </c>
      <c r="J1" s="272"/>
      <c r="K1" s="273"/>
      <c r="L1" s="274" t="str">
        <f>ตั้งค่าเดือน!$B$7</f>
        <v>ธันวาคม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ตั้งค่าเดือน!$D$7</f>
        <v>2564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ธันวาคม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MnfBL5wRGuqbOW4RbJolzuARvtfnlhnlex6D6d1zrF8Jp2TgJ1ea6y3BBqtsQwtMkpL3NjOt/bYlJaZLGQY2Yw==" saltValue="xoTZ4udUxoFzwb0FrRosAw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73" priority="5" operator="equal">
      <formula>"อา"</formula>
    </cfRule>
    <cfRule type="cellIs" dxfId="172" priority="12" operator="equal">
      <formula>"จ"</formula>
    </cfRule>
  </conditionalFormatting>
  <conditionalFormatting sqref="K3:AH3">
    <cfRule type="cellIs" dxfId="171" priority="6" operator="equal">
      <formula>"อา"</formula>
    </cfRule>
    <cfRule type="cellIs" dxfId="170" priority="7" operator="equal">
      <formula>"ส"</formula>
    </cfRule>
    <cfRule type="cellIs" dxfId="169" priority="8" operator="equal">
      <formula>"ศ"</formula>
    </cfRule>
    <cfRule type="cellIs" dxfId="168" priority="9" operator="equal">
      <formula>"พฤ"</formula>
    </cfRule>
    <cfRule type="cellIs" dxfId="167" priority="10" operator="equal">
      <formula>"พ"</formula>
    </cfRule>
    <cfRule type="cellIs" dxfId="166" priority="11" operator="equal">
      <formula>"อ"</formula>
    </cfRule>
  </conditionalFormatting>
  <conditionalFormatting sqref="D4:AH63">
    <cfRule type="cellIs" dxfId="165" priority="1" operator="equal">
      <formula>"ข"</formula>
    </cfRule>
    <cfRule type="cellIs" dxfId="164" priority="2" operator="equal">
      <formula>"ล"</formula>
    </cfRule>
    <cfRule type="cellIs" dxfId="163" priority="3" operator="equal">
      <formula>"ป"</formula>
    </cfRule>
    <cfRule type="cellIs" dxfId="162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FF5DF86-92E0-492D-98D1-717C5397AAC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B31BB35A-BE18-4188-A68A-33025C87C875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C16D3BA3-71C1-4F23-B602-78AC865FEF95}">
          <x14:formula1>
            <xm:f>รายการ!$K$2:$K$36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7BF3E-EE18-4228-B0C6-6940B13751C1}">
  <sheetPr>
    <tabColor rgb="FF7030A0"/>
  </sheetPr>
  <dimension ref="A1:AR64"/>
  <sheetViews>
    <sheetView workbookViewId="0">
      <pane xSplit="2" ySplit="3" topLeftCell="AB4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ตั้งค่าเดือน!$C$8</f>
        <v>2</v>
      </c>
      <c r="H1" s="264"/>
      <c r="I1" s="271" t="s">
        <v>49</v>
      </c>
      <c r="J1" s="272"/>
      <c r="K1" s="273"/>
      <c r="L1" s="274" t="str">
        <f>ตั้งค่าเดือน!$B$8</f>
        <v>มกราคม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ตั้งค่าเดือน!$D$8</f>
        <v>2564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มกราคม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Bl0bwTGX1NY1iME+URCnVPGO6IQRm5w9FcEM+YmI/Pvg4WybUDtl9y9he9ykCohpi5yFpAffYU1WZsf5FTCbyg==" saltValue="XoRrnsGf9sELnXHo3ney5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61" priority="5" operator="equal">
      <formula>"อา"</formula>
    </cfRule>
    <cfRule type="cellIs" dxfId="160" priority="12" operator="equal">
      <formula>"จ"</formula>
    </cfRule>
  </conditionalFormatting>
  <conditionalFormatting sqref="K3:AH3">
    <cfRule type="cellIs" dxfId="159" priority="6" operator="equal">
      <formula>"อา"</formula>
    </cfRule>
    <cfRule type="cellIs" dxfId="158" priority="7" operator="equal">
      <formula>"ส"</formula>
    </cfRule>
    <cfRule type="cellIs" dxfId="157" priority="8" operator="equal">
      <formula>"ศ"</formula>
    </cfRule>
    <cfRule type="cellIs" dxfId="156" priority="9" operator="equal">
      <formula>"พฤ"</formula>
    </cfRule>
    <cfRule type="cellIs" dxfId="155" priority="10" operator="equal">
      <formula>"พ"</formula>
    </cfRule>
    <cfRule type="cellIs" dxfId="154" priority="11" operator="equal">
      <formula>"อ"</formula>
    </cfRule>
  </conditionalFormatting>
  <conditionalFormatting sqref="D4:AH63">
    <cfRule type="cellIs" dxfId="153" priority="1" operator="equal">
      <formula>"ข"</formula>
    </cfRule>
    <cfRule type="cellIs" dxfId="152" priority="2" operator="equal">
      <formula>"ล"</formula>
    </cfRule>
    <cfRule type="cellIs" dxfId="151" priority="3" operator="equal">
      <formula>"ป"</formula>
    </cfRule>
    <cfRule type="cellIs" dxfId="150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5CC0A1E-4D7D-40B7-889E-436182C02BA8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E2747350-5EEC-4954-B4C5-C8DCDA06104C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5B4E1241-F455-437B-B8F1-46BDC389D84F}">
          <x14:formula1>
            <xm:f>รายการ!$K$2:$K$36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0AD5D-5C4C-419D-A7C0-F66FE5C79342}">
  <sheetPr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ตั้งค่าเดือน!$C$9</f>
        <v>2</v>
      </c>
      <c r="H1" s="264"/>
      <c r="I1" s="271" t="s">
        <v>49</v>
      </c>
      <c r="J1" s="272"/>
      <c r="K1" s="273"/>
      <c r="L1" s="274" t="str">
        <f>ตั้งค่าเดือน!$B$9</f>
        <v>กุมภาพันธ์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ตั้งค่าเดือน!$D$9</f>
        <v>2564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กุมภาพันธ์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jJuSfSYTcbePzwR+mGvkRvSvtIz1uc38Do4ozGY4fhREbxBPTxvnk8frbpP5KWW6D2lgyxjLIhknswQoKjIY1A==" saltValue="HWQ0tI9LEHPw8l6bOPQVu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49" priority="5" operator="equal">
      <formula>"อา"</formula>
    </cfRule>
    <cfRule type="cellIs" dxfId="148" priority="12" operator="equal">
      <formula>"จ"</formula>
    </cfRule>
  </conditionalFormatting>
  <conditionalFormatting sqref="K3:AH3">
    <cfRule type="cellIs" dxfId="147" priority="6" operator="equal">
      <formula>"อา"</formula>
    </cfRule>
    <cfRule type="cellIs" dxfId="146" priority="7" operator="equal">
      <formula>"ส"</formula>
    </cfRule>
    <cfRule type="cellIs" dxfId="145" priority="8" operator="equal">
      <formula>"ศ"</formula>
    </cfRule>
    <cfRule type="cellIs" dxfId="144" priority="9" operator="equal">
      <formula>"พฤ"</formula>
    </cfRule>
    <cfRule type="cellIs" dxfId="143" priority="10" operator="equal">
      <formula>"พ"</formula>
    </cfRule>
    <cfRule type="cellIs" dxfId="142" priority="11" operator="equal">
      <formula>"อ"</formula>
    </cfRule>
  </conditionalFormatting>
  <conditionalFormatting sqref="D4:AH63">
    <cfRule type="cellIs" dxfId="141" priority="1" operator="equal">
      <formula>"ข"</formula>
    </cfRule>
    <cfRule type="cellIs" dxfId="140" priority="2" operator="equal">
      <formula>"ล"</formula>
    </cfRule>
    <cfRule type="cellIs" dxfId="139" priority="3" operator="equal">
      <formula>"ป"</formula>
    </cfRule>
    <cfRule type="cellIs" dxfId="138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5596CBE-C143-4140-9947-86DC03E22C04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48F792E9-37AA-432B-AC75-3CB448225CCE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3B097902-50E8-4B47-BD5A-238ECA344051}">
          <x14:formula1>
            <xm:f>รายการ!$K$2:$K$36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A3CA-DBDB-44CD-B591-E4AC162BB43C}">
  <sheetPr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ตั้งค่าเดือน!$C$10</f>
        <v>2</v>
      </c>
      <c r="H1" s="264"/>
      <c r="I1" s="271" t="s">
        <v>49</v>
      </c>
      <c r="J1" s="272"/>
      <c r="K1" s="273"/>
      <c r="L1" s="274" t="str">
        <f>ตั้งค่าเดือน!$B$10</f>
        <v>มีนาคม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ตั้งค่าเดือน!$D$10</f>
        <v>2564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มีนาคม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82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8</v>
      </c>
      <c r="AJ4" s="35">
        <f>IF(B4="","",COUNTIF(D4:AH4,"/"))</f>
        <v>8</v>
      </c>
      <c r="AK4" s="35">
        <f>IF(B4="","",COUNTIF(D4:AH4,"ป"))</f>
        <v>1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FxnJUhUkywkjWaYqs0EgDG7jtq1L54uwl9TEkSQTOUy8R3N5k/BJeZhGkrGO8NwlquTosDYmWewHwIQiX1a1Mg==" saltValue="W63wqCaJtYz3F0N8RIMgBg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37" priority="5" operator="equal">
      <formula>"อา"</formula>
    </cfRule>
    <cfRule type="cellIs" dxfId="136" priority="12" operator="equal">
      <formula>"จ"</formula>
    </cfRule>
  </conditionalFormatting>
  <conditionalFormatting sqref="K3:AH3">
    <cfRule type="cellIs" dxfId="135" priority="6" operator="equal">
      <formula>"อา"</formula>
    </cfRule>
    <cfRule type="cellIs" dxfId="134" priority="7" operator="equal">
      <formula>"ส"</formula>
    </cfRule>
    <cfRule type="cellIs" dxfId="133" priority="8" operator="equal">
      <formula>"ศ"</formula>
    </cfRule>
    <cfRule type="cellIs" dxfId="132" priority="9" operator="equal">
      <formula>"พฤ"</formula>
    </cfRule>
    <cfRule type="cellIs" dxfId="131" priority="10" operator="equal">
      <formula>"พ"</formula>
    </cfRule>
    <cfRule type="cellIs" dxfId="130" priority="11" operator="equal">
      <formula>"อ"</formula>
    </cfRule>
  </conditionalFormatting>
  <conditionalFormatting sqref="D4:AH63">
    <cfRule type="cellIs" dxfId="129" priority="1" operator="equal">
      <formula>"ข"</formula>
    </cfRule>
    <cfRule type="cellIs" dxfId="128" priority="2" operator="equal">
      <formula>"ล"</formula>
    </cfRule>
    <cfRule type="cellIs" dxfId="127" priority="3" operator="equal">
      <formula>"ป"</formula>
    </cfRule>
    <cfRule type="cellIs" dxfId="126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F857791-D0F2-48CC-A6A6-3CE47E4A019B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BE996BA8-877C-478A-B479-866C8701427F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8E75E3B2-9805-4B21-9EBE-03994AB05A56}">
          <x14:formula1>
            <xm:f>รายการ!$K$2:$K$36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01311-B365-44AF-A05E-EF015C3CADE6}">
  <sheetPr>
    <tabColor rgb="FF7030A0"/>
  </sheetPr>
  <dimension ref="A1:AR64"/>
  <sheetViews>
    <sheetView workbookViewId="0">
      <pane xSplit="2" ySplit="3" topLeftCell="D4" activePane="bottomRight" state="frozen"/>
      <selection activeCell="AG7" sqref="AG7"/>
      <selection pane="topRight" activeCell="AG7" sqref="AG7"/>
      <selection pane="bottomLeft" activeCell="AG7" sqref="AG7"/>
      <selection pane="bottomRight" activeCell="U10" sqref="U10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ตั้งค่าเดือน!$C$11</f>
        <v>2</v>
      </c>
      <c r="H1" s="264"/>
      <c r="I1" s="271" t="s">
        <v>49</v>
      </c>
      <c r="J1" s="272"/>
      <c r="K1" s="273"/>
      <c r="L1" s="274" t="str">
        <f>ตั้งค่าเดือน!$B$11</f>
        <v>เมษายน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ตั้งค่าเดือน!$D$11</f>
        <v>2564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เมษายน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anAA/RIER2zg6z3vlIQqVsmiXxwJbjhkLJSKp4z9zWgwiErOWQTWRB4rBKYdlNafGOsYDsmyJclZyzzdwW9tUg==" saltValue="EfUXtLIzE3tzVdgiZXuFsQ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25" priority="5" operator="equal">
      <formula>"อา"</formula>
    </cfRule>
    <cfRule type="cellIs" dxfId="124" priority="12" operator="equal">
      <formula>"จ"</formula>
    </cfRule>
  </conditionalFormatting>
  <conditionalFormatting sqref="K3:AH3">
    <cfRule type="cellIs" dxfId="123" priority="6" operator="equal">
      <formula>"อา"</formula>
    </cfRule>
    <cfRule type="cellIs" dxfId="122" priority="7" operator="equal">
      <formula>"ส"</formula>
    </cfRule>
    <cfRule type="cellIs" dxfId="121" priority="8" operator="equal">
      <formula>"ศ"</formula>
    </cfRule>
    <cfRule type="cellIs" dxfId="120" priority="9" operator="equal">
      <formula>"พฤ"</formula>
    </cfRule>
    <cfRule type="cellIs" dxfId="119" priority="10" operator="equal">
      <formula>"พ"</formula>
    </cfRule>
    <cfRule type="cellIs" dxfId="118" priority="11" operator="equal">
      <formula>"อ"</formula>
    </cfRule>
  </conditionalFormatting>
  <conditionalFormatting sqref="D4:AH63">
    <cfRule type="cellIs" dxfId="117" priority="1" operator="equal">
      <formula>"ข"</formula>
    </cfRule>
    <cfRule type="cellIs" dxfId="116" priority="2" operator="equal">
      <formula>"ล"</formula>
    </cfRule>
    <cfRule type="cellIs" dxfId="115" priority="3" operator="equal">
      <formula>"ป"</formula>
    </cfRule>
    <cfRule type="cellIs" dxfId="114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358200A-05D7-425C-8E61-8C45EB1F98F3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9A62DE49-B405-4F6B-A06D-9B1A8010183A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D6ADA708-3EE5-46E4-8108-4BB6D89EC94E}">
          <x14:formula1>
            <xm:f>รายการ!$K$2:$K$36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8ECC9-D229-4896-837A-3CC8BEAA906E}">
  <sheetPr>
    <tabColor rgb="FF7030A0"/>
  </sheetPr>
  <dimension ref="A1:AR64"/>
  <sheetViews>
    <sheetView workbookViewId="0">
      <pane xSplit="2" ySplit="3" topLeftCell="Q4" activePane="bottomRight" state="frozen"/>
      <selection activeCell="AG7" sqref="AG7"/>
      <selection pane="topRight" activeCell="AG7" sqref="AG7"/>
      <selection pane="bottomLeft" activeCell="AG7" sqref="AG7"/>
      <selection pane="bottomRight" activeCell="AC11" sqref="AC11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ตั้งค่าเดือน!$C$12</f>
        <v>2</v>
      </c>
      <c r="H1" s="264"/>
      <c r="I1" s="271" t="s">
        <v>49</v>
      </c>
      <c r="J1" s="272"/>
      <c r="K1" s="273"/>
      <c r="L1" s="274" t="str">
        <f>ตั้งค่าเดือน!$B$12</f>
        <v>พฤษภาคม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ตั้งค่าเดือน!$D$12</f>
        <v>2564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พฤษภาคม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33"/>
      <c r="AC3" s="33"/>
      <c r="AD3" s="33"/>
      <c r="AE3" s="33"/>
      <c r="AF3" s="33"/>
      <c r="AG3" s="15"/>
      <c r="AH3" s="15"/>
      <c r="AI3" s="129">
        <f>COUNTA(D3:AH3)</f>
        <v>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30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30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30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30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169" t="s">
        <v>255</v>
      </c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UmFTY3gYg3pihrGJ2V3MBM+qPxEMJNAQJRzRPpv+u03+5d67e6DywOME3MWVnUGzKF97CUFYiTVpHfvqPvIRLw==" saltValue="mXAdcpO82OHCaCxwL+7T4w==" spinCount="100000" sheet="1" objects="1" scenarios="1"/>
  <protectedRanges>
    <protectedRange sqref="L1 U1 D3:AH10 D64 D12:AH63 E11:AH11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13" priority="5" operator="equal">
      <formula>"อา"</formula>
    </cfRule>
    <cfRule type="cellIs" dxfId="112" priority="12" operator="equal">
      <formula>"จ"</formula>
    </cfRule>
  </conditionalFormatting>
  <conditionalFormatting sqref="K3:AH3">
    <cfRule type="cellIs" dxfId="111" priority="6" operator="equal">
      <formula>"อา"</formula>
    </cfRule>
    <cfRule type="cellIs" dxfId="110" priority="7" operator="equal">
      <formula>"ส"</formula>
    </cfRule>
    <cfRule type="cellIs" dxfId="109" priority="8" operator="equal">
      <formula>"ศ"</formula>
    </cfRule>
    <cfRule type="cellIs" dxfId="108" priority="9" operator="equal">
      <formula>"พฤ"</formula>
    </cfRule>
    <cfRule type="cellIs" dxfId="107" priority="10" operator="equal">
      <formula>"พ"</formula>
    </cfRule>
    <cfRule type="cellIs" dxfId="106" priority="11" operator="equal">
      <formula>"อ"</formula>
    </cfRule>
  </conditionalFormatting>
  <conditionalFormatting sqref="D4:AH63">
    <cfRule type="cellIs" dxfId="105" priority="1" operator="equal">
      <formula>"ข"</formula>
    </cfRule>
    <cfRule type="cellIs" dxfId="104" priority="2" operator="equal">
      <formula>"ล"</formula>
    </cfRule>
    <cfRule type="cellIs" dxfId="103" priority="3" operator="equal">
      <formula>"ป"</formula>
    </cfRule>
    <cfRule type="cellIs" dxfId="102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5A427D8-ACEC-40A1-8415-1A2F513F268B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E23BFA34-5D9D-42D1-956E-49F8CA853515}">
          <x14:formula1>
            <xm:f>รายการ!$F$2:$F$5</xm:f>
          </x14:formula1>
          <xm:sqref>E4:AH63 D4:D10 D12:D63</xm:sqref>
        </x14:dataValidation>
        <x14:dataValidation type="list" allowBlank="1" showInputMessage="1" showErrorMessage="1" xr:uid="{3BC6904D-203A-4620-BBB6-CFC11FFC98B8}">
          <x14:formula1>
            <xm:f>รายการ!$K$2:$K$36</xm:f>
          </x14:formula1>
          <xm:sqref>D11 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D55B1-761E-4606-84DA-EBF36EA5F9B7}">
  <sheetPr>
    <tabColor rgb="FFC00000"/>
  </sheetPr>
  <dimension ref="A1:Y6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P5" sqref="P5"/>
    </sheetView>
  </sheetViews>
  <sheetFormatPr defaultColWidth="4.625" defaultRowHeight="21.75" x14ac:dyDescent="0.5"/>
  <cols>
    <col min="1" max="1" width="3.25" style="1" customWidth="1"/>
    <col min="2" max="2" width="4.625" style="4"/>
    <col min="3" max="3" width="23.25" style="1" customWidth="1"/>
    <col min="4" max="13" width="4.625" style="1"/>
    <col min="14" max="14" width="0" style="1" hidden="1" customWidth="1"/>
    <col min="15" max="20" width="4.625" style="1"/>
    <col min="21" max="21" width="7.625" style="1" customWidth="1"/>
    <col min="22" max="22" width="6.75" style="1" customWidth="1"/>
    <col min="23" max="23" width="9" style="1"/>
    <col min="24" max="24" width="22.5" style="1" customWidth="1"/>
    <col min="25" max="25" width="9" style="1"/>
    <col min="26" max="16384" width="4.625" style="1"/>
  </cols>
  <sheetData>
    <row r="1" spans="1:25" ht="6.75" customHeight="1" x14ac:dyDescent="0.5">
      <c r="A1" s="23"/>
      <c r="B1" s="21"/>
      <c r="C1" s="20"/>
      <c r="D1" s="285" t="str">
        <f>ตั้งค่าเดือน!$B2</f>
        <v>กรกฎาคม</v>
      </c>
      <c r="E1" s="285" t="str">
        <f>ตั้งค่าเดือน!$B3</f>
        <v>สิงหาคม</v>
      </c>
      <c r="F1" s="285" t="str">
        <f>ตั้งค่าเดือน!$B4</f>
        <v>กันยายน</v>
      </c>
      <c r="G1" s="285" t="str">
        <f>ตั้งค่าเดือน!$B5</f>
        <v>ตุลาคม</v>
      </c>
      <c r="H1" s="285" t="str">
        <f>ตั้งค่าเดือน!$B6</f>
        <v>พฤศจิกายน</v>
      </c>
      <c r="I1" s="285" t="str">
        <f>ตั้งค่าเดือน!$B7</f>
        <v>ธันวาคม</v>
      </c>
      <c r="J1" s="288" t="str">
        <f>ตั้งค่าเดือน!$B8</f>
        <v>มกราคม</v>
      </c>
      <c r="K1" s="288" t="str">
        <f>ตั้งค่าเดือน!$B9</f>
        <v>กุมภาพันธ์</v>
      </c>
      <c r="L1" s="288" t="str">
        <f>ตั้งค่าเดือน!$B10</f>
        <v>มีนาคม</v>
      </c>
      <c r="M1" s="288" t="str">
        <f>ตั้งค่าเดือน!$B11</f>
        <v>เมษายน</v>
      </c>
      <c r="N1" s="288" t="str">
        <f>ตั้งค่าเดือน!$B12</f>
        <v>พฤษภาคม</v>
      </c>
      <c r="O1" s="299" t="s">
        <v>160</v>
      </c>
      <c r="P1" s="302" t="s">
        <v>161</v>
      </c>
      <c r="Q1" s="24"/>
      <c r="R1" s="25"/>
      <c r="S1" s="25"/>
      <c r="T1" s="26"/>
      <c r="U1" s="289" t="s">
        <v>101</v>
      </c>
      <c r="V1" s="290" t="str">
        <f>"ผลการประเมินเวลาเรียน ร้อยละ " &amp; ตั้งค่าปพ5!$I$18</f>
        <v>ผลการประเมินเวลาเรียน ร้อยละ 80</v>
      </c>
      <c r="W1" s="23"/>
      <c r="X1" s="23"/>
      <c r="Y1" s="23"/>
    </row>
    <row r="2" spans="1:25" ht="27.75" x14ac:dyDescent="0.5">
      <c r="A2" s="23"/>
      <c r="B2" s="269" t="s">
        <v>40</v>
      </c>
      <c r="C2" s="286" t="s">
        <v>62</v>
      </c>
      <c r="D2" s="285"/>
      <c r="E2" s="285"/>
      <c r="F2" s="285"/>
      <c r="G2" s="285"/>
      <c r="H2" s="285"/>
      <c r="I2" s="285"/>
      <c r="J2" s="288"/>
      <c r="K2" s="288"/>
      <c r="L2" s="288"/>
      <c r="M2" s="288"/>
      <c r="N2" s="288"/>
      <c r="O2" s="300"/>
      <c r="P2" s="303"/>
      <c r="Q2" s="291" t="s">
        <v>100</v>
      </c>
      <c r="R2" s="292"/>
      <c r="S2" s="292"/>
      <c r="T2" s="293"/>
      <c r="U2" s="289"/>
      <c r="V2" s="290"/>
      <c r="W2" s="208" t="s">
        <v>239</v>
      </c>
      <c r="X2" s="201" t="s">
        <v>246</v>
      </c>
      <c r="Y2" s="209" t="str">
        <f>_xlfn.IFNA(IF(VLOOKUP(X2,รายการ!$K$1:$L$36,2,FALSE)="","",HYPERLINK("#" &amp; VLOOKUP(X2,รายการ!$K$1:$L$36,2,FALSE)  &amp; "","คลิก")),"")</f>
        <v>คลิก</v>
      </c>
    </row>
    <row r="3" spans="1:25" ht="3.75" customHeight="1" x14ac:dyDescent="0.5">
      <c r="A3" s="23"/>
      <c r="B3" s="269"/>
      <c r="C3" s="286"/>
      <c r="D3" s="285"/>
      <c r="E3" s="285"/>
      <c r="F3" s="285"/>
      <c r="G3" s="285"/>
      <c r="H3" s="285"/>
      <c r="I3" s="285"/>
      <c r="J3" s="288"/>
      <c r="K3" s="288"/>
      <c r="L3" s="288"/>
      <c r="M3" s="288"/>
      <c r="N3" s="288"/>
      <c r="O3" s="300"/>
      <c r="P3" s="303"/>
      <c r="Q3" s="294"/>
      <c r="R3" s="295"/>
      <c r="S3" s="295"/>
      <c r="T3" s="296"/>
      <c r="U3" s="289"/>
      <c r="V3" s="290"/>
      <c r="W3" s="146"/>
      <c r="X3" s="146"/>
      <c r="Y3" s="146"/>
    </row>
    <row r="4" spans="1:25" ht="24" x14ac:dyDescent="0.55000000000000004">
      <c r="A4" s="23"/>
      <c r="B4" s="269"/>
      <c r="C4" s="286"/>
      <c r="D4" s="285"/>
      <c r="E4" s="285"/>
      <c r="F4" s="285"/>
      <c r="G4" s="285"/>
      <c r="H4" s="285"/>
      <c r="I4" s="285"/>
      <c r="J4" s="288"/>
      <c r="K4" s="288"/>
      <c r="L4" s="288"/>
      <c r="M4" s="288"/>
      <c r="N4" s="288"/>
      <c r="O4" s="301"/>
      <c r="P4" s="304"/>
      <c r="Q4" s="297">
        <f>SUM(D5:N5)</f>
        <v>100</v>
      </c>
      <c r="R4" s="297"/>
      <c r="S4" s="297"/>
      <c r="T4" s="298"/>
      <c r="U4" s="289"/>
      <c r="V4" s="290"/>
      <c r="W4" s="23"/>
      <c r="X4" s="23"/>
      <c r="Y4" s="23"/>
    </row>
    <row r="5" spans="1:25" x14ac:dyDescent="0.5">
      <c r="A5" s="23"/>
      <c r="B5" s="270"/>
      <c r="C5" s="287"/>
      <c r="D5" s="123">
        <f>ก.ค.!AI3</f>
        <v>10</v>
      </c>
      <c r="E5" s="123">
        <f>ส.ค.!AI3</f>
        <v>10</v>
      </c>
      <c r="F5" s="123">
        <f>ก.ย.!AI3</f>
        <v>10</v>
      </c>
      <c r="G5" s="123">
        <f>ต.ค.!AI3</f>
        <v>10</v>
      </c>
      <c r="H5" s="123">
        <f>พ.ย.!AI3</f>
        <v>10</v>
      </c>
      <c r="I5" s="123">
        <f>ธ.ค.!AI3</f>
        <v>10</v>
      </c>
      <c r="J5" s="123">
        <f>ม.ค.!AI3</f>
        <v>10</v>
      </c>
      <c r="K5" s="123">
        <f>ก.พ.!AI3</f>
        <v>10</v>
      </c>
      <c r="L5" s="123">
        <f>มี.ค.!AI3</f>
        <v>10</v>
      </c>
      <c r="M5" s="123">
        <f>เม.ย.!AI3</f>
        <v>10</v>
      </c>
      <c r="N5" s="123">
        <f>พ.ค.!AI3</f>
        <v>0</v>
      </c>
      <c r="O5" s="28">
        <f>SUM(D5:I5)</f>
        <v>60</v>
      </c>
      <c r="P5" s="28">
        <f>SUM(J5:N5)</f>
        <v>40</v>
      </c>
      <c r="Q5" s="27" t="s">
        <v>92</v>
      </c>
      <c r="R5" s="28" t="s">
        <v>89</v>
      </c>
      <c r="S5" s="29" t="s">
        <v>90</v>
      </c>
      <c r="T5" s="39" t="s">
        <v>91</v>
      </c>
      <c r="U5" s="289"/>
      <c r="V5" s="290"/>
      <c r="W5" s="146"/>
      <c r="X5" s="146"/>
      <c r="Y5" s="146"/>
    </row>
    <row r="6" spans="1:25" x14ac:dyDescent="0.5">
      <c r="A6" s="23"/>
      <c r="B6" s="22">
        <f>รายชื่อนักเรียน!A2</f>
        <v>1</v>
      </c>
      <c r="C6" s="19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6" s="122">
        <f>IF($C6="","",ก.ค.!$AI4)</f>
        <v>9</v>
      </c>
      <c r="E6" s="122">
        <f>IF($C6="","",ส.ค.!$AI4)</f>
        <v>8</v>
      </c>
      <c r="F6" s="122">
        <f>IF($C6="","",ก.ย.!$AI4)</f>
        <v>9</v>
      </c>
      <c r="G6" s="122">
        <f>IF($C6="","",ต.ค.!$AI4)</f>
        <v>9</v>
      </c>
      <c r="H6" s="122">
        <f>IF($C6="","",พ.ย.!$AI4)</f>
        <v>9</v>
      </c>
      <c r="I6" s="122">
        <f>IF($C6="","",ธ.ค.!$AI4)</f>
        <v>9</v>
      </c>
      <c r="J6" s="32">
        <f>IF($C6="","",ม.ค.!$AI4)</f>
        <v>9</v>
      </c>
      <c r="K6" s="32">
        <f>IF($C6="","",ก.พ.!$AI4)</f>
        <v>9</v>
      </c>
      <c r="L6" s="32">
        <f>IF($C6="","",มี.ค.!$AI4)</f>
        <v>8</v>
      </c>
      <c r="M6" s="32">
        <f>IF($C6="","",เม.ย.!$AI4)</f>
        <v>9</v>
      </c>
      <c r="N6" s="32">
        <f>IF($C6="","",พ.ค.!$AI4)</f>
        <v>0</v>
      </c>
      <c r="O6" s="122">
        <f>IF($C6="","",SUM(D6:I6))</f>
        <v>53</v>
      </c>
      <c r="P6" s="124">
        <f>IF($C6="","",SUM(J6:N6))</f>
        <v>35</v>
      </c>
      <c r="Q6" s="135">
        <f>IF($C6="","",SUM(D6:N6))</f>
        <v>88</v>
      </c>
      <c r="R6" s="37">
        <f>IF($C6="","",SUM(ก.ค.!AK4,ส.ค.!AK4,ก.ย.!AK4,ต.ค.!AK4,พ.ย.!AK4,ธ.ค.!AK4,ม.ค.!AK4,ก.พ.!AK4,มี.ค.!AK4,เม.ย.!AK4,พ.ค.!AK4))</f>
        <v>2</v>
      </c>
      <c r="S6" s="37">
        <f>IF($C6="","",SUM(ก.ค.!AL4,ส.ค.!AL4,ก.ย.!AL4,ต.ค.!AL4,พ.ย.!AL4,ธ.ค.!AL4,ม.ค.!AL4,ก.พ.!AL4,มี.ค.!AL4,เม.ย.!AL4,พ.ค.!AL4))</f>
        <v>0</v>
      </c>
      <c r="T6" s="36">
        <f>IF($C6="","",SUM(ก.ค.!AM4,ส.ค.!AM4,ก.ย.!AM4,ต.ค.!AM4,พ.ย.!AM4,ธ.ค.!AM4,ม.ค.!AM4,ก.พ.!AM4,มี.ค.!AM4,เม.ย.!AM4,พ.ค.!AM4))</f>
        <v>10</v>
      </c>
      <c r="U6" s="38">
        <f>IF($C6="","",IF(รายชื่อนักเรียน!H2="ย้ายออก","ย้ายออก",(Q6/$Q$4)*100))</f>
        <v>88</v>
      </c>
      <c r="V6" s="31" t="str">
        <f>IF($C6="","",IF(รายชื่อนักเรียน!H2="ย้ายออก","ย้ายออก",IF(U6&gt;=ตั้งค่าปพ5!$I$18,"ผ่าน","ไม่ผ่าน")))</f>
        <v>ผ่าน</v>
      </c>
      <c r="W6" s="146"/>
      <c r="X6" s="146"/>
      <c r="Y6" s="146"/>
    </row>
    <row r="7" spans="1:25" x14ac:dyDescent="0.5">
      <c r="A7" s="23"/>
      <c r="B7" s="22">
        <f>รายชื่อนักเรียน!A3</f>
        <v>2</v>
      </c>
      <c r="C7" s="19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7" s="122">
        <f>IF($C7="","",ก.ค.!$AI5)</f>
        <v>10</v>
      </c>
      <c r="E7" s="122">
        <f>IF($C7="","",ส.ค.!$AI5)</f>
        <v>9</v>
      </c>
      <c r="F7" s="122">
        <f>IF($C7="","",ก.ย.!$AI5)</f>
        <v>10</v>
      </c>
      <c r="G7" s="122">
        <f>IF($C7="","",ต.ค.!$AI5)</f>
        <v>10</v>
      </c>
      <c r="H7" s="122">
        <f>IF($C7="","",พ.ย.!$AI5)</f>
        <v>10</v>
      </c>
      <c r="I7" s="122">
        <f>IF($C7="","",ธ.ค.!$AI5)</f>
        <v>10</v>
      </c>
      <c r="J7" s="32">
        <f>IF($C7="","",ม.ค.!$AI5)</f>
        <v>10</v>
      </c>
      <c r="K7" s="32">
        <f>IF($C7="","",ก.พ.!$AI5)</f>
        <v>10</v>
      </c>
      <c r="L7" s="32">
        <f>IF($C7="","",มี.ค.!$AI5)</f>
        <v>10</v>
      </c>
      <c r="M7" s="32">
        <f>IF($C7="","",เม.ย.!$AI5)</f>
        <v>10</v>
      </c>
      <c r="N7" s="32">
        <f>IF($C7="","",พ.ค.!$AI5)</f>
        <v>0</v>
      </c>
      <c r="O7" s="122">
        <f t="shared" ref="O7:O65" si="0">IF($C7="","",SUM(D7:I7))</f>
        <v>59</v>
      </c>
      <c r="P7" s="124">
        <f t="shared" ref="P7:P65" si="1">IF($C7="","",SUM(J7:N7))</f>
        <v>40</v>
      </c>
      <c r="Q7" s="135">
        <f>IF($C7="","",SUM(D7:N7))</f>
        <v>99</v>
      </c>
      <c r="R7" s="37">
        <f>IF($C7="","",SUM(ก.ค.!AK5,ส.ค.!AK5,ก.ย.!AK5,ต.ค.!AK5,พ.ย.!AK5,ธ.ค.!AK5,ม.ค.!AK5,ก.พ.!AK5,มี.ค.!AK5,เม.ย.!AK5,พ.ค.!AK5))</f>
        <v>0</v>
      </c>
      <c r="S7" s="37">
        <f>IF($C7="","",SUM(ก.ค.!AL5,ส.ค.!AL5,ก.ย.!AL5,ต.ค.!AL5,พ.ย.!AL5,ธ.ค.!AL5,ม.ค.!AL5,ก.พ.!AL5,มี.ค.!AL5,เม.ย.!AL5,พ.ค.!AL5))</f>
        <v>1</v>
      </c>
      <c r="T7" s="36">
        <f>IF($C7="","",SUM(ก.ค.!AM5,ส.ค.!AM5,ก.ย.!AM5,ต.ค.!AM5,พ.ย.!AM5,ธ.ค.!AM5,ม.ค.!AM5,ก.พ.!AM5,มี.ค.!AM5,เม.ย.!AM5,พ.ค.!AM5))</f>
        <v>0</v>
      </c>
      <c r="U7" s="38" t="str">
        <f>IF($C7="","",IF(รายชื่อนักเรียน!H3="ย้ายออก","ย้ายออก",(Q7/$Q$4)*100))</f>
        <v>ย้ายออก</v>
      </c>
      <c r="V7" s="31" t="str">
        <f>IF($C7="","",IF(รายชื่อนักเรียน!H3="ย้ายออก","ย้ายออก",IF(U7&gt;=ตั้งค่าปพ5!$I$18,"ผ่าน","ไม่ผ่าน")))</f>
        <v>ย้ายออก</v>
      </c>
      <c r="W7" s="146"/>
      <c r="X7" s="146"/>
      <c r="Y7" s="146"/>
    </row>
    <row r="8" spans="1:25" x14ac:dyDescent="0.5">
      <c r="A8" s="23"/>
      <c r="B8" s="22">
        <f>รายชื่อนักเรียน!A4</f>
        <v>3</v>
      </c>
      <c r="C8" s="19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8" s="122">
        <f>IF($C8="","",ก.ค.!$AI6)</f>
        <v>7</v>
      </c>
      <c r="E8" s="122">
        <f>IF($C8="","",ส.ค.!$AI6)</f>
        <v>7</v>
      </c>
      <c r="F8" s="122">
        <f>IF($C8="","",ก.ย.!$AI6)</f>
        <v>7</v>
      </c>
      <c r="G8" s="122">
        <f>IF($C8="","",ต.ค.!$AI6)</f>
        <v>7</v>
      </c>
      <c r="H8" s="122">
        <f>IF($C8="","",พ.ย.!$AI6)</f>
        <v>7</v>
      </c>
      <c r="I8" s="122">
        <f>IF($C8="","",ธ.ค.!$AI6)</f>
        <v>7</v>
      </c>
      <c r="J8" s="32">
        <f>IF($C8="","",ม.ค.!$AI6)</f>
        <v>7</v>
      </c>
      <c r="K8" s="32">
        <f>IF($C8="","",ก.พ.!$AI6)</f>
        <v>7</v>
      </c>
      <c r="L8" s="32">
        <f>IF($C8="","",มี.ค.!$AI6)</f>
        <v>7</v>
      </c>
      <c r="M8" s="32">
        <f>IF($C8="","",เม.ย.!$AI6)</f>
        <v>7</v>
      </c>
      <c r="N8" s="32">
        <f>IF($C8="","",พ.ค.!$AI6)</f>
        <v>0</v>
      </c>
      <c r="O8" s="122">
        <f t="shared" si="0"/>
        <v>42</v>
      </c>
      <c r="P8" s="124">
        <f t="shared" si="1"/>
        <v>28</v>
      </c>
      <c r="Q8" s="135">
        <f t="shared" ref="Q8:Q65" si="2">IF($C8="","",SUM(D8:N8))</f>
        <v>70</v>
      </c>
      <c r="R8" s="37">
        <f>IF($C8="","",SUM(ก.ค.!AK6,ส.ค.!AK6,ก.ย.!AK6,ต.ค.!AK6,พ.ย.!AK6,ธ.ค.!AK6,ม.ค.!AK6,ก.พ.!AK6,มี.ค.!AK6,เม.ย.!AK6,พ.ค.!AK6))</f>
        <v>20</v>
      </c>
      <c r="S8" s="37">
        <f>IF($C8="","",SUM(ก.ค.!AL6,ส.ค.!AL6,ก.ย.!AL6,ต.ค.!AL6,พ.ย.!AL6,ธ.ค.!AL6,ม.ค.!AL6,ก.พ.!AL6,มี.ค.!AL6,เม.ย.!AL6,พ.ค.!AL6))</f>
        <v>10</v>
      </c>
      <c r="T8" s="36">
        <f>IF($C8="","",SUM(ก.ค.!AM6,ส.ค.!AM6,ก.ย.!AM6,ต.ค.!AM6,พ.ย.!AM6,ธ.ค.!AM6,ม.ค.!AM6,ก.พ.!AM6,มี.ค.!AM6,เม.ย.!AM6,พ.ค.!AM6))</f>
        <v>0</v>
      </c>
      <c r="U8" s="38">
        <f>IF($C8="","",IF(รายชื่อนักเรียน!H4="ย้ายออก","ย้ายออก",(Q8/$Q$4)*100))</f>
        <v>70</v>
      </c>
      <c r="V8" s="31" t="str">
        <f>IF($C8="","",IF(รายชื่อนักเรียน!H4="ย้ายออก","ย้ายออก",IF(U8&gt;=ตั้งค่าปพ5!$I$18,"ผ่าน","ไม่ผ่าน")))</f>
        <v>ไม่ผ่าน</v>
      </c>
      <c r="W8" s="146"/>
      <c r="X8" s="146"/>
      <c r="Y8" s="146"/>
    </row>
    <row r="9" spans="1:25" x14ac:dyDescent="0.5">
      <c r="A9" s="23"/>
      <c r="B9" s="22">
        <f>รายชื่อนักเรียน!A5</f>
        <v>4</v>
      </c>
      <c r="C9" s="19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9" s="122">
        <f>IF($C9="","",ก.ค.!$AI7)</f>
        <v>10</v>
      </c>
      <c r="E9" s="122">
        <f>IF($C9="","",ส.ค.!$AI7)</f>
        <v>10</v>
      </c>
      <c r="F9" s="122">
        <f>IF($C9="","",ก.ย.!$AI7)</f>
        <v>10</v>
      </c>
      <c r="G9" s="122">
        <f>IF($C9="","",ต.ค.!$AI7)</f>
        <v>10</v>
      </c>
      <c r="H9" s="122">
        <f>IF($C9="","",พ.ย.!$AI7)</f>
        <v>10</v>
      </c>
      <c r="I9" s="122">
        <f>IF($C9="","",ธ.ค.!$AI7)</f>
        <v>10</v>
      </c>
      <c r="J9" s="32">
        <f>IF($C9="","",ม.ค.!$AI7)</f>
        <v>10</v>
      </c>
      <c r="K9" s="32">
        <f>IF($C9="","",ก.พ.!$AI7)</f>
        <v>10</v>
      </c>
      <c r="L9" s="32">
        <f>IF($C9="","",มี.ค.!$AI7)</f>
        <v>10</v>
      </c>
      <c r="M9" s="32">
        <f>IF($C9="","",เม.ย.!$AI7)</f>
        <v>10</v>
      </c>
      <c r="N9" s="32">
        <f>IF($C9="","",พ.ค.!$AI7)</f>
        <v>0</v>
      </c>
      <c r="O9" s="122">
        <f t="shared" si="0"/>
        <v>60</v>
      </c>
      <c r="P9" s="124">
        <f t="shared" si="1"/>
        <v>40</v>
      </c>
      <c r="Q9" s="135">
        <f t="shared" si="2"/>
        <v>100</v>
      </c>
      <c r="R9" s="37">
        <f>IF($C9="","",SUM(ก.ค.!AK7,ส.ค.!AK7,ก.ย.!AK7,ต.ค.!AK7,พ.ย.!AK7,ธ.ค.!AK7,ม.ค.!AK7,ก.พ.!AK7,มี.ค.!AK7,เม.ย.!AK7,พ.ค.!AK7))</f>
        <v>0</v>
      </c>
      <c r="S9" s="37">
        <f>IF($C9="","",SUM(ก.ค.!AL7,ส.ค.!AL7,ก.ย.!AL7,ต.ค.!AL7,พ.ย.!AL7,ธ.ค.!AL7,ม.ค.!AL7,ก.พ.!AL7,มี.ค.!AL7,เม.ย.!AL7,พ.ค.!AL7))</f>
        <v>0</v>
      </c>
      <c r="T9" s="36">
        <f>IF($C9="","",SUM(ก.ค.!AM7,ส.ค.!AM7,ก.ย.!AM7,ต.ค.!AM7,พ.ย.!AM7,ธ.ค.!AM7,ม.ค.!AM7,ก.พ.!AM7,มี.ค.!AM7,เม.ย.!AM7,พ.ค.!AM7))</f>
        <v>0</v>
      </c>
      <c r="U9" s="38">
        <f>IF($C9="","",IF(รายชื่อนักเรียน!H5="ย้ายออก","ย้ายออก",(Q9/$Q$4)*100))</f>
        <v>100</v>
      </c>
      <c r="V9" s="31" t="str">
        <f>IF($C9="","",IF(รายชื่อนักเรียน!H5="ย้ายออก","ย้ายออก",IF(U9&gt;=ตั้งค่าปพ5!$I$18,"ผ่าน","ไม่ผ่าน")))</f>
        <v>ผ่าน</v>
      </c>
      <c r="W9" s="146"/>
      <c r="X9" s="146"/>
      <c r="Y9" s="146"/>
    </row>
    <row r="10" spans="1:25" x14ac:dyDescent="0.5">
      <c r="A10" s="23"/>
      <c r="B10" s="22">
        <f>รายชื่อนักเรียน!A6</f>
        <v>5</v>
      </c>
      <c r="C10" s="19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10" s="122" t="str">
        <f>IF($C10="","",ก.ค.!$AI8)</f>
        <v/>
      </c>
      <c r="E10" s="122" t="str">
        <f>IF($C10="","",ส.ค.!$AI8)</f>
        <v/>
      </c>
      <c r="F10" s="122" t="str">
        <f>IF($C10="","",ก.ย.!$AI8)</f>
        <v/>
      </c>
      <c r="G10" s="122" t="str">
        <f>IF($C10="","",ต.ค.!$AI8)</f>
        <v/>
      </c>
      <c r="H10" s="122" t="str">
        <f>IF($C10="","",พ.ย.!$AI8)</f>
        <v/>
      </c>
      <c r="I10" s="122" t="str">
        <f>IF($C10="","",ธ.ค.!$AI8)</f>
        <v/>
      </c>
      <c r="J10" s="32" t="str">
        <f>IF($C10="","",ม.ค.!$AI8)</f>
        <v/>
      </c>
      <c r="K10" s="32" t="str">
        <f>IF($C10="","",ก.พ.!$AI8)</f>
        <v/>
      </c>
      <c r="L10" s="32" t="str">
        <f>IF($C10="","",มี.ค.!$AI8)</f>
        <v/>
      </c>
      <c r="M10" s="32" t="str">
        <f>IF($C10="","",เม.ย.!$AI8)</f>
        <v/>
      </c>
      <c r="N10" s="32" t="str">
        <f>IF($C10="","",พ.ค.!$AI8)</f>
        <v/>
      </c>
      <c r="O10" s="122" t="str">
        <f t="shared" si="0"/>
        <v/>
      </c>
      <c r="P10" s="124" t="str">
        <f t="shared" si="1"/>
        <v/>
      </c>
      <c r="Q10" s="135" t="str">
        <f t="shared" si="2"/>
        <v/>
      </c>
      <c r="R10" s="37" t="str">
        <f>IF($C10="","",SUM(ก.ค.!AK8,ส.ค.!AK8,ก.ย.!AK8,ต.ค.!AK8,พ.ย.!AK8,ธ.ค.!AK8,ม.ค.!AK8,ก.พ.!AK8,มี.ค.!AK8,เม.ย.!AK8,พ.ค.!AK8))</f>
        <v/>
      </c>
      <c r="S10" s="37" t="str">
        <f>IF($C10="","",SUM(ก.ค.!AL8,ส.ค.!AL8,ก.ย.!AL8,ต.ค.!AL8,พ.ย.!AL8,ธ.ค.!AL8,ม.ค.!AL8,ก.พ.!AL8,มี.ค.!AL8,เม.ย.!AL8,พ.ค.!AL8))</f>
        <v/>
      </c>
      <c r="T10" s="36" t="str">
        <f>IF($C10="","",SUM(ก.ค.!AM8,ส.ค.!AM8,ก.ย.!AM8,ต.ค.!AM8,พ.ย.!AM8,ธ.ค.!AM8,ม.ค.!AM8,ก.พ.!AM8,มี.ค.!AM8,เม.ย.!AM8,พ.ค.!AM8))</f>
        <v/>
      </c>
      <c r="U10" s="38" t="str">
        <f>IF($C10="","",IF(รายชื่อนักเรียน!H6="ย้ายออก","ย้ายออก",(Q10/$Q$4)*100))</f>
        <v/>
      </c>
      <c r="V10" s="31" t="str">
        <f>IF($C10="","",IF(รายชื่อนักเรียน!H6="ย้ายออก","ย้ายออก",IF(U10&gt;=ตั้งค่าปพ5!$I$18,"ผ่าน","ไม่ผ่าน")))</f>
        <v/>
      </c>
      <c r="W10" s="146"/>
      <c r="X10" s="146"/>
      <c r="Y10" s="146"/>
    </row>
    <row r="11" spans="1:25" x14ac:dyDescent="0.5">
      <c r="A11" s="23"/>
      <c r="B11" s="22">
        <f>รายชื่อนักเรียน!A7</f>
        <v>6</v>
      </c>
      <c r="C11" s="19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1" s="122" t="str">
        <f>IF($C11="","",ก.ค.!$AI9)</f>
        <v/>
      </c>
      <c r="E11" s="122" t="str">
        <f>IF($C11="","",ส.ค.!$AI9)</f>
        <v/>
      </c>
      <c r="F11" s="122" t="str">
        <f>IF($C11="","",ก.ย.!$AI9)</f>
        <v/>
      </c>
      <c r="G11" s="122" t="str">
        <f>IF($C11="","",ต.ค.!$AI9)</f>
        <v/>
      </c>
      <c r="H11" s="122" t="str">
        <f>IF($C11="","",พ.ย.!$AI9)</f>
        <v/>
      </c>
      <c r="I11" s="122" t="str">
        <f>IF($C11="","",ธ.ค.!$AI9)</f>
        <v/>
      </c>
      <c r="J11" s="32" t="str">
        <f>IF($C11="","",ม.ค.!$AI9)</f>
        <v/>
      </c>
      <c r="K11" s="32" t="str">
        <f>IF($C11="","",ก.พ.!$AI9)</f>
        <v/>
      </c>
      <c r="L11" s="32" t="str">
        <f>IF($C11="","",มี.ค.!$AI9)</f>
        <v/>
      </c>
      <c r="M11" s="32" t="str">
        <f>IF($C11="","",เม.ย.!$AI9)</f>
        <v/>
      </c>
      <c r="N11" s="32" t="str">
        <f>IF($C11="","",พ.ค.!$AI9)</f>
        <v/>
      </c>
      <c r="O11" s="122" t="str">
        <f t="shared" si="0"/>
        <v/>
      </c>
      <c r="P11" s="124" t="str">
        <f t="shared" si="1"/>
        <v/>
      </c>
      <c r="Q11" s="135" t="str">
        <f t="shared" si="2"/>
        <v/>
      </c>
      <c r="R11" s="37" t="str">
        <f>IF($C11="","",SUM(ก.ค.!AK9,ส.ค.!AK9,ก.ย.!AK9,ต.ค.!AK9,พ.ย.!AK9,ธ.ค.!AK9,ม.ค.!AK9,ก.พ.!AK9,มี.ค.!AK9,เม.ย.!AK9,พ.ค.!AK9))</f>
        <v/>
      </c>
      <c r="S11" s="37" t="str">
        <f>IF($C11="","",SUM(ก.ค.!AL9,ส.ค.!AL9,ก.ย.!AL9,ต.ค.!AL9,พ.ย.!AL9,ธ.ค.!AL9,ม.ค.!AL9,ก.พ.!AL9,มี.ค.!AL9,เม.ย.!AL9,พ.ค.!AL9))</f>
        <v/>
      </c>
      <c r="T11" s="36" t="str">
        <f>IF($C11="","",SUM(ก.ค.!AM9,ส.ค.!AM9,ก.ย.!AM9,ต.ค.!AM9,พ.ย.!AM9,ธ.ค.!AM9,ม.ค.!AM9,ก.พ.!AM9,มี.ค.!AM9,เม.ย.!AM9,พ.ค.!AM9))</f>
        <v/>
      </c>
      <c r="U11" s="38" t="str">
        <f>IF($C11="","",IF(รายชื่อนักเรียน!H7="ย้ายออก","ย้ายออก",(Q11/$Q$4)*100))</f>
        <v/>
      </c>
      <c r="V11" s="31" t="str">
        <f>IF($C11="","",IF(รายชื่อนักเรียน!H7="ย้ายออก","ย้ายออก",IF(U11&gt;=ตั้งค่าปพ5!$I$18,"ผ่าน","ไม่ผ่าน")))</f>
        <v/>
      </c>
      <c r="W11" s="146"/>
      <c r="X11" s="146"/>
      <c r="Y11" s="146"/>
    </row>
    <row r="12" spans="1:25" x14ac:dyDescent="0.5">
      <c r="A12" s="23"/>
      <c r="B12" s="22">
        <f>รายชื่อนักเรียน!A8</f>
        <v>7</v>
      </c>
      <c r="C12" s="19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2" s="122" t="str">
        <f>IF($C12="","",ก.ค.!$AI10)</f>
        <v/>
      </c>
      <c r="E12" s="122" t="str">
        <f>IF($C12="","",ส.ค.!$AI10)</f>
        <v/>
      </c>
      <c r="F12" s="122" t="str">
        <f>IF($C12="","",ก.ย.!$AI10)</f>
        <v/>
      </c>
      <c r="G12" s="122" t="str">
        <f>IF($C12="","",ต.ค.!$AI10)</f>
        <v/>
      </c>
      <c r="H12" s="122" t="str">
        <f>IF($C12="","",พ.ย.!$AI10)</f>
        <v/>
      </c>
      <c r="I12" s="122" t="str">
        <f>IF($C12="","",ธ.ค.!$AI10)</f>
        <v/>
      </c>
      <c r="J12" s="32" t="str">
        <f>IF($C12="","",ม.ค.!$AI10)</f>
        <v/>
      </c>
      <c r="K12" s="32" t="str">
        <f>IF($C12="","",ก.พ.!$AI10)</f>
        <v/>
      </c>
      <c r="L12" s="32" t="str">
        <f>IF($C12="","",มี.ค.!$AI10)</f>
        <v/>
      </c>
      <c r="M12" s="32" t="str">
        <f>IF($C12="","",เม.ย.!$AI10)</f>
        <v/>
      </c>
      <c r="N12" s="32" t="str">
        <f>IF($C12="","",พ.ค.!$AI10)</f>
        <v/>
      </c>
      <c r="O12" s="122" t="str">
        <f t="shared" si="0"/>
        <v/>
      </c>
      <c r="P12" s="124" t="str">
        <f t="shared" si="1"/>
        <v/>
      </c>
      <c r="Q12" s="135" t="str">
        <f t="shared" si="2"/>
        <v/>
      </c>
      <c r="R12" s="37" t="str">
        <f>IF($C12="","",SUM(ก.ค.!AK10,ส.ค.!AK10,ก.ย.!AK10,ต.ค.!AK10,พ.ย.!AK10,ธ.ค.!AK10,ม.ค.!AK10,ก.พ.!AK10,มี.ค.!AK10,เม.ย.!AK10,พ.ค.!AK10))</f>
        <v/>
      </c>
      <c r="S12" s="37" t="str">
        <f>IF($C12="","",SUM(ก.ค.!AL10,ส.ค.!AL10,ก.ย.!AL10,ต.ค.!AL10,พ.ย.!AL10,ธ.ค.!AL10,ม.ค.!AL10,ก.พ.!AL10,มี.ค.!AL10,เม.ย.!AL10,พ.ค.!AL10))</f>
        <v/>
      </c>
      <c r="T12" s="36" t="str">
        <f>IF($C12="","",SUM(ก.ค.!AM10,ส.ค.!AM10,ก.ย.!AM10,ต.ค.!AM10,พ.ย.!AM10,ธ.ค.!AM10,ม.ค.!AM10,ก.พ.!AM10,มี.ค.!AM10,เม.ย.!AM10,พ.ค.!AM10))</f>
        <v/>
      </c>
      <c r="U12" s="38" t="str">
        <f>IF($C12="","",IF(รายชื่อนักเรียน!H8="ย้ายออก","ย้ายออก",(Q12/$Q$4)*100))</f>
        <v/>
      </c>
      <c r="V12" s="31" t="str">
        <f>IF($C12="","",IF(รายชื่อนักเรียน!H8="ย้ายออก","ย้ายออก",IF(U12&gt;=ตั้งค่าปพ5!$I$18,"ผ่าน","ไม่ผ่าน")))</f>
        <v/>
      </c>
      <c r="W12" s="146"/>
      <c r="X12" s="146"/>
      <c r="Y12" s="146"/>
    </row>
    <row r="13" spans="1:25" x14ac:dyDescent="0.5">
      <c r="A13" s="23"/>
      <c r="B13" s="22">
        <f>รายชื่อนักเรียน!A9</f>
        <v>8</v>
      </c>
      <c r="C13" s="19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3" s="122" t="str">
        <f>IF($C13="","",ก.ค.!$AI11)</f>
        <v/>
      </c>
      <c r="E13" s="122" t="str">
        <f>IF($C13="","",ส.ค.!$AI11)</f>
        <v/>
      </c>
      <c r="F13" s="122" t="str">
        <f>IF($C13="","",ก.ย.!$AI11)</f>
        <v/>
      </c>
      <c r="G13" s="122" t="str">
        <f>IF($C13="","",ต.ค.!$AI11)</f>
        <v/>
      </c>
      <c r="H13" s="122" t="str">
        <f>IF($C13="","",พ.ย.!$AI11)</f>
        <v/>
      </c>
      <c r="I13" s="122" t="str">
        <f>IF($C13="","",ธ.ค.!$AI11)</f>
        <v/>
      </c>
      <c r="J13" s="32" t="str">
        <f>IF($C13="","",ม.ค.!$AI11)</f>
        <v/>
      </c>
      <c r="K13" s="32" t="str">
        <f>IF($C13="","",ก.พ.!$AI11)</f>
        <v/>
      </c>
      <c r="L13" s="32" t="str">
        <f>IF($C13="","",มี.ค.!$AI11)</f>
        <v/>
      </c>
      <c r="M13" s="32" t="str">
        <f>IF($C13="","",เม.ย.!$AI11)</f>
        <v/>
      </c>
      <c r="N13" s="32" t="str">
        <f>IF($C13="","",พ.ค.!$AI11)</f>
        <v/>
      </c>
      <c r="O13" s="122" t="str">
        <f t="shared" si="0"/>
        <v/>
      </c>
      <c r="P13" s="124" t="str">
        <f t="shared" si="1"/>
        <v/>
      </c>
      <c r="Q13" s="135" t="str">
        <f t="shared" si="2"/>
        <v/>
      </c>
      <c r="R13" s="37" t="str">
        <f>IF($C13="","",SUM(ก.ค.!AK11,ส.ค.!AK11,ก.ย.!AK11,ต.ค.!AK11,พ.ย.!AK11,ธ.ค.!AK11,ม.ค.!AK11,ก.พ.!AK11,มี.ค.!AK11,เม.ย.!AK11,พ.ค.!AK11))</f>
        <v/>
      </c>
      <c r="S13" s="37" t="str">
        <f>IF($C13="","",SUM(ก.ค.!AL11,ส.ค.!AL11,ก.ย.!AL11,ต.ค.!AL11,พ.ย.!AL11,ธ.ค.!AL11,ม.ค.!AL11,ก.พ.!AL11,มี.ค.!AL11,เม.ย.!AL11,พ.ค.!AL11))</f>
        <v/>
      </c>
      <c r="T13" s="36" t="str">
        <f>IF($C13="","",SUM(ก.ค.!AM11,ส.ค.!AM11,ก.ย.!AM11,ต.ค.!AM11,พ.ย.!AM11,ธ.ค.!AM11,ม.ค.!AM11,ก.พ.!AM11,มี.ค.!AM11,เม.ย.!AM11,พ.ค.!AM11))</f>
        <v/>
      </c>
      <c r="U13" s="38" t="str">
        <f>IF($C13="","",IF(รายชื่อนักเรียน!H9="ย้ายออก","ย้ายออก",(Q13/$Q$4)*100))</f>
        <v/>
      </c>
      <c r="V13" s="31" t="str">
        <f>IF($C13="","",IF(รายชื่อนักเรียน!H9="ย้ายออก","ย้ายออก",IF(U13&gt;=ตั้งค่าปพ5!$I$18,"ผ่าน","ไม่ผ่าน")))</f>
        <v/>
      </c>
      <c r="W13" s="146"/>
      <c r="X13" s="146"/>
      <c r="Y13" s="146"/>
    </row>
    <row r="14" spans="1:25" x14ac:dyDescent="0.5">
      <c r="A14" s="23"/>
      <c r="B14" s="22">
        <f>รายชื่อนักเรียน!A10</f>
        <v>9</v>
      </c>
      <c r="C14" s="19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4" s="122" t="str">
        <f>IF($C14="","",ก.ค.!$AI12)</f>
        <v/>
      </c>
      <c r="E14" s="122" t="str">
        <f>IF($C14="","",ส.ค.!$AI12)</f>
        <v/>
      </c>
      <c r="F14" s="122" t="str">
        <f>IF($C14="","",ก.ย.!$AI12)</f>
        <v/>
      </c>
      <c r="G14" s="122" t="str">
        <f>IF($C14="","",ต.ค.!$AI12)</f>
        <v/>
      </c>
      <c r="H14" s="122" t="str">
        <f>IF($C14="","",พ.ย.!$AI12)</f>
        <v/>
      </c>
      <c r="I14" s="122" t="str">
        <f>IF($C14="","",ธ.ค.!$AI12)</f>
        <v/>
      </c>
      <c r="J14" s="32" t="str">
        <f>IF($C14="","",ม.ค.!$AI12)</f>
        <v/>
      </c>
      <c r="K14" s="32" t="str">
        <f>IF($C14="","",ก.พ.!$AI12)</f>
        <v/>
      </c>
      <c r="L14" s="32" t="str">
        <f>IF($C14="","",มี.ค.!$AI12)</f>
        <v/>
      </c>
      <c r="M14" s="32" t="str">
        <f>IF($C14="","",เม.ย.!$AI12)</f>
        <v/>
      </c>
      <c r="N14" s="32" t="str">
        <f>IF($C14="","",พ.ค.!$AI12)</f>
        <v/>
      </c>
      <c r="O14" s="122" t="str">
        <f t="shared" si="0"/>
        <v/>
      </c>
      <c r="P14" s="124" t="str">
        <f t="shared" si="1"/>
        <v/>
      </c>
      <c r="Q14" s="135" t="str">
        <f t="shared" si="2"/>
        <v/>
      </c>
      <c r="R14" s="37" t="str">
        <f>IF($C14="","",SUM(ก.ค.!AK12,ส.ค.!AK12,ก.ย.!AK12,ต.ค.!AK12,พ.ย.!AK12,ธ.ค.!AK12,ม.ค.!AK12,ก.พ.!AK12,มี.ค.!AK12,เม.ย.!AK12,พ.ค.!AK12))</f>
        <v/>
      </c>
      <c r="S14" s="37" t="str">
        <f>IF($C14="","",SUM(ก.ค.!AL12,ส.ค.!AL12,ก.ย.!AL12,ต.ค.!AL12,พ.ย.!AL12,ธ.ค.!AL12,ม.ค.!AL12,ก.พ.!AL12,มี.ค.!AL12,เม.ย.!AL12,พ.ค.!AL12))</f>
        <v/>
      </c>
      <c r="T14" s="36" t="str">
        <f>IF($C14="","",SUM(ก.ค.!AM12,ส.ค.!AM12,ก.ย.!AM12,ต.ค.!AM12,พ.ย.!AM12,ธ.ค.!AM12,ม.ค.!AM12,ก.พ.!AM12,มี.ค.!AM12,เม.ย.!AM12,พ.ค.!AM12))</f>
        <v/>
      </c>
      <c r="U14" s="38" t="str">
        <f>IF($C14="","",IF(รายชื่อนักเรียน!H10="ย้ายออก","ย้ายออก",(Q14/$Q$4)*100))</f>
        <v/>
      </c>
      <c r="V14" s="31" t="str">
        <f>IF($C14="","",IF(รายชื่อนักเรียน!H10="ย้ายออก","ย้ายออก",IF(U14&gt;=ตั้งค่าปพ5!$I$18,"ผ่าน","ไม่ผ่าน")))</f>
        <v/>
      </c>
      <c r="W14" s="146"/>
      <c r="X14" s="146"/>
      <c r="Y14" s="146"/>
    </row>
    <row r="15" spans="1:25" x14ac:dyDescent="0.5">
      <c r="A15" s="23"/>
      <c r="B15" s="22">
        <f>รายชื่อนักเรียน!A11</f>
        <v>10</v>
      </c>
      <c r="C15" s="19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5" s="122" t="str">
        <f>IF($C15="","",ก.ค.!$AI13)</f>
        <v/>
      </c>
      <c r="E15" s="122" t="str">
        <f>IF($C15="","",ส.ค.!$AI13)</f>
        <v/>
      </c>
      <c r="F15" s="122" t="str">
        <f>IF($C15="","",ก.ย.!$AI13)</f>
        <v/>
      </c>
      <c r="G15" s="122" t="str">
        <f>IF($C15="","",ต.ค.!$AI13)</f>
        <v/>
      </c>
      <c r="H15" s="122" t="str">
        <f>IF($C15="","",พ.ย.!$AI13)</f>
        <v/>
      </c>
      <c r="I15" s="122" t="str">
        <f>IF($C15="","",ธ.ค.!$AI13)</f>
        <v/>
      </c>
      <c r="J15" s="32" t="str">
        <f>IF($C15="","",ม.ค.!$AI13)</f>
        <v/>
      </c>
      <c r="K15" s="32" t="str">
        <f>IF($C15="","",ก.พ.!$AI13)</f>
        <v/>
      </c>
      <c r="L15" s="32" t="str">
        <f>IF($C15="","",มี.ค.!$AI13)</f>
        <v/>
      </c>
      <c r="M15" s="32" t="str">
        <f>IF($C15="","",เม.ย.!$AI13)</f>
        <v/>
      </c>
      <c r="N15" s="32" t="str">
        <f>IF($C15="","",พ.ค.!$AI13)</f>
        <v/>
      </c>
      <c r="O15" s="122" t="str">
        <f t="shared" si="0"/>
        <v/>
      </c>
      <c r="P15" s="124" t="str">
        <f t="shared" si="1"/>
        <v/>
      </c>
      <c r="Q15" s="135" t="str">
        <f t="shared" si="2"/>
        <v/>
      </c>
      <c r="R15" s="37" t="str">
        <f>IF($C15="","",SUM(ก.ค.!AK13,ส.ค.!AK13,ก.ย.!AK13,ต.ค.!AK13,พ.ย.!AK13,ธ.ค.!AK13,ม.ค.!AK13,ก.พ.!AK13,มี.ค.!AK13,เม.ย.!AK13,พ.ค.!AK13))</f>
        <v/>
      </c>
      <c r="S15" s="37" t="str">
        <f>IF($C15="","",SUM(ก.ค.!AL13,ส.ค.!AL13,ก.ย.!AL13,ต.ค.!AL13,พ.ย.!AL13,ธ.ค.!AL13,ม.ค.!AL13,ก.พ.!AL13,มี.ค.!AL13,เม.ย.!AL13,พ.ค.!AL13))</f>
        <v/>
      </c>
      <c r="T15" s="36" t="str">
        <f>IF($C15="","",SUM(ก.ค.!AM13,ส.ค.!AM13,ก.ย.!AM13,ต.ค.!AM13,พ.ย.!AM13,ธ.ค.!AM13,ม.ค.!AM13,ก.พ.!AM13,มี.ค.!AM13,เม.ย.!AM13,พ.ค.!AM13))</f>
        <v/>
      </c>
      <c r="U15" s="38" t="str">
        <f>IF($C15="","",IF(รายชื่อนักเรียน!H11="ย้ายออก","ย้ายออก",(Q15/$Q$4)*100))</f>
        <v/>
      </c>
      <c r="V15" s="31" t="str">
        <f>IF($C15="","",IF(รายชื่อนักเรียน!H11="ย้ายออก","ย้ายออก",IF(U15&gt;=ตั้งค่าปพ5!$I$18,"ผ่าน","ไม่ผ่าน")))</f>
        <v/>
      </c>
      <c r="W15" s="146"/>
      <c r="X15" s="146"/>
      <c r="Y15" s="146"/>
    </row>
    <row r="16" spans="1:25" x14ac:dyDescent="0.5">
      <c r="A16" s="23"/>
      <c r="B16" s="22">
        <f>รายชื่อนักเรียน!A12</f>
        <v>11</v>
      </c>
      <c r="C16" s="19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6" s="122" t="str">
        <f>IF($C16="","",ก.ค.!$AI14)</f>
        <v/>
      </c>
      <c r="E16" s="122" t="str">
        <f>IF($C16="","",ส.ค.!$AI14)</f>
        <v/>
      </c>
      <c r="F16" s="122" t="str">
        <f>IF($C16="","",ก.ย.!$AI14)</f>
        <v/>
      </c>
      <c r="G16" s="122" t="str">
        <f>IF($C16="","",ต.ค.!$AI14)</f>
        <v/>
      </c>
      <c r="H16" s="122" t="str">
        <f>IF($C16="","",พ.ย.!$AI14)</f>
        <v/>
      </c>
      <c r="I16" s="122" t="str">
        <f>IF($C16="","",ธ.ค.!$AI14)</f>
        <v/>
      </c>
      <c r="J16" s="32" t="str">
        <f>IF($C16="","",ม.ค.!$AI14)</f>
        <v/>
      </c>
      <c r="K16" s="32" t="str">
        <f>IF($C16="","",ก.พ.!$AI14)</f>
        <v/>
      </c>
      <c r="L16" s="32" t="str">
        <f>IF($C16="","",มี.ค.!$AI14)</f>
        <v/>
      </c>
      <c r="M16" s="32" t="str">
        <f>IF($C16="","",เม.ย.!$AI14)</f>
        <v/>
      </c>
      <c r="N16" s="32" t="str">
        <f>IF($C16="","",พ.ค.!$AI14)</f>
        <v/>
      </c>
      <c r="O16" s="122" t="str">
        <f t="shared" si="0"/>
        <v/>
      </c>
      <c r="P16" s="124" t="str">
        <f t="shared" si="1"/>
        <v/>
      </c>
      <c r="Q16" s="135" t="str">
        <f t="shared" si="2"/>
        <v/>
      </c>
      <c r="R16" s="37" t="str">
        <f>IF($C16="","",SUM(ก.ค.!AK14,ส.ค.!AK14,ก.ย.!AK14,ต.ค.!AK14,พ.ย.!AK14,ธ.ค.!AK14,ม.ค.!AK14,ก.พ.!AK14,มี.ค.!AK14,เม.ย.!AK14,พ.ค.!AK14))</f>
        <v/>
      </c>
      <c r="S16" s="37" t="str">
        <f>IF($C16="","",SUM(ก.ค.!AL14,ส.ค.!AL14,ก.ย.!AL14,ต.ค.!AL14,พ.ย.!AL14,ธ.ค.!AL14,ม.ค.!AL14,ก.พ.!AL14,มี.ค.!AL14,เม.ย.!AL14,พ.ค.!AL14))</f>
        <v/>
      </c>
      <c r="T16" s="36" t="str">
        <f>IF($C16="","",SUM(ก.ค.!AM14,ส.ค.!AM14,ก.ย.!AM14,ต.ค.!AM14,พ.ย.!AM14,ธ.ค.!AM14,ม.ค.!AM14,ก.พ.!AM14,มี.ค.!AM14,เม.ย.!AM14,พ.ค.!AM14))</f>
        <v/>
      </c>
      <c r="U16" s="38" t="str">
        <f>IF($C16="","",IF(รายชื่อนักเรียน!H12="ย้ายออก","ย้ายออก",(Q16/$Q$4)*100))</f>
        <v/>
      </c>
      <c r="V16" s="31" t="str">
        <f>IF($C16="","",IF(รายชื่อนักเรียน!H12="ย้ายออก","ย้ายออก",IF(U16&gt;=ตั้งค่าปพ5!$I$18,"ผ่าน","ไม่ผ่าน")))</f>
        <v/>
      </c>
      <c r="W16" s="146"/>
      <c r="X16" s="146"/>
      <c r="Y16" s="146"/>
    </row>
    <row r="17" spans="1:25" x14ac:dyDescent="0.5">
      <c r="A17" s="23"/>
      <c r="B17" s="22">
        <f>รายชื่อนักเรียน!A13</f>
        <v>12</v>
      </c>
      <c r="C17" s="19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7" s="122" t="str">
        <f>IF($C17="","",ก.ค.!$AI15)</f>
        <v/>
      </c>
      <c r="E17" s="122" t="str">
        <f>IF($C17="","",ส.ค.!$AI15)</f>
        <v/>
      </c>
      <c r="F17" s="122" t="str">
        <f>IF($C17="","",ก.ย.!$AI15)</f>
        <v/>
      </c>
      <c r="G17" s="122" t="str">
        <f>IF($C17="","",ต.ค.!$AI15)</f>
        <v/>
      </c>
      <c r="H17" s="122" t="str">
        <f>IF($C17="","",พ.ย.!$AI15)</f>
        <v/>
      </c>
      <c r="I17" s="122" t="str">
        <f>IF($C17="","",ธ.ค.!$AI15)</f>
        <v/>
      </c>
      <c r="J17" s="32" t="str">
        <f>IF($C17="","",ม.ค.!$AI15)</f>
        <v/>
      </c>
      <c r="K17" s="32" t="str">
        <f>IF($C17="","",ก.พ.!$AI15)</f>
        <v/>
      </c>
      <c r="L17" s="32" t="str">
        <f>IF($C17="","",มี.ค.!$AI15)</f>
        <v/>
      </c>
      <c r="M17" s="32" t="str">
        <f>IF($C17="","",เม.ย.!$AI15)</f>
        <v/>
      </c>
      <c r="N17" s="32" t="str">
        <f>IF($C17="","",พ.ค.!$AI15)</f>
        <v/>
      </c>
      <c r="O17" s="122" t="str">
        <f t="shared" si="0"/>
        <v/>
      </c>
      <c r="P17" s="124" t="str">
        <f t="shared" si="1"/>
        <v/>
      </c>
      <c r="Q17" s="135" t="str">
        <f t="shared" si="2"/>
        <v/>
      </c>
      <c r="R17" s="37" t="str">
        <f>IF($C17="","",SUM(ก.ค.!AK15,ส.ค.!AK15,ก.ย.!AK15,ต.ค.!AK15,พ.ย.!AK15,ธ.ค.!AK15,ม.ค.!AK15,ก.พ.!AK15,มี.ค.!AK15,เม.ย.!AK15,พ.ค.!AK15))</f>
        <v/>
      </c>
      <c r="S17" s="37" t="str">
        <f>IF($C17="","",SUM(ก.ค.!AL15,ส.ค.!AL15,ก.ย.!AL15,ต.ค.!AL15,พ.ย.!AL15,ธ.ค.!AL15,ม.ค.!AL15,ก.พ.!AL15,มี.ค.!AL15,เม.ย.!AL15,พ.ค.!AL15))</f>
        <v/>
      </c>
      <c r="T17" s="36" t="str">
        <f>IF($C17="","",SUM(ก.ค.!AM15,ส.ค.!AM15,ก.ย.!AM15,ต.ค.!AM15,พ.ย.!AM15,ธ.ค.!AM15,ม.ค.!AM15,ก.พ.!AM15,มี.ค.!AM15,เม.ย.!AM15,พ.ค.!AM15))</f>
        <v/>
      </c>
      <c r="U17" s="38" t="str">
        <f>IF($C17="","",IF(รายชื่อนักเรียน!H13="ย้ายออก","ย้ายออก",(Q17/$Q$4)*100))</f>
        <v/>
      </c>
      <c r="V17" s="31" t="str">
        <f>IF($C17="","",IF(รายชื่อนักเรียน!H13="ย้ายออก","ย้ายออก",IF(U17&gt;=ตั้งค่าปพ5!$I$18,"ผ่าน","ไม่ผ่าน")))</f>
        <v/>
      </c>
      <c r="W17" s="146"/>
      <c r="X17" s="146"/>
      <c r="Y17" s="146"/>
    </row>
    <row r="18" spans="1:25" x14ac:dyDescent="0.5">
      <c r="A18" s="23"/>
      <c r="B18" s="22">
        <f>รายชื่อนักเรียน!A14</f>
        <v>13</v>
      </c>
      <c r="C18" s="19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8" s="122" t="str">
        <f>IF($C18="","",ก.ค.!$AI16)</f>
        <v/>
      </c>
      <c r="E18" s="122" t="str">
        <f>IF($C18="","",ส.ค.!$AI16)</f>
        <v/>
      </c>
      <c r="F18" s="122" t="str">
        <f>IF($C18="","",ก.ย.!$AI16)</f>
        <v/>
      </c>
      <c r="G18" s="122" t="str">
        <f>IF($C18="","",ต.ค.!$AI16)</f>
        <v/>
      </c>
      <c r="H18" s="122" t="str">
        <f>IF($C18="","",พ.ย.!$AI16)</f>
        <v/>
      </c>
      <c r="I18" s="122" t="str">
        <f>IF($C18="","",ธ.ค.!$AI16)</f>
        <v/>
      </c>
      <c r="J18" s="32" t="str">
        <f>IF($C18="","",ม.ค.!$AI16)</f>
        <v/>
      </c>
      <c r="K18" s="32" t="str">
        <f>IF($C18="","",ก.พ.!$AI16)</f>
        <v/>
      </c>
      <c r="L18" s="32" t="str">
        <f>IF($C18="","",มี.ค.!$AI16)</f>
        <v/>
      </c>
      <c r="M18" s="32" t="str">
        <f>IF($C18="","",เม.ย.!$AI16)</f>
        <v/>
      </c>
      <c r="N18" s="32" t="str">
        <f>IF($C18="","",พ.ค.!$AI16)</f>
        <v/>
      </c>
      <c r="O18" s="122" t="str">
        <f t="shared" si="0"/>
        <v/>
      </c>
      <c r="P18" s="124" t="str">
        <f t="shared" si="1"/>
        <v/>
      </c>
      <c r="Q18" s="135" t="str">
        <f t="shared" si="2"/>
        <v/>
      </c>
      <c r="R18" s="37" t="str">
        <f>IF($C18="","",SUM(ก.ค.!AK16,ส.ค.!AK16,ก.ย.!AK16,ต.ค.!AK16,พ.ย.!AK16,ธ.ค.!AK16,ม.ค.!AK16,ก.พ.!AK16,มี.ค.!AK16,เม.ย.!AK16,พ.ค.!AK16))</f>
        <v/>
      </c>
      <c r="S18" s="37" t="str">
        <f>IF($C18="","",SUM(ก.ค.!AL16,ส.ค.!AL16,ก.ย.!AL16,ต.ค.!AL16,พ.ย.!AL16,ธ.ค.!AL16,ม.ค.!AL16,ก.พ.!AL16,มี.ค.!AL16,เม.ย.!AL16,พ.ค.!AL16))</f>
        <v/>
      </c>
      <c r="T18" s="36" t="str">
        <f>IF($C18="","",SUM(ก.ค.!AM16,ส.ค.!AM16,ก.ย.!AM16,ต.ค.!AM16,พ.ย.!AM16,ธ.ค.!AM16,ม.ค.!AM16,ก.พ.!AM16,มี.ค.!AM16,เม.ย.!AM16,พ.ค.!AM16))</f>
        <v/>
      </c>
      <c r="U18" s="38" t="str">
        <f>IF($C18="","",IF(รายชื่อนักเรียน!H14="ย้ายออก","ย้ายออก",(Q18/$Q$4)*100))</f>
        <v/>
      </c>
      <c r="V18" s="31" t="str">
        <f>IF($C18="","",IF(รายชื่อนักเรียน!H14="ย้ายออก","ย้ายออก",IF(U18&gt;=ตั้งค่าปพ5!$I$18,"ผ่าน","ไม่ผ่าน")))</f>
        <v/>
      </c>
      <c r="W18" s="146"/>
      <c r="X18" s="146"/>
      <c r="Y18" s="146"/>
    </row>
    <row r="19" spans="1:25" x14ac:dyDescent="0.5">
      <c r="A19" s="23"/>
      <c r="B19" s="22">
        <f>รายชื่อนักเรียน!A15</f>
        <v>14</v>
      </c>
      <c r="C19" s="19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9" s="122" t="str">
        <f>IF($C19="","",ก.ค.!$AI17)</f>
        <v/>
      </c>
      <c r="E19" s="122" t="str">
        <f>IF($C19="","",ส.ค.!$AI17)</f>
        <v/>
      </c>
      <c r="F19" s="122" t="str">
        <f>IF($C19="","",ก.ย.!$AI17)</f>
        <v/>
      </c>
      <c r="G19" s="122" t="str">
        <f>IF($C19="","",ต.ค.!$AI17)</f>
        <v/>
      </c>
      <c r="H19" s="122" t="str">
        <f>IF($C19="","",พ.ย.!$AI17)</f>
        <v/>
      </c>
      <c r="I19" s="122" t="str">
        <f>IF($C19="","",ธ.ค.!$AI17)</f>
        <v/>
      </c>
      <c r="J19" s="32" t="str">
        <f>IF($C19="","",ม.ค.!$AI17)</f>
        <v/>
      </c>
      <c r="K19" s="32" t="str">
        <f>IF($C19="","",ก.พ.!$AI17)</f>
        <v/>
      </c>
      <c r="L19" s="32" t="str">
        <f>IF($C19="","",มี.ค.!$AI17)</f>
        <v/>
      </c>
      <c r="M19" s="32" t="str">
        <f>IF($C19="","",เม.ย.!$AI17)</f>
        <v/>
      </c>
      <c r="N19" s="32" t="str">
        <f>IF($C19="","",พ.ค.!$AI17)</f>
        <v/>
      </c>
      <c r="O19" s="122" t="str">
        <f t="shared" si="0"/>
        <v/>
      </c>
      <c r="P19" s="124" t="str">
        <f t="shared" si="1"/>
        <v/>
      </c>
      <c r="Q19" s="135" t="str">
        <f t="shared" si="2"/>
        <v/>
      </c>
      <c r="R19" s="37" t="str">
        <f>IF($C19="","",SUM(ก.ค.!AK17,ส.ค.!AK17,ก.ย.!AK17,ต.ค.!AK17,พ.ย.!AK17,ธ.ค.!AK17,ม.ค.!AK17,ก.พ.!AK17,มี.ค.!AK17,เม.ย.!AK17,พ.ค.!AK17))</f>
        <v/>
      </c>
      <c r="S19" s="37" t="str">
        <f>IF($C19="","",SUM(ก.ค.!AL17,ส.ค.!AL17,ก.ย.!AL17,ต.ค.!AL17,พ.ย.!AL17,ธ.ค.!AL17,ม.ค.!AL17,ก.พ.!AL17,มี.ค.!AL17,เม.ย.!AL17,พ.ค.!AL17))</f>
        <v/>
      </c>
      <c r="T19" s="36" t="str">
        <f>IF($C19="","",SUM(ก.ค.!AM17,ส.ค.!AM17,ก.ย.!AM17,ต.ค.!AM17,พ.ย.!AM17,ธ.ค.!AM17,ม.ค.!AM17,ก.พ.!AM17,มี.ค.!AM17,เม.ย.!AM17,พ.ค.!AM17))</f>
        <v/>
      </c>
      <c r="U19" s="38" t="str">
        <f>IF($C19="","",IF(รายชื่อนักเรียน!H15="ย้ายออก","ย้ายออก",(Q19/$Q$4)*100))</f>
        <v/>
      </c>
      <c r="V19" s="31" t="str">
        <f>IF($C19="","",IF(รายชื่อนักเรียน!H15="ย้ายออก","ย้ายออก",IF(U19&gt;=ตั้งค่าปพ5!$I$18,"ผ่าน","ไม่ผ่าน")))</f>
        <v/>
      </c>
      <c r="W19" s="146"/>
      <c r="X19" s="146"/>
      <c r="Y19" s="146"/>
    </row>
    <row r="20" spans="1:25" x14ac:dyDescent="0.5">
      <c r="A20" s="23"/>
      <c r="B20" s="22">
        <f>รายชื่อนักเรียน!A16</f>
        <v>15</v>
      </c>
      <c r="C20" s="19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20" s="122" t="str">
        <f>IF($C20="","",ก.ค.!$AI18)</f>
        <v/>
      </c>
      <c r="E20" s="122" t="str">
        <f>IF($C20="","",ส.ค.!$AI18)</f>
        <v/>
      </c>
      <c r="F20" s="122" t="str">
        <f>IF($C20="","",ก.ย.!$AI18)</f>
        <v/>
      </c>
      <c r="G20" s="122" t="str">
        <f>IF($C20="","",ต.ค.!$AI18)</f>
        <v/>
      </c>
      <c r="H20" s="122" t="str">
        <f>IF($C20="","",พ.ย.!$AI18)</f>
        <v/>
      </c>
      <c r="I20" s="122" t="str">
        <f>IF($C20="","",ธ.ค.!$AI18)</f>
        <v/>
      </c>
      <c r="J20" s="32" t="str">
        <f>IF($C20="","",ม.ค.!$AI18)</f>
        <v/>
      </c>
      <c r="K20" s="32" t="str">
        <f>IF($C20="","",ก.พ.!$AI18)</f>
        <v/>
      </c>
      <c r="L20" s="32" t="str">
        <f>IF($C20="","",มี.ค.!$AI18)</f>
        <v/>
      </c>
      <c r="M20" s="32" t="str">
        <f>IF($C20="","",เม.ย.!$AI18)</f>
        <v/>
      </c>
      <c r="N20" s="32" t="str">
        <f>IF($C20="","",พ.ค.!$AI18)</f>
        <v/>
      </c>
      <c r="O20" s="122" t="str">
        <f t="shared" si="0"/>
        <v/>
      </c>
      <c r="P20" s="124" t="str">
        <f t="shared" si="1"/>
        <v/>
      </c>
      <c r="Q20" s="135" t="str">
        <f t="shared" si="2"/>
        <v/>
      </c>
      <c r="R20" s="37" t="str">
        <f>IF($C20="","",SUM(ก.ค.!AK18,ส.ค.!AK18,ก.ย.!AK18,ต.ค.!AK18,พ.ย.!AK18,ธ.ค.!AK18,ม.ค.!AK18,ก.พ.!AK18,มี.ค.!AK18,เม.ย.!AK18,พ.ค.!AK18))</f>
        <v/>
      </c>
      <c r="S20" s="37" t="str">
        <f>IF($C20="","",SUM(ก.ค.!AL18,ส.ค.!AL18,ก.ย.!AL18,ต.ค.!AL18,พ.ย.!AL18,ธ.ค.!AL18,ม.ค.!AL18,ก.พ.!AL18,มี.ค.!AL18,เม.ย.!AL18,พ.ค.!AL18))</f>
        <v/>
      </c>
      <c r="T20" s="36" t="str">
        <f>IF($C20="","",SUM(ก.ค.!AM18,ส.ค.!AM18,ก.ย.!AM18,ต.ค.!AM18,พ.ย.!AM18,ธ.ค.!AM18,ม.ค.!AM18,ก.พ.!AM18,มี.ค.!AM18,เม.ย.!AM18,พ.ค.!AM18))</f>
        <v/>
      </c>
      <c r="U20" s="38" t="str">
        <f>IF($C20="","",IF(รายชื่อนักเรียน!H16="ย้ายออก","ย้ายออก",(Q20/$Q$4)*100))</f>
        <v/>
      </c>
      <c r="V20" s="31" t="str">
        <f>IF($C20="","",IF(รายชื่อนักเรียน!H16="ย้ายออก","ย้ายออก",IF(U20&gt;=ตั้งค่าปพ5!$I$18,"ผ่าน","ไม่ผ่าน")))</f>
        <v/>
      </c>
      <c r="W20" s="146"/>
      <c r="X20" s="146"/>
      <c r="Y20" s="146"/>
    </row>
    <row r="21" spans="1:25" x14ac:dyDescent="0.5">
      <c r="A21" s="23"/>
      <c r="B21" s="22">
        <f>รายชื่อนักเรียน!A17</f>
        <v>16</v>
      </c>
      <c r="C21" s="19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1" s="122" t="str">
        <f>IF($C21="","",ก.ค.!$AI19)</f>
        <v/>
      </c>
      <c r="E21" s="122" t="str">
        <f>IF($C21="","",ส.ค.!$AI19)</f>
        <v/>
      </c>
      <c r="F21" s="122" t="str">
        <f>IF($C21="","",ก.ย.!$AI19)</f>
        <v/>
      </c>
      <c r="G21" s="122" t="str">
        <f>IF($C21="","",ต.ค.!$AI19)</f>
        <v/>
      </c>
      <c r="H21" s="122" t="str">
        <f>IF($C21="","",พ.ย.!$AI19)</f>
        <v/>
      </c>
      <c r="I21" s="122" t="str">
        <f>IF($C21="","",ธ.ค.!$AI19)</f>
        <v/>
      </c>
      <c r="J21" s="32" t="str">
        <f>IF($C21="","",ม.ค.!$AI19)</f>
        <v/>
      </c>
      <c r="K21" s="32" t="str">
        <f>IF($C21="","",ก.พ.!$AI19)</f>
        <v/>
      </c>
      <c r="L21" s="32" t="str">
        <f>IF($C21="","",มี.ค.!$AI19)</f>
        <v/>
      </c>
      <c r="M21" s="32" t="str">
        <f>IF($C21="","",เม.ย.!$AI19)</f>
        <v/>
      </c>
      <c r="N21" s="32" t="str">
        <f>IF($C21="","",พ.ค.!$AI19)</f>
        <v/>
      </c>
      <c r="O21" s="122" t="str">
        <f t="shared" si="0"/>
        <v/>
      </c>
      <c r="P21" s="124" t="str">
        <f t="shared" si="1"/>
        <v/>
      </c>
      <c r="Q21" s="135" t="str">
        <f t="shared" si="2"/>
        <v/>
      </c>
      <c r="R21" s="37" t="str">
        <f>IF($C21="","",SUM(ก.ค.!AK19,ส.ค.!AK19,ก.ย.!AK19,ต.ค.!AK19,พ.ย.!AK19,ธ.ค.!AK19,ม.ค.!AK19,ก.พ.!AK19,มี.ค.!AK19,เม.ย.!AK19,พ.ค.!AK19))</f>
        <v/>
      </c>
      <c r="S21" s="37" t="str">
        <f>IF($C21="","",SUM(ก.ค.!AL19,ส.ค.!AL19,ก.ย.!AL19,ต.ค.!AL19,พ.ย.!AL19,ธ.ค.!AL19,ม.ค.!AL19,ก.พ.!AL19,มี.ค.!AL19,เม.ย.!AL19,พ.ค.!AL19))</f>
        <v/>
      </c>
      <c r="T21" s="36" t="str">
        <f>IF($C21="","",SUM(ก.ค.!AM19,ส.ค.!AM19,ก.ย.!AM19,ต.ค.!AM19,พ.ย.!AM19,ธ.ค.!AM19,ม.ค.!AM19,ก.พ.!AM19,มี.ค.!AM19,เม.ย.!AM19,พ.ค.!AM19))</f>
        <v/>
      </c>
      <c r="U21" s="38" t="str">
        <f>IF($C21="","",IF(รายชื่อนักเรียน!H17="ย้ายออก","ย้ายออก",(Q21/$Q$4)*100))</f>
        <v/>
      </c>
      <c r="V21" s="31" t="str">
        <f>IF($C21="","",IF(รายชื่อนักเรียน!H17="ย้ายออก","ย้ายออก",IF(U21&gt;=ตั้งค่าปพ5!$I$18,"ผ่าน","ไม่ผ่าน")))</f>
        <v/>
      </c>
      <c r="W21" s="146"/>
      <c r="X21" s="146"/>
      <c r="Y21" s="146"/>
    </row>
    <row r="22" spans="1:25" x14ac:dyDescent="0.5">
      <c r="A22" s="23"/>
      <c r="B22" s="22">
        <f>รายชื่อนักเรียน!A18</f>
        <v>17</v>
      </c>
      <c r="C22" s="19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2" s="122" t="str">
        <f>IF($C22="","",ก.ค.!$AI20)</f>
        <v/>
      </c>
      <c r="E22" s="122" t="str">
        <f>IF($C22="","",ส.ค.!$AI20)</f>
        <v/>
      </c>
      <c r="F22" s="122" t="str">
        <f>IF($C22="","",ก.ย.!$AI20)</f>
        <v/>
      </c>
      <c r="G22" s="122" t="str">
        <f>IF($C22="","",ต.ค.!$AI20)</f>
        <v/>
      </c>
      <c r="H22" s="122" t="str">
        <f>IF($C22="","",พ.ย.!$AI20)</f>
        <v/>
      </c>
      <c r="I22" s="122" t="str">
        <f>IF($C22="","",ธ.ค.!$AI20)</f>
        <v/>
      </c>
      <c r="J22" s="32" t="str">
        <f>IF($C22="","",ม.ค.!$AI20)</f>
        <v/>
      </c>
      <c r="K22" s="32" t="str">
        <f>IF($C22="","",ก.พ.!$AI20)</f>
        <v/>
      </c>
      <c r="L22" s="32" t="str">
        <f>IF($C22="","",มี.ค.!$AI20)</f>
        <v/>
      </c>
      <c r="M22" s="32" t="str">
        <f>IF($C22="","",เม.ย.!$AI20)</f>
        <v/>
      </c>
      <c r="N22" s="32" t="str">
        <f>IF($C22="","",พ.ค.!$AI20)</f>
        <v/>
      </c>
      <c r="O22" s="122" t="str">
        <f t="shared" si="0"/>
        <v/>
      </c>
      <c r="P22" s="124" t="str">
        <f t="shared" si="1"/>
        <v/>
      </c>
      <c r="Q22" s="135" t="str">
        <f t="shared" si="2"/>
        <v/>
      </c>
      <c r="R22" s="37" t="str">
        <f>IF($C22="","",SUM(ก.ค.!AK20,ส.ค.!AK20,ก.ย.!AK20,ต.ค.!AK20,พ.ย.!AK20,ธ.ค.!AK20,ม.ค.!AK20,ก.พ.!AK20,มี.ค.!AK20,เม.ย.!AK20,พ.ค.!AK20))</f>
        <v/>
      </c>
      <c r="S22" s="37" t="str">
        <f>IF($C22="","",SUM(ก.ค.!AL20,ส.ค.!AL20,ก.ย.!AL20,ต.ค.!AL20,พ.ย.!AL20,ธ.ค.!AL20,ม.ค.!AL20,ก.พ.!AL20,มี.ค.!AL20,เม.ย.!AL20,พ.ค.!AL20))</f>
        <v/>
      </c>
      <c r="T22" s="36" t="str">
        <f>IF($C22="","",SUM(ก.ค.!AM20,ส.ค.!AM20,ก.ย.!AM20,ต.ค.!AM20,พ.ย.!AM20,ธ.ค.!AM20,ม.ค.!AM20,ก.พ.!AM20,มี.ค.!AM20,เม.ย.!AM20,พ.ค.!AM20))</f>
        <v/>
      </c>
      <c r="U22" s="38" t="str">
        <f>IF($C22="","",IF(รายชื่อนักเรียน!H18="ย้ายออก","ย้ายออก",(Q22/$Q$4)*100))</f>
        <v/>
      </c>
      <c r="V22" s="31" t="str">
        <f>IF($C22="","",IF(รายชื่อนักเรียน!H18="ย้ายออก","ย้ายออก",IF(U22&gt;=ตั้งค่าปพ5!$I$18,"ผ่าน","ไม่ผ่าน")))</f>
        <v/>
      </c>
      <c r="W22" s="146"/>
      <c r="X22" s="146"/>
      <c r="Y22" s="146"/>
    </row>
    <row r="23" spans="1:25" x14ac:dyDescent="0.5">
      <c r="A23" s="23"/>
      <c r="B23" s="22">
        <f>รายชื่อนักเรียน!A19</f>
        <v>18</v>
      </c>
      <c r="C23" s="19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3" s="122" t="str">
        <f>IF($C23="","",ก.ค.!$AI21)</f>
        <v/>
      </c>
      <c r="E23" s="122" t="str">
        <f>IF($C23="","",ส.ค.!$AI21)</f>
        <v/>
      </c>
      <c r="F23" s="122" t="str">
        <f>IF($C23="","",ก.ย.!$AI21)</f>
        <v/>
      </c>
      <c r="G23" s="122" t="str">
        <f>IF($C23="","",ต.ค.!$AI21)</f>
        <v/>
      </c>
      <c r="H23" s="122" t="str">
        <f>IF($C23="","",พ.ย.!$AI21)</f>
        <v/>
      </c>
      <c r="I23" s="122" t="str">
        <f>IF($C23="","",ธ.ค.!$AI21)</f>
        <v/>
      </c>
      <c r="J23" s="32" t="str">
        <f>IF($C23="","",ม.ค.!$AI21)</f>
        <v/>
      </c>
      <c r="K23" s="32" t="str">
        <f>IF($C23="","",ก.พ.!$AI21)</f>
        <v/>
      </c>
      <c r="L23" s="32" t="str">
        <f>IF($C23="","",มี.ค.!$AI21)</f>
        <v/>
      </c>
      <c r="M23" s="32" t="str">
        <f>IF($C23="","",เม.ย.!$AI21)</f>
        <v/>
      </c>
      <c r="N23" s="32" t="str">
        <f>IF($C23="","",พ.ค.!$AI21)</f>
        <v/>
      </c>
      <c r="O23" s="122" t="str">
        <f t="shared" si="0"/>
        <v/>
      </c>
      <c r="P23" s="124" t="str">
        <f t="shared" si="1"/>
        <v/>
      </c>
      <c r="Q23" s="135" t="str">
        <f t="shared" si="2"/>
        <v/>
      </c>
      <c r="R23" s="37" t="str">
        <f>IF($C23="","",SUM(ก.ค.!AK21,ส.ค.!AK21,ก.ย.!AK21,ต.ค.!AK21,พ.ย.!AK21,ธ.ค.!AK21,ม.ค.!AK21,ก.พ.!AK21,มี.ค.!AK21,เม.ย.!AK21,พ.ค.!AK21))</f>
        <v/>
      </c>
      <c r="S23" s="37" t="str">
        <f>IF($C23="","",SUM(ก.ค.!AL21,ส.ค.!AL21,ก.ย.!AL21,ต.ค.!AL21,พ.ย.!AL21,ธ.ค.!AL21,ม.ค.!AL21,ก.พ.!AL21,มี.ค.!AL21,เม.ย.!AL21,พ.ค.!AL21))</f>
        <v/>
      </c>
      <c r="T23" s="36" t="str">
        <f>IF($C23="","",SUM(ก.ค.!AM21,ส.ค.!AM21,ก.ย.!AM21,ต.ค.!AM21,พ.ย.!AM21,ธ.ค.!AM21,ม.ค.!AM21,ก.พ.!AM21,มี.ค.!AM21,เม.ย.!AM21,พ.ค.!AM21))</f>
        <v/>
      </c>
      <c r="U23" s="38" t="str">
        <f>IF($C23="","",IF(รายชื่อนักเรียน!H19="ย้ายออก","ย้ายออก",(Q23/$Q$4)*100))</f>
        <v/>
      </c>
      <c r="V23" s="31" t="str">
        <f>IF($C23="","",IF(รายชื่อนักเรียน!H19="ย้ายออก","ย้ายออก",IF(U23&gt;=ตั้งค่าปพ5!$I$18,"ผ่าน","ไม่ผ่าน")))</f>
        <v/>
      </c>
      <c r="W23" s="146"/>
      <c r="X23" s="146"/>
      <c r="Y23" s="146"/>
    </row>
    <row r="24" spans="1:25" x14ac:dyDescent="0.5">
      <c r="A24" s="23"/>
      <c r="B24" s="22">
        <f>รายชื่อนักเรียน!A20</f>
        <v>19</v>
      </c>
      <c r="C24" s="19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4" s="122" t="str">
        <f>IF($C24="","",ก.ค.!$AI22)</f>
        <v/>
      </c>
      <c r="E24" s="122" t="str">
        <f>IF($C24="","",ส.ค.!$AI22)</f>
        <v/>
      </c>
      <c r="F24" s="122" t="str">
        <f>IF($C24="","",ก.ย.!$AI22)</f>
        <v/>
      </c>
      <c r="G24" s="122" t="str">
        <f>IF($C24="","",ต.ค.!$AI22)</f>
        <v/>
      </c>
      <c r="H24" s="122" t="str">
        <f>IF($C24="","",พ.ย.!$AI22)</f>
        <v/>
      </c>
      <c r="I24" s="122" t="str">
        <f>IF($C24="","",ธ.ค.!$AI22)</f>
        <v/>
      </c>
      <c r="J24" s="32" t="str">
        <f>IF($C24="","",ม.ค.!$AI22)</f>
        <v/>
      </c>
      <c r="K24" s="32" t="str">
        <f>IF($C24="","",ก.พ.!$AI22)</f>
        <v/>
      </c>
      <c r="L24" s="32" t="str">
        <f>IF($C24="","",มี.ค.!$AI22)</f>
        <v/>
      </c>
      <c r="M24" s="32" t="str">
        <f>IF($C24="","",เม.ย.!$AI22)</f>
        <v/>
      </c>
      <c r="N24" s="32" t="str">
        <f>IF($C24="","",พ.ค.!$AI22)</f>
        <v/>
      </c>
      <c r="O24" s="122" t="str">
        <f t="shared" si="0"/>
        <v/>
      </c>
      <c r="P24" s="124" t="str">
        <f t="shared" si="1"/>
        <v/>
      </c>
      <c r="Q24" s="135" t="str">
        <f t="shared" si="2"/>
        <v/>
      </c>
      <c r="R24" s="37" t="str">
        <f>IF($C24="","",SUM(ก.ค.!AK22,ส.ค.!AK22,ก.ย.!AK22,ต.ค.!AK22,พ.ย.!AK22,ธ.ค.!AK22,ม.ค.!AK22,ก.พ.!AK22,มี.ค.!AK22,เม.ย.!AK22,พ.ค.!AK22))</f>
        <v/>
      </c>
      <c r="S24" s="37" t="str">
        <f>IF($C24="","",SUM(ก.ค.!AL22,ส.ค.!AL22,ก.ย.!AL22,ต.ค.!AL22,พ.ย.!AL22,ธ.ค.!AL22,ม.ค.!AL22,ก.พ.!AL22,มี.ค.!AL22,เม.ย.!AL22,พ.ค.!AL22))</f>
        <v/>
      </c>
      <c r="T24" s="36" t="str">
        <f>IF($C24="","",SUM(ก.ค.!AM22,ส.ค.!AM22,ก.ย.!AM22,ต.ค.!AM22,พ.ย.!AM22,ธ.ค.!AM22,ม.ค.!AM22,ก.พ.!AM22,มี.ค.!AM22,เม.ย.!AM22,พ.ค.!AM22))</f>
        <v/>
      </c>
      <c r="U24" s="38" t="str">
        <f>IF($C24="","",IF(รายชื่อนักเรียน!H20="ย้ายออก","ย้ายออก",(Q24/$Q$4)*100))</f>
        <v/>
      </c>
      <c r="V24" s="31" t="str">
        <f>IF($C24="","",IF(รายชื่อนักเรียน!H20="ย้ายออก","ย้ายออก",IF(U24&gt;=ตั้งค่าปพ5!$I$18,"ผ่าน","ไม่ผ่าน")))</f>
        <v/>
      </c>
      <c r="W24" s="146"/>
      <c r="X24" s="146"/>
      <c r="Y24" s="146"/>
    </row>
    <row r="25" spans="1:25" x14ac:dyDescent="0.5">
      <c r="A25" s="23"/>
      <c r="B25" s="22">
        <f>รายชื่อนักเรียน!A21</f>
        <v>20</v>
      </c>
      <c r="C25" s="19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5" s="122" t="str">
        <f>IF($C25="","",ก.ค.!$AI23)</f>
        <v/>
      </c>
      <c r="E25" s="122" t="str">
        <f>IF($C25="","",ส.ค.!$AI23)</f>
        <v/>
      </c>
      <c r="F25" s="122" t="str">
        <f>IF($C25="","",ก.ย.!$AI23)</f>
        <v/>
      </c>
      <c r="G25" s="122" t="str">
        <f>IF($C25="","",ต.ค.!$AI23)</f>
        <v/>
      </c>
      <c r="H25" s="122" t="str">
        <f>IF($C25="","",พ.ย.!$AI23)</f>
        <v/>
      </c>
      <c r="I25" s="122" t="str">
        <f>IF($C25="","",ธ.ค.!$AI23)</f>
        <v/>
      </c>
      <c r="J25" s="32" t="str">
        <f>IF($C25="","",ม.ค.!$AI23)</f>
        <v/>
      </c>
      <c r="K25" s="32" t="str">
        <f>IF($C25="","",ก.พ.!$AI23)</f>
        <v/>
      </c>
      <c r="L25" s="32" t="str">
        <f>IF($C25="","",มี.ค.!$AI23)</f>
        <v/>
      </c>
      <c r="M25" s="32" t="str">
        <f>IF($C25="","",เม.ย.!$AI23)</f>
        <v/>
      </c>
      <c r="N25" s="32" t="str">
        <f>IF($C25="","",พ.ค.!$AI23)</f>
        <v/>
      </c>
      <c r="O25" s="122" t="str">
        <f t="shared" si="0"/>
        <v/>
      </c>
      <c r="P25" s="124" t="str">
        <f t="shared" si="1"/>
        <v/>
      </c>
      <c r="Q25" s="135" t="str">
        <f t="shared" si="2"/>
        <v/>
      </c>
      <c r="R25" s="37" t="str">
        <f>IF($C25="","",SUM(ก.ค.!AK23,ส.ค.!AK23,ก.ย.!AK23,ต.ค.!AK23,พ.ย.!AK23,ธ.ค.!AK23,ม.ค.!AK23,ก.พ.!AK23,มี.ค.!AK23,เม.ย.!AK23,พ.ค.!AK23))</f>
        <v/>
      </c>
      <c r="S25" s="37" t="str">
        <f>IF($C25="","",SUM(ก.ค.!AL23,ส.ค.!AL23,ก.ย.!AL23,ต.ค.!AL23,พ.ย.!AL23,ธ.ค.!AL23,ม.ค.!AL23,ก.พ.!AL23,มี.ค.!AL23,เม.ย.!AL23,พ.ค.!AL23))</f>
        <v/>
      </c>
      <c r="T25" s="36" t="str">
        <f>IF($C25="","",SUM(ก.ค.!AM23,ส.ค.!AM23,ก.ย.!AM23,ต.ค.!AM23,พ.ย.!AM23,ธ.ค.!AM23,ม.ค.!AM23,ก.พ.!AM23,มี.ค.!AM23,เม.ย.!AM23,พ.ค.!AM23))</f>
        <v/>
      </c>
      <c r="U25" s="38" t="str">
        <f>IF($C25="","",IF(รายชื่อนักเรียน!H21="ย้ายออก","ย้ายออก",(Q25/$Q$4)*100))</f>
        <v/>
      </c>
      <c r="V25" s="31" t="str">
        <f>IF($C25="","",IF(รายชื่อนักเรียน!H21="ย้ายออก","ย้ายออก",IF(U25&gt;=ตั้งค่าปพ5!$I$18,"ผ่าน","ไม่ผ่าน")))</f>
        <v/>
      </c>
      <c r="W25" s="146"/>
      <c r="X25" s="146"/>
      <c r="Y25" s="146"/>
    </row>
    <row r="26" spans="1:25" x14ac:dyDescent="0.5">
      <c r="A26" s="23"/>
      <c r="B26" s="22">
        <f>รายชื่อนักเรียน!A22</f>
        <v>21</v>
      </c>
      <c r="C26" s="19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6" s="122" t="str">
        <f>IF($C26="","",ก.ค.!$AI24)</f>
        <v/>
      </c>
      <c r="E26" s="122" t="str">
        <f>IF($C26="","",ส.ค.!$AI24)</f>
        <v/>
      </c>
      <c r="F26" s="122" t="str">
        <f>IF($C26="","",ก.ย.!$AI24)</f>
        <v/>
      </c>
      <c r="G26" s="122" t="str">
        <f>IF($C26="","",ต.ค.!$AI24)</f>
        <v/>
      </c>
      <c r="H26" s="122" t="str">
        <f>IF($C26="","",พ.ย.!$AI24)</f>
        <v/>
      </c>
      <c r="I26" s="122" t="str">
        <f>IF($C26="","",ธ.ค.!$AI24)</f>
        <v/>
      </c>
      <c r="J26" s="32" t="str">
        <f>IF($C26="","",ม.ค.!$AI24)</f>
        <v/>
      </c>
      <c r="K26" s="32" t="str">
        <f>IF($C26="","",ก.พ.!$AI24)</f>
        <v/>
      </c>
      <c r="L26" s="32" t="str">
        <f>IF($C26="","",มี.ค.!$AI24)</f>
        <v/>
      </c>
      <c r="M26" s="32" t="str">
        <f>IF($C26="","",เม.ย.!$AI24)</f>
        <v/>
      </c>
      <c r="N26" s="32" t="str">
        <f>IF($C26="","",พ.ค.!$AI24)</f>
        <v/>
      </c>
      <c r="O26" s="122" t="str">
        <f t="shared" si="0"/>
        <v/>
      </c>
      <c r="P26" s="124" t="str">
        <f t="shared" si="1"/>
        <v/>
      </c>
      <c r="Q26" s="135" t="str">
        <f t="shared" si="2"/>
        <v/>
      </c>
      <c r="R26" s="37" t="str">
        <f>IF($C26="","",SUM(ก.ค.!AK24,ส.ค.!AK24,ก.ย.!AK24,ต.ค.!AK24,พ.ย.!AK24,ธ.ค.!AK24,ม.ค.!AK24,ก.พ.!AK24,มี.ค.!AK24,เม.ย.!AK24,พ.ค.!AK24))</f>
        <v/>
      </c>
      <c r="S26" s="37" t="str">
        <f>IF($C26="","",SUM(ก.ค.!AL24,ส.ค.!AL24,ก.ย.!AL24,ต.ค.!AL24,พ.ย.!AL24,ธ.ค.!AL24,ม.ค.!AL24,ก.พ.!AL24,มี.ค.!AL24,เม.ย.!AL24,พ.ค.!AL24))</f>
        <v/>
      </c>
      <c r="T26" s="36" t="str">
        <f>IF($C26="","",SUM(ก.ค.!AM24,ส.ค.!AM24,ก.ย.!AM24,ต.ค.!AM24,พ.ย.!AM24,ธ.ค.!AM24,ม.ค.!AM24,ก.พ.!AM24,มี.ค.!AM24,เม.ย.!AM24,พ.ค.!AM24))</f>
        <v/>
      </c>
      <c r="U26" s="38" t="str">
        <f>IF($C26="","",IF(รายชื่อนักเรียน!H22="ย้ายออก","ย้ายออก",(Q26/$Q$4)*100))</f>
        <v/>
      </c>
      <c r="V26" s="31" t="str">
        <f>IF($C26="","",IF(รายชื่อนักเรียน!H22="ย้ายออก","ย้ายออก",IF(U26&gt;=ตั้งค่าปพ5!$I$18,"ผ่าน","ไม่ผ่าน")))</f>
        <v/>
      </c>
      <c r="W26" s="146"/>
      <c r="X26" s="146"/>
      <c r="Y26" s="146"/>
    </row>
    <row r="27" spans="1:25" x14ac:dyDescent="0.5">
      <c r="A27" s="23"/>
      <c r="B27" s="22">
        <f>รายชื่อนักเรียน!A23</f>
        <v>22</v>
      </c>
      <c r="C27" s="19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7" s="122" t="str">
        <f>IF($C27="","",ก.ค.!$AI25)</f>
        <v/>
      </c>
      <c r="E27" s="122" t="str">
        <f>IF($C27="","",ส.ค.!$AI25)</f>
        <v/>
      </c>
      <c r="F27" s="122" t="str">
        <f>IF($C27="","",ก.ย.!$AI25)</f>
        <v/>
      </c>
      <c r="G27" s="122" t="str">
        <f>IF($C27="","",ต.ค.!$AI25)</f>
        <v/>
      </c>
      <c r="H27" s="122" t="str">
        <f>IF($C27="","",พ.ย.!$AI25)</f>
        <v/>
      </c>
      <c r="I27" s="122" t="str">
        <f>IF($C27="","",ธ.ค.!$AI25)</f>
        <v/>
      </c>
      <c r="J27" s="32" t="str">
        <f>IF($C27="","",ม.ค.!$AI25)</f>
        <v/>
      </c>
      <c r="K27" s="32" t="str">
        <f>IF($C27="","",ก.พ.!$AI25)</f>
        <v/>
      </c>
      <c r="L27" s="32" t="str">
        <f>IF($C27="","",มี.ค.!$AI25)</f>
        <v/>
      </c>
      <c r="M27" s="32" t="str">
        <f>IF($C27="","",เม.ย.!$AI25)</f>
        <v/>
      </c>
      <c r="N27" s="32" t="str">
        <f>IF($C27="","",พ.ค.!$AI25)</f>
        <v/>
      </c>
      <c r="O27" s="122" t="str">
        <f t="shared" si="0"/>
        <v/>
      </c>
      <c r="P27" s="124" t="str">
        <f t="shared" si="1"/>
        <v/>
      </c>
      <c r="Q27" s="135" t="str">
        <f t="shared" si="2"/>
        <v/>
      </c>
      <c r="R27" s="37" t="str">
        <f>IF($C27="","",SUM(ก.ค.!AK25,ส.ค.!AK25,ก.ย.!AK25,ต.ค.!AK25,พ.ย.!AK25,ธ.ค.!AK25,ม.ค.!AK25,ก.พ.!AK25,มี.ค.!AK25,เม.ย.!AK25,พ.ค.!AK25))</f>
        <v/>
      </c>
      <c r="S27" s="37" t="str">
        <f>IF($C27="","",SUM(ก.ค.!AL25,ส.ค.!AL25,ก.ย.!AL25,ต.ค.!AL25,พ.ย.!AL25,ธ.ค.!AL25,ม.ค.!AL25,ก.พ.!AL25,มี.ค.!AL25,เม.ย.!AL25,พ.ค.!AL25))</f>
        <v/>
      </c>
      <c r="T27" s="36" t="str">
        <f>IF($C27="","",SUM(ก.ค.!AM25,ส.ค.!AM25,ก.ย.!AM25,ต.ค.!AM25,พ.ย.!AM25,ธ.ค.!AM25,ม.ค.!AM25,ก.พ.!AM25,มี.ค.!AM25,เม.ย.!AM25,พ.ค.!AM25))</f>
        <v/>
      </c>
      <c r="U27" s="38" t="str">
        <f>IF($C27="","",IF(รายชื่อนักเรียน!H23="ย้ายออก","ย้ายออก",(Q27/$Q$4)*100))</f>
        <v/>
      </c>
      <c r="V27" s="31" t="str">
        <f>IF($C27="","",IF(รายชื่อนักเรียน!H23="ย้ายออก","ย้ายออก",IF(U27&gt;=ตั้งค่าปพ5!$I$18,"ผ่าน","ไม่ผ่าน")))</f>
        <v/>
      </c>
      <c r="W27" s="146"/>
      <c r="X27" s="146"/>
      <c r="Y27" s="146"/>
    </row>
    <row r="28" spans="1:25" x14ac:dyDescent="0.5">
      <c r="A28" s="23"/>
      <c r="B28" s="22">
        <f>รายชื่อนักเรียน!A24</f>
        <v>23</v>
      </c>
      <c r="C28" s="19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8" s="122" t="str">
        <f>IF($C28="","",ก.ค.!$AI26)</f>
        <v/>
      </c>
      <c r="E28" s="122" t="str">
        <f>IF($C28="","",ส.ค.!$AI26)</f>
        <v/>
      </c>
      <c r="F28" s="122" t="str">
        <f>IF($C28="","",ก.ย.!$AI26)</f>
        <v/>
      </c>
      <c r="G28" s="122" t="str">
        <f>IF($C28="","",ต.ค.!$AI26)</f>
        <v/>
      </c>
      <c r="H28" s="122" t="str">
        <f>IF($C28="","",พ.ย.!$AI26)</f>
        <v/>
      </c>
      <c r="I28" s="122" t="str">
        <f>IF($C28="","",ธ.ค.!$AI26)</f>
        <v/>
      </c>
      <c r="J28" s="32" t="str">
        <f>IF($C28="","",ม.ค.!$AI26)</f>
        <v/>
      </c>
      <c r="K28" s="32" t="str">
        <f>IF($C28="","",ก.พ.!$AI26)</f>
        <v/>
      </c>
      <c r="L28" s="32" t="str">
        <f>IF($C28="","",มี.ค.!$AI26)</f>
        <v/>
      </c>
      <c r="M28" s="32" t="str">
        <f>IF($C28="","",เม.ย.!$AI26)</f>
        <v/>
      </c>
      <c r="N28" s="32" t="str">
        <f>IF($C28="","",พ.ค.!$AI26)</f>
        <v/>
      </c>
      <c r="O28" s="122" t="str">
        <f t="shared" si="0"/>
        <v/>
      </c>
      <c r="P28" s="124" t="str">
        <f t="shared" si="1"/>
        <v/>
      </c>
      <c r="Q28" s="135" t="str">
        <f t="shared" si="2"/>
        <v/>
      </c>
      <c r="R28" s="37" t="str">
        <f>IF($C28="","",SUM(ก.ค.!AK26,ส.ค.!AK26,ก.ย.!AK26,ต.ค.!AK26,พ.ย.!AK26,ธ.ค.!AK26,ม.ค.!AK26,ก.พ.!AK26,มี.ค.!AK26,เม.ย.!AK26,พ.ค.!AK26))</f>
        <v/>
      </c>
      <c r="S28" s="37" t="str">
        <f>IF($C28="","",SUM(ก.ค.!AL26,ส.ค.!AL26,ก.ย.!AL26,ต.ค.!AL26,พ.ย.!AL26,ธ.ค.!AL26,ม.ค.!AL26,ก.พ.!AL26,มี.ค.!AL26,เม.ย.!AL26,พ.ค.!AL26))</f>
        <v/>
      </c>
      <c r="T28" s="36" t="str">
        <f>IF($C28="","",SUM(ก.ค.!AM26,ส.ค.!AM26,ก.ย.!AM26,ต.ค.!AM26,พ.ย.!AM26,ธ.ค.!AM26,ม.ค.!AM26,ก.พ.!AM26,มี.ค.!AM26,เม.ย.!AM26,พ.ค.!AM26))</f>
        <v/>
      </c>
      <c r="U28" s="38" t="str">
        <f>IF($C28="","",IF(รายชื่อนักเรียน!H24="ย้ายออก","ย้ายออก",(Q28/$Q$4)*100))</f>
        <v/>
      </c>
      <c r="V28" s="31" t="str">
        <f>IF($C28="","",IF(รายชื่อนักเรียน!H24="ย้ายออก","ย้ายออก",IF(U28&gt;=ตั้งค่าปพ5!$I$18,"ผ่าน","ไม่ผ่าน")))</f>
        <v/>
      </c>
      <c r="W28" s="146"/>
      <c r="X28" s="146"/>
      <c r="Y28" s="146"/>
    </row>
    <row r="29" spans="1:25" x14ac:dyDescent="0.5">
      <c r="A29" s="23"/>
      <c r="B29" s="22">
        <f>รายชื่อนักเรียน!A25</f>
        <v>24</v>
      </c>
      <c r="C29" s="19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9" s="122" t="str">
        <f>IF($C29="","",ก.ค.!$AI27)</f>
        <v/>
      </c>
      <c r="E29" s="122" t="str">
        <f>IF($C29="","",ส.ค.!$AI27)</f>
        <v/>
      </c>
      <c r="F29" s="122" t="str">
        <f>IF($C29="","",ก.ย.!$AI27)</f>
        <v/>
      </c>
      <c r="G29" s="122" t="str">
        <f>IF($C29="","",ต.ค.!$AI27)</f>
        <v/>
      </c>
      <c r="H29" s="122" t="str">
        <f>IF($C29="","",พ.ย.!$AI27)</f>
        <v/>
      </c>
      <c r="I29" s="122" t="str">
        <f>IF($C29="","",ธ.ค.!$AI27)</f>
        <v/>
      </c>
      <c r="J29" s="32" t="str">
        <f>IF($C29="","",ม.ค.!$AI27)</f>
        <v/>
      </c>
      <c r="K29" s="32" t="str">
        <f>IF($C29="","",ก.พ.!$AI27)</f>
        <v/>
      </c>
      <c r="L29" s="32" t="str">
        <f>IF($C29="","",มี.ค.!$AI27)</f>
        <v/>
      </c>
      <c r="M29" s="32" t="str">
        <f>IF($C29="","",เม.ย.!$AI27)</f>
        <v/>
      </c>
      <c r="N29" s="32" t="str">
        <f>IF($C29="","",พ.ค.!$AI27)</f>
        <v/>
      </c>
      <c r="O29" s="122" t="str">
        <f t="shared" si="0"/>
        <v/>
      </c>
      <c r="P29" s="124" t="str">
        <f t="shared" si="1"/>
        <v/>
      </c>
      <c r="Q29" s="135" t="str">
        <f t="shared" si="2"/>
        <v/>
      </c>
      <c r="R29" s="37" t="str">
        <f>IF($C29="","",SUM(ก.ค.!AK27,ส.ค.!AK27,ก.ย.!AK27,ต.ค.!AK27,พ.ย.!AK27,ธ.ค.!AK27,ม.ค.!AK27,ก.พ.!AK27,มี.ค.!AK27,เม.ย.!AK27,พ.ค.!AK27))</f>
        <v/>
      </c>
      <c r="S29" s="37" t="str">
        <f>IF($C29="","",SUM(ก.ค.!AL27,ส.ค.!AL27,ก.ย.!AL27,ต.ค.!AL27,พ.ย.!AL27,ธ.ค.!AL27,ม.ค.!AL27,ก.พ.!AL27,มี.ค.!AL27,เม.ย.!AL27,พ.ค.!AL27))</f>
        <v/>
      </c>
      <c r="T29" s="36" t="str">
        <f>IF($C29="","",SUM(ก.ค.!AM27,ส.ค.!AM27,ก.ย.!AM27,ต.ค.!AM27,พ.ย.!AM27,ธ.ค.!AM27,ม.ค.!AM27,ก.พ.!AM27,มี.ค.!AM27,เม.ย.!AM27,พ.ค.!AM27))</f>
        <v/>
      </c>
      <c r="U29" s="38" t="str">
        <f>IF($C29="","",IF(รายชื่อนักเรียน!H25="ย้ายออก","ย้ายออก",(Q29/$Q$4)*100))</f>
        <v/>
      </c>
      <c r="V29" s="31" t="str">
        <f>IF($C29="","",IF(รายชื่อนักเรียน!H25="ย้ายออก","ย้ายออก",IF(U29&gt;=ตั้งค่าปพ5!$I$18,"ผ่าน","ไม่ผ่าน")))</f>
        <v/>
      </c>
      <c r="W29" s="146"/>
      <c r="X29" s="146"/>
      <c r="Y29" s="146"/>
    </row>
    <row r="30" spans="1:25" x14ac:dyDescent="0.5">
      <c r="A30" s="23"/>
      <c r="B30" s="22">
        <f>รายชื่อนักเรียน!A26</f>
        <v>25</v>
      </c>
      <c r="C30" s="19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30" s="122" t="str">
        <f>IF($C30="","",ก.ค.!$AI28)</f>
        <v/>
      </c>
      <c r="E30" s="122" t="str">
        <f>IF($C30="","",ส.ค.!$AI28)</f>
        <v/>
      </c>
      <c r="F30" s="122" t="str">
        <f>IF($C30="","",ก.ย.!$AI28)</f>
        <v/>
      </c>
      <c r="G30" s="122" t="str">
        <f>IF($C30="","",ต.ค.!$AI28)</f>
        <v/>
      </c>
      <c r="H30" s="122" t="str">
        <f>IF($C30="","",พ.ย.!$AI28)</f>
        <v/>
      </c>
      <c r="I30" s="122" t="str">
        <f>IF($C30="","",ธ.ค.!$AI28)</f>
        <v/>
      </c>
      <c r="J30" s="32" t="str">
        <f>IF($C30="","",ม.ค.!$AI28)</f>
        <v/>
      </c>
      <c r="K30" s="32" t="str">
        <f>IF($C30="","",ก.พ.!$AI28)</f>
        <v/>
      </c>
      <c r="L30" s="32" t="str">
        <f>IF($C30="","",มี.ค.!$AI28)</f>
        <v/>
      </c>
      <c r="M30" s="32" t="str">
        <f>IF($C30="","",เม.ย.!$AI28)</f>
        <v/>
      </c>
      <c r="N30" s="32" t="str">
        <f>IF($C30="","",พ.ค.!$AI28)</f>
        <v/>
      </c>
      <c r="O30" s="122" t="str">
        <f t="shared" si="0"/>
        <v/>
      </c>
      <c r="P30" s="124" t="str">
        <f t="shared" si="1"/>
        <v/>
      </c>
      <c r="Q30" s="135" t="str">
        <f t="shared" si="2"/>
        <v/>
      </c>
      <c r="R30" s="37" t="str">
        <f>IF($C30="","",SUM(ก.ค.!AK28,ส.ค.!AK28,ก.ย.!AK28,ต.ค.!AK28,พ.ย.!AK28,ธ.ค.!AK28,ม.ค.!AK28,ก.พ.!AK28,มี.ค.!AK28,เม.ย.!AK28,พ.ค.!AK28))</f>
        <v/>
      </c>
      <c r="S30" s="37" t="str">
        <f>IF($C30="","",SUM(ก.ค.!AL28,ส.ค.!AL28,ก.ย.!AL28,ต.ค.!AL28,พ.ย.!AL28,ธ.ค.!AL28,ม.ค.!AL28,ก.พ.!AL28,มี.ค.!AL28,เม.ย.!AL28,พ.ค.!AL28))</f>
        <v/>
      </c>
      <c r="T30" s="36" t="str">
        <f>IF($C30="","",SUM(ก.ค.!AM28,ส.ค.!AM28,ก.ย.!AM28,ต.ค.!AM28,พ.ย.!AM28,ธ.ค.!AM28,ม.ค.!AM28,ก.พ.!AM28,มี.ค.!AM28,เม.ย.!AM28,พ.ค.!AM28))</f>
        <v/>
      </c>
      <c r="U30" s="38" t="str">
        <f>IF($C30="","",IF(รายชื่อนักเรียน!H26="ย้ายออก","ย้ายออก",(Q30/$Q$4)*100))</f>
        <v/>
      </c>
      <c r="V30" s="31" t="str">
        <f>IF($C30="","",IF(รายชื่อนักเรียน!H26="ย้ายออก","ย้ายออก",IF(U30&gt;=ตั้งค่าปพ5!$I$18,"ผ่าน","ไม่ผ่าน")))</f>
        <v/>
      </c>
      <c r="W30" s="146"/>
      <c r="X30" s="146"/>
      <c r="Y30" s="146"/>
    </row>
    <row r="31" spans="1:25" x14ac:dyDescent="0.5">
      <c r="A31" s="23"/>
      <c r="B31" s="22">
        <f>รายชื่อนักเรียน!A27</f>
        <v>26</v>
      </c>
      <c r="C31" s="19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1" s="122" t="str">
        <f>IF($C31="","",ก.ค.!$AI29)</f>
        <v/>
      </c>
      <c r="E31" s="122" t="str">
        <f>IF($C31="","",ส.ค.!$AI29)</f>
        <v/>
      </c>
      <c r="F31" s="122" t="str">
        <f>IF($C31="","",ก.ย.!$AI29)</f>
        <v/>
      </c>
      <c r="G31" s="122" t="str">
        <f>IF($C31="","",ต.ค.!$AI29)</f>
        <v/>
      </c>
      <c r="H31" s="122" t="str">
        <f>IF($C31="","",พ.ย.!$AI29)</f>
        <v/>
      </c>
      <c r="I31" s="122" t="str">
        <f>IF($C31="","",ธ.ค.!$AI29)</f>
        <v/>
      </c>
      <c r="J31" s="32" t="str">
        <f>IF($C31="","",ม.ค.!$AI29)</f>
        <v/>
      </c>
      <c r="K31" s="32" t="str">
        <f>IF($C31="","",ก.พ.!$AI29)</f>
        <v/>
      </c>
      <c r="L31" s="32" t="str">
        <f>IF($C31="","",มี.ค.!$AI29)</f>
        <v/>
      </c>
      <c r="M31" s="32" t="str">
        <f>IF($C31="","",เม.ย.!$AI29)</f>
        <v/>
      </c>
      <c r="N31" s="32" t="str">
        <f>IF($C31="","",พ.ค.!$AI29)</f>
        <v/>
      </c>
      <c r="O31" s="122" t="str">
        <f t="shared" si="0"/>
        <v/>
      </c>
      <c r="P31" s="124" t="str">
        <f t="shared" si="1"/>
        <v/>
      </c>
      <c r="Q31" s="135" t="str">
        <f t="shared" si="2"/>
        <v/>
      </c>
      <c r="R31" s="37" t="str">
        <f>IF($C31="","",SUM(ก.ค.!AK29,ส.ค.!AK29,ก.ย.!AK29,ต.ค.!AK29,พ.ย.!AK29,ธ.ค.!AK29,ม.ค.!AK29,ก.พ.!AK29,มี.ค.!AK29,เม.ย.!AK29,พ.ค.!AK29))</f>
        <v/>
      </c>
      <c r="S31" s="37" t="str">
        <f>IF($C31="","",SUM(ก.ค.!AL29,ส.ค.!AL29,ก.ย.!AL29,ต.ค.!AL29,พ.ย.!AL29,ธ.ค.!AL29,ม.ค.!AL29,ก.พ.!AL29,มี.ค.!AL29,เม.ย.!AL29,พ.ค.!AL29))</f>
        <v/>
      </c>
      <c r="T31" s="36" t="str">
        <f>IF($C31="","",SUM(ก.ค.!AM29,ส.ค.!AM29,ก.ย.!AM29,ต.ค.!AM29,พ.ย.!AM29,ธ.ค.!AM29,ม.ค.!AM29,ก.พ.!AM29,มี.ค.!AM29,เม.ย.!AM29,พ.ค.!AM29))</f>
        <v/>
      </c>
      <c r="U31" s="38" t="str">
        <f>IF($C31="","",IF(รายชื่อนักเรียน!H27="ย้ายออก","ย้ายออก",(Q31/$Q$4)*100))</f>
        <v/>
      </c>
      <c r="V31" s="31" t="str">
        <f>IF($C31="","",IF(รายชื่อนักเรียน!H27="ย้ายออก","ย้ายออก",IF(U31&gt;=ตั้งค่าปพ5!$I$18,"ผ่าน","ไม่ผ่าน")))</f>
        <v/>
      </c>
      <c r="W31" s="146"/>
      <c r="X31" s="146"/>
      <c r="Y31" s="146"/>
    </row>
    <row r="32" spans="1:25" x14ac:dyDescent="0.5">
      <c r="A32" s="23"/>
      <c r="B32" s="22">
        <f>รายชื่อนักเรียน!A28</f>
        <v>27</v>
      </c>
      <c r="C32" s="19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2" s="122" t="str">
        <f>IF($C32="","",ก.ค.!$AI30)</f>
        <v/>
      </c>
      <c r="E32" s="122" t="str">
        <f>IF($C32="","",ส.ค.!$AI30)</f>
        <v/>
      </c>
      <c r="F32" s="122" t="str">
        <f>IF($C32="","",ก.ย.!$AI30)</f>
        <v/>
      </c>
      <c r="G32" s="122" t="str">
        <f>IF($C32="","",ต.ค.!$AI30)</f>
        <v/>
      </c>
      <c r="H32" s="122" t="str">
        <f>IF($C32="","",พ.ย.!$AI30)</f>
        <v/>
      </c>
      <c r="I32" s="122" t="str">
        <f>IF($C32="","",ธ.ค.!$AI30)</f>
        <v/>
      </c>
      <c r="J32" s="32" t="str">
        <f>IF($C32="","",ม.ค.!$AI30)</f>
        <v/>
      </c>
      <c r="K32" s="32" t="str">
        <f>IF($C32="","",ก.พ.!$AI30)</f>
        <v/>
      </c>
      <c r="L32" s="32" t="str">
        <f>IF($C32="","",มี.ค.!$AI30)</f>
        <v/>
      </c>
      <c r="M32" s="32" t="str">
        <f>IF($C32="","",เม.ย.!$AI30)</f>
        <v/>
      </c>
      <c r="N32" s="32" t="str">
        <f>IF($C32="","",พ.ค.!$AI30)</f>
        <v/>
      </c>
      <c r="O32" s="122" t="str">
        <f t="shared" si="0"/>
        <v/>
      </c>
      <c r="P32" s="124" t="str">
        <f t="shared" si="1"/>
        <v/>
      </c>
      <c r="Q32" s="135" t="str">
        <f t="shared" si="2"/>
        <v/>
      </c>
      <c r="R32" s="37" t="str">
        <f>IF($C32="","",SUM(ก.ค.!AK30,ส.ค.!AK30,ก.ย.!AK30,ต.ค.!AK30,พ.ย.!AK30,ธ.ค.!AK30,ม.ค.!AK30,ก.พ.!AK30,มี.ค.!AK30,เม.ย.!AK30,พ.ค.!AK30))</f>
        <v/>
      </c>
      <c r="S32" s="37" t="str">
        <f>IF($C32="","",SUM(ก.ค.!AL30,ส.ค.!AL30,ก.ย.!AL30,ต.ค.!AL30,พ.ย.!AL30,ธ.ค.!AL30,ม.ค.!AL30,ก.พ.!AL30,มี.ค.!AL30,เม.ย.!AL30,พ.ค.!AL30))</f>
        <v/>
      </c>
      <c r="T32" s="36" t="str">
        <f>IF($C32="","",SUM(ก.ค.!AM30,ส.ค.!AM30,ก.ย.!AM30,ต.ค.!AM30,พ.ย.!AM30,ธ.ค.!AM30,ม.ค.!AM30,ก.พ.!AM30,มี.ค.!AM30,เม.ย.!AM30,พ.ค.!AM30))</f>
        <v/>
      </c>
      <c r="U32" s="38" t="str">
        <f>IF($C32="","",IF(รายชื่อนักเรียน!H28="ย้ายออก","ย้ายออก",(Q32/$Q$4)*100))</f>
        <v/>
      </c>
      <c r="V32" s="31" t="str">
        <f>IF($C32="","",IF(รายชื่อนักเรียน!H28="ย้ายออก","ย้ายออก",IF(U32&gt;=ตั้งค่าปพ5!$I$18,"ผ่าน","ไม่ผ่าน")))</f>
        <v/>
      </c>
      <c r="W32" s="146"/>
      <c r="X32" s="146"/>
      <c r="Y32" s="146"/>
    </row>
    <row r="33" spans="1:25" x14ac:dyDescent="0.5">
      <c r="A33" s="23"/>
      <c r="B33" s="22">
        <f>รายชื่อนักเรียน!A29</f>
        <v>28</v>
      </c>
      <c r="C33" s="19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3" s="122" t="str">
        <f>IF($C33="","",ก.ค.!$AI31)</f>
        <v/>
      </c>
      <c r="E33" s="122" t="str">
        <f>IF($C33="","",ส.ค.!$AI31)</f>
        <v/>
      </c>
      <c r="F33" s="122" t="str">
        <f>IF($C33="","",ก.ย.!$AI31)</f>
        <v/>
      </c>
      <c r="G33" s="122" t="str">
        <f>IF($C33="","",ต.ค.!$AI31)</f>
        <v/>
      </c>
      <c r="H33" s="122" t="str">
        <f>IF($C33="","",พ.ย.!$AI31)</f>
        <v/>
      </c>
      <c r="I33" s="122" t="str">
        <f>IF($C33="","",ธ.ค.!$AI31)</f>
        <v/>
      </c>
      <c r="J33" s="32" t="str">
        <f>IF($C33="","",ม.ค.!$AI31)</f>
        <v/>
      </c>
      <c r="K33" s="32" t="str">
        <f>IF($C33="","",ก.พ.!$AI31)</f>
        <v/>
      </c>
      <c r="L33" s="32" t="str">
        <f>IF($C33="","",มี.ค.!$AI31)</f>
        <v/>
      </c>
      <c r="M33" s="32" t="str">
        <f>IF($C33="","",เม.ย.!$AI31)</f>
        <v/>
      </c>
      <c r="N33" s="32" t="str">
        <f>IF($C33="","",พ.ค.!$AI31)</f>
        <v/>
      </c>
      <c r="O33" s="122" t="str">
        <f t="shared" si="0"/>
        <v/>
      </c>
      <c r="P33" s="124" t="str">
        <f t="shared" si="1"/>
        <v/>
      </c>
      <c r="Q33" s="135" t="str">
        <f t="shared" si="2"/>
        <v/>
      </c>
      <c r="R33" s="37" t="str">
        <f>IF($C33="","",SUM(ก.ค.!AK31,ส.ค.!AK31,ก.ย.!AK31,ต.ค.!AK31,พ.ย.!AK31,ธ.ค.!AK31,ม.ค.!AK31,ก.พ.!AK31,มี.ค.!AK31,เม.ย.!AK31,พ.ค.!AK31))</f>
        <v/>
      </c>
      <c r="S33" s="37" t="str">
        <f>IF($C33="","",SUM(ก.ค.!AL31,ส.ค.!AL31,ก.ย.!AL31,ต.ค.!AL31,พ.ย.!AL31,ธ.ค.!AL31,ม.ค.!AL31,ก.พ.!AL31,มี.ค.!AL31,เม.ย.!AL31,พ.ค.!AL31))</f>
        <v/>
      </c>
      <c r="T33" s="36" t="str">
        <f>IF($C33="","",SUM(ก.ค.!AM31,ส.ค.!AM31,ก.ย.!AM31,ต.ค.!AM31,พ.ย.!AM31,ธ.ค.!AM31,ม.ค.!AM31,ก.พ.!AM31,มี.ค.!AM31,เม.ย.!AM31,พ.ค.!AM31))</f>
        <v/>
      </c>
      <c r="U33" s="38" t="str">
        <f>IF($C33="","",IF(รายชื่อนักเรียน!H29="ย้ายออก","ย้ายออก",(Q33/$Q$4)*100))</f>
        <v/>
      </c>
      <c r="V33" s="31" t="str">
        <f>IF($C33="","",IF(รายชื่อนักเรียน!H29="ย้ายออก","ย้ายออก",IF(U33&gt;=ตั้งค่าปพ5!$I$18,"ผ่าน","ไม่ผ่าน")))</f>
        <v/>
      </c>
      <c r="W33" s="146"/>
      <c r="X33" s="146"/>
      <c r="Y33" s="146"/>
    </row>
    <row r="34" spans="1:25" x14ac:dyDescent="0.5">
      <c r="A34" s="23"/>
      <c r="B34" s="22">
        <f>รายชื่อนักเรียน!A30</f>
        <v>29</v>
      </c>
      <c r="C34" s="19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4" s="122" t="str">
        <f>IF($C34="","",ก.ค.!$AI32)</f>
        <v/>
      </c>
      <c r="E34" s="122" t="str">
        <f>IF($C34="","",ส.ค.!$AI32)</f>
        <v/>
      </c>
      <c r="F34" s="122" t="str">
        <f>IF($C34="","",ก.ย.!$AI32)</f>
        <v/>
      </c>
      <c r="G34" s="122" t="str">
        <f>IF($C34="","",ต.ค.!$AI32)</f>
        <v/>
      </c>
      <c r="H34" s="122" t="str">
        <f>IF($C34="","",พ.ย.!$AI32)</f>
        <v/>
      </c>
      <c r="I34" s="122" t="str">
        <f>IF($C34="","",ธ.ค.!$AI32)</f>
        <v/>
      </c>
      <c r="J34" s="32" t="str">
        <f>IF($C34="","",ม.ค.!$AI32)</f>
        <v/>
      </c>
      <c r="K34" s="32" t="str">
        <f>IF($C34="","",ก.พ.!$AI32)</f>
        <v/>
      </c>
      <c r="L34" s="32" t="str">
        <f>IF($C34="","",มี.ค.!$AI32)</f>
        <v/>
      </c>
      <c r="M34" s="32" t="str">
        <f>IF($C34="","",เม.ย.!$AI32)</f>
        <v/>
      </c>
      <c r="N34" s="32" t="str">
        <f>IF($C34="","",พ.ค.!$AI32)</f>
        <v/>
      </c>
      <c r="O34" s="122" t="str">
        <f t="shared" si="0"/>
        <v/>
      </c>
      <c r="P34" s="124" t="str">
        <f t="shared" si="1"/>
        <v/>
      </c>
      <c r="Q34" s="135" t="str">
        <f t="shared" si="2"/>
        <v/>
      </c>
      <c r="R34" s="37" t="str">
        <f>IF($C34="","",SUM(ก.ค.!AK32,ส.ค.!AK32,ก.ย.!AK32,ต.ค.!AK32,พ.ย.!AK32,ธ.ค.!AK32,ม.ค.!AK32,ก.พ.!AK32,มี.ค.!AK32,เม.ย.!AK32,พ.ค.!AK32))</f>
        <v/>
      </c>
      <c r="S34" s="37" t="str">
        <f>IF($C34="","",SUM(ก.ค.!AL32,ส.ค.!AL32,ก.ย.!AL32,ต.ค.!AL32,พ.ย.!AL32,ธ.ค.!AL32,ม.ค.!AL32,ก.พ.!AL32,มี.ค.!AL32,เม.ย.!AL32,พ.ค.!AL32))</f>
        <v/>
      </c>
      <c r="T34" s="36" t="str">
        <f>IF($C34="","",SUM(ก.ค.!AM32,ส.ค.!AM32,ก.ย.!AM32,ต.ค.!AM32,พ.ย.!AM32,ธ.ค.!AM32,ม.ค.!AM32,ก.พ.!AM32,มี.ค.!AM32,เม.ย.!AM32,พ.ค.!AM32))</f>
        <v/>
      </c>
      <c r="U34" s="38" t="str">
        <f>IF($C34="","",IF(รายชื่อนักเรียน!H30="ย้ายออก","ย้ายออก",(Q34/$Q$4)*100))</f>
        <v/>
      </c>
      <c r="V34" s="31" t="str">
        <f>IF($C34="","",IF(รายชื่อนักเรียน!H30="ย้ายออก","ย้ายออก",IF(U34&gt;=ตั้งค่าปพ5!$I$18,"ผ่าน","ไม่ผ่าน")))</f>
        <v/>
      </c>
      <c r="W34" s="146"/>
      <c r="X34" s="146"/>
      <c r="Y34" s="146"/>
    </row>
    <row r="35" spans="1:25" x14ac:dyDescent="0.5">
      <c r="A35" s="23"/>
      <c r="B35" s="22">
        <f>รายชื่อนักเรียน!A31</f>
        <v>30</v>
      </c>
      <c r="C35" s="19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5" s="122" t="str">
        <f>IF($C35="","",ก.ค.!$AI33)</f>
        <v/>
      </c>
      <c r="E35" s="122" t="str">
        <f>IF($C35="","",ส.ค.!$AI33)</f>
        <v/>
      </c>
      <c r="F35" s="122" t="str">
        <f>IF($C35="","",ก.ย.!$AI33)</f>
        <v/>
      </c>
      <c r="G35" s="122" t="str">
        <f>IF($C35="","",ต.ค.!$AI33)</f>
        <v/>
      </c>
      <c r="H35" s="122" t="str">
        <f>IF($C35="","",พ.ย.!$AI33)</f>
        <v/>
      </c>
      <c r="I35" s="122" t="str">
        <f>IF($C35="","",ธ.ค.!$AI33)</f>
        <v/>
      </c>
      <c r="J35" s="32" t="str">
        <f>IF($C35="","",ม.ค.!$AI33)</f>
        <v/>
      </c>
      <c r="K35" s="32" t="str">
        <f>IF($C35="","",ก.พ.!$AI33)</f>
        <v/>
      </c>
      <c r="L35" s="32" t="str">
        <f>IF($C35="","",มี.ค.!$AI33)</f>
        <v/>
      </c>
      <c r="M35" s="32" t="str">
        <f>IF($C35="","",เม.ย.!$AI33)</f>
        <v/>
      </c>
      <c r="N35" s="32" t="str">
        <f>IF($C35="","",พ.ค.!$AI33)</f>
        <v/>
      </c>
      <c r="O35" s="122" t="str">
        <f t="shared" si="0"/>
        <v/>
      </c>
      <c r="P35" s="124" t="str">
        <f t="shared" si="1"/>
        <v/>
      </c>
      <c r="Q35" s="135" t="str">
        <f t="shared" si="2"/>
        <v/>
      </c>
      <c r="R35" s="37" t="str">
        <f>IF($C35="","",SUM(ก.ค.!AK33,ส.ค.!AK33,ก.ย.!AK33,ต.ค.!AK33,พ.ย.!AK33,ธ.ค.!AK33,ม.ค.!AK33,ก.พ.!AK33,มี.ค.!AK33,เม.ย.!AK33,พ.ค.!AK33))</f>
        <v/>
      </c>
      <c r="S35" s="37" t="str">
        <f>IF($C35="","",SUM(ก.ค.!AL33,ส.ค.!AL33,ก.ย.!AL33,ต.ค.!AL33,พ.ย.!AL33,ธ.ค.!AL33,ม.ค.!AL33,ก.พ.!AL33,มี.ค.!AL33,เม.ย.!AL33,พ.ค.!AL33))</f>
        <v/>
      </c>
      <c r="T35" s="36" t="str">
        <f>IF($C35="","",SUM(ก.ค.!AM33,ส.ค.!AM33,ก.ย.!AM33,ต.ค.!AM33,พ.ย.!AM33,ธ.ค.!AM33,ม.ค.!AM33,ก.พ.!AM33,มี.ค.!AM33,เม.ย.!AM33,พ.ค.!AM33))</f>
        <v/>
      </c>
      <c r="U35" s="38" t="str">
        <f>IF($C35="","",IF(รายชื่อนักเรียน!H31="ย้ายออก","ย้ายออก",(Q35/$Q$4)*100))</f>
        <v/>
      </c>
      <c r="V35" s="31" t="str">
        <f>IF($C35="","",IF(รายชื่อนักเรียน!H31="ย้ายออก","ย้ายออก",IF(U35&gt;=ตั้งค่าปพ5!$I$18,"ผ่าน","ไม่ผ่าน")))</f>
        <v/>
      </c>
      <c r="W35" s="146"/>
      <c r="X35" s="146"/>
      <c r="Y35" s="146"/>
    </row>
    <row r="36" spans="1:25" x14ac:dyDescent="0.5">
      <c r="A36" s="23"/>
      <c r="B36" s="22">
        <f>รายชื่อนักเรียน!A32</f>
        <v>31</v>
      </c>
      <c r="C36" s="19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6" s="122" t="str">
        <f>IF($C36="","",ก.ค.!$AI34)</f>
        <v/>
      </c>
      <c r="E36" s="122" t="str">
        <f>IF($C36="","",ส.ค.!$AI34)</f>
        <v/>
      </c>
      <c r="F36" s="122" t="str">
        <f>IF($C36="","",ก.ย.!$AI34)</f>
        <v/>
      </c>
      <c r="G36" s="122" t="str">
        <f>IF($C36="","",ต.ค.!$AI34)</f>
        <v/>
      </c>
      <c r="H36" s="122" t="str">
        <f>IF($C36="","",พ.ย.!$AI34)</f>
        <v/>
      </c>
      <c r="I36" s="122" t="str">
        <f>IF($C36="","",ธ.ค.!$AI34)</f>
        <v/>
      </c>
      <c r="J36" s="32" t="str">
        <f>IF($C36="","",ม.ค.!$AI34)</f>
        <v/>
      </c>
      <c r="K36" s="32" t="str">
        <f>IF($C36="","",ก.พ.!$AI34)</f>
        <v/>
      </c>
      <c r="L36" s="32" t="str">
        <f>IF($C36="","",มี.ค.!$AI34)</f>
        <v/>
      </c>
      <c r="M36" s="32" t="str">
        <f>IF($C36="","",เม.ย.!$AI34)</f>
        <v/>
      </c>
      <c r="N36" s="32" t="str">
        <f>IF($C36="","",พ.ค.!$AI34)</f>
        <v/>
      </c>
      <c r="O36" s="122" t="str">
        <f t="shared" si="0"/>
        <v/>
      </c>
      <c r="P36" s="124" t="str">
        <f t="shared" si="1"/>
        <v/>
      </c>
      <c r="Q36" s="135" t="str">
        <f t="shared" si="2"/>
        <v/>
      </c>
      <c r="R36" s="37" t="str">
        <f>IF($C36="","",SUM(ก.ค.!AK34,ส.ค.!AK34,ก.ย.!AK34,ต.ค.!AK34,พ.ย.!AK34,ธ.ค.!AK34,ม.ค.!AK34,ก.พ.!AK34,มี.ค.!AK34,เม.ย.!AK34,พ.ค.!AK34))</f>
        <v/>
      </c>
      <c r="S36" s="37" t="str">
        <f>IF($C36="","",SUM(ก.ค.!AL34,ส.ค.!AL34,ก.ย.!AL34,ต.ค.!AL34,พ.ย.!AL34,ธ.ค.!AL34,ม.ค.!AL34,ก.พ.!AL34,มี.ค.!AL34,เม.ย.!AL34,พ.ค.!AL34))</f>
        <v/>
      </c>
      <c r="T36" s="36" t="str">
        <f>IF($C36="","",SUM(ก.ค.!AM34,ส.ค.!AM34,ก.ย.!AM34,ต.ค.!AM34,พ.ย.!AM34,ธ.ค.!AM34,ม.ค.!AM34,ก.พ.!AM34,มี.ค.!AM34,เม.ย.!AM34,พ.ค.!AM34))</f>
        <v/>
      </c>
      <c r="U36" s="38" t="str">
        <f>IF($C36="","",IF(รายชื่อนักเรียน!H32="ย้ายออก","ย้ายออก",(Q36/$Q$4)*100))</f>
        <v/>
      </c>
      <c r="V36" s="31" t="str">
        <f>IF($C36="","",IF(รายชื่อนักเรียน!H32="ย้ายออก","ย้ายออก",IF(U36&gt;=ตั้งค่าปพ5!$I$18,"ผ่าน","ไม่ผ่าน")))</f>
        <v/>
      </c>
      <c r="W36" s="146"/>
      <c r="X36" s="146"/>
      <c r="Y36" s="146"/>
    </row>
    <row r="37" spans="1:25" x14ac:dyDescent="0.5">
      <c r="A37" s="23"/>
      <c r="B37" s="22">
        <f>รายชื่อนักเรียน!A33</f>
        <v>32</v>
      </c>
      <c r="C37" s="19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7" s="122" t="str">
        <f>IF($C37="","",ก.ค.!$AI35)</f>
        <v/>
      </c>
      <c r="E37" s="122" t="str">
        <f>IF($C37="","",ส.ค.!$AI35)</f>
        <v/>
      </c>
      <c r="F37" s="122" t="str">
        <f>IF($C37="","",ก.ย.!$AI35)</f>
        <v/>
      </c>
      <c r="G37" s="122" t="str">
        <f>IF($C37="","",ต.ค.!$AI35)</f>
        <v/>
      </c>
      <c r="H37" s="122" t="str">
        <f>IF($C37="","",พ.ย.!$AI35)</f>
        <v/>
      </c>
      <c r="I37" s="122" t="str">
        <f>IF($C37="","",ธ.ค.!$AI35)</f>
        <v/>
      </c>
      <c r="J37" s="32" t="str">
        <f>IF($C37="","",ม.ค.!$AI35)</f>
        <v/>
      </c>
      <c r="K37" s="32" t="str">
        <f>IF($C37="","",ก.พ.!$AI35)</f>
        <v/>
      </c>
      <c r="L37" s="32" t="str">
        <f>IF($C37="","",มี.ค.!$AI35)</f>
        <v/>
      </c>
      <c r="M37" s="32" t="str">
        <f>IF($C37="","",เม.ย.!$AI35)</f>
        <v/>
      </c>
      <c r="N37" s="32" t="str">
        <f>IF($C37="","",พ.ค.!$AI35)</f>
        <v/>
      </c>
      <c r="O37" s="122" t="str">
        <f t="shared" si="0"/>
        <v/>
      </c>
      <c r="P37" s="124" t="str">
        <f t="shared" si="1"/>
        <v/>
      </c>
      <c r="Q37" s="135" t="str">
        <f t="shared" si="2"/>
        <v/>
      </c>
      <c r="R37" s="37" t="str">
        <f>IF($C37="","",SUM(ก.ค.!AK35,ส.ค.!AK35,ก.ย.!AK35,ต.ค.!AK35,พ.ย.!AK35,ธ.ค.!AK35,ม.ค.!AK35,ก.พ.!AK35,มี.ค.!AK35,เม.ย.!AK35,พ.ค.!AK35))</f>
        <v/>
      </c>
      <c r="S37" s="37" t="str">
        <f>IF($C37="","",SUM(ก.ค.!AL35,ส.ค.!AL35,ก.ย.!AL35,ต.ค.!AL35,พ.ย.!AL35,ธ.ค.!AL35,ม.ค.!AL35,ก.พ.!AL35,มี.ค.!AL35,เม.ย.!AL35,พ.ค.!AL35))</f>
        <v/>
      </c>
      <c r="T37" s="36" t="str">
        <f>IF($C37="","",SUM(ก.ค.!AM35,ส.ค.!AM35,ก.ย.!AM35,ต.ค.!AM35,พ.ย.!AM35,ธ.ค.!AM35,ม.ค.!AM35,ก.พ.!AM35,มี.ค.!AM35,เม.ย.!AM35,พ.ค.!AM35))</f>
        <v/>
      </c>
      <c r="U37" s="38" t="str">
        <f>IF($C37="","",IF(รายชื่อนักเรียน!H33="ย้ายออก","ย้ายออก",(Q37/$Q$4)*100))</f>
        <v/>
      </c>
      <c r="V37" s="31" t="str">
        <f>IF($C37="","",IF(รายชื่อนักเรียน!H33="ย้ายออก","ย้ายออก",IF(U37&gt;=ตั้งค่าปพ5!$I$18,"ผ่าน","ไม่ผ่าน")))</f>
        <v/>
      </c>
      <c r="W37" s="146"/>
      <c r="X37" s="146"/>
      <c r="Y37" s="146"/>
    </row>
    <row r="38" spans="1:25" x14ac:dyDescent="0.5">
      <c r="A38" s="23"/>
      <c r="B38" s="22">
        <f>รายชื่อนักเรียน!A34</f>
        <v>33</v>
      </c>
      <c r="C38" s="19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8" s="122" t="str">
        <f>IF($C38="","",ก.ค.!$AI36)</f>
        <v/>
      </c>
      <c r="E38" s="122" t="str">
        <f>IF($C38="","",ส.ค.!$AI36)</f>
        <v/>
      </c>
      <c r="F38" s="122" t="str">
        <f>IF($C38="","",ก.ย.!$AI36)</f>
        <v/>
      </c>
      <c r="G38" s="122" t="str">
        <f>IF($C38="","",ต.ค.!$AI36)</f>
        <v/>
      </c>
      <c r="H38" s="122" t="str">
        <f>IF($C38="","",พ.ย.!$AI36)</f>
        <v/>
      </c>
      <c r="I38" s="122" t="str">
        <f>IF($C38="","",ธ.ค.!$AI36)</f>
        <v/>
      </c>
      <c r="J38" s="32" t="str">
        <f>IF($C38="","",ม.ค.!$AI36)</f>
        <v/>
      </c>
      <c r="K38" s="32" t="str">
        <f>IF($C38="","",ก.พ.!$AI36)</f>
        <v/>
      </c>
      <c r="L38" s="32" t="str">
        <f>IF($C38="","",มี.ค.!$AI36)</f>
        <v/>
      </c>
      <c r="M38" s="32" t="str">
        <f>IF($C38="","",เม.ย.!$AI36)</f>
        <v/>
      </c>
      <c r="N38" s="32" t="str">
        <f>IF($C38="","",พ.ค.!$AI36)</f>
        <v/>
      </c>
      <c r="O38" s="122" t="str">
        <f t="shared" si="0"/>
        <v/>
      </c>
      <c r="P38" s="124" t="str">
        <f t="shared" si="1"/>
        <v/>
      </c>
      <c r="Q38" s="135" t="str">
        <f t="shared" si="2"/>
        <v/>
      </c>
      <c r="R38" s="37" t="str">
        <f>IF($C38="","",SUM(ก.ค.!AK36,ส.ค.!AK36,ก.ย.!AK36,ต.ค.!AK36,พ.ย.!AK36,ธ.ค.!AK36,ม.ค.!AK36,ก.พ.!AK36,มี.ค.!AK36,เม.ย.!AK36,พ.ค.!AK36))</f>
        <v/>
      </c>
      <c r="S38" s="37" t="str">
        <f>IF($C38="","",SUM(ก.ค.!AL36,ส.ค.!AL36,ก.ย.!AL36,ต.ค.!AL36,พ.ย.!AL36,ธ.ค.!AL36,ม.ค.!AL36,ก.พ.!AL36,มี.ค.!AL36,เม.ย.!AL36,พ.ค.!AL36))</f>
        <v/>
      </c>
      <c r="T38" s="36" t="str">
        <f>IF($C38="","",SUM(ก.ค.!AM36,ส.ค.!AM36,ก.ย.!AM36,ต.ค.!AM36,พ.ย.!AM36,ธ.ค.!AM36,ม.ค.!AM36,ก.พ.!AM36,มี.ค.!AM36,เม.ย.!AM36,พ.ค.!AM36))</f>
        <v/>
      </c>
      <c r="U38" s="38" t="str">
        <f>IF($C38="","",IF(รายชื่อนักเรียน!H34="ย้ายออก","ย้ายออก",(Q38/$Q$4)*100))</f>
        <v/>
      </c>
      <c r="V38" s="31" t="str">
        <f>IF($C38="","",IF(รายชื่อนักเรียน!H34="ย้ายออก","ย้ายออก",IF(U38&gt;=ตั้งค่าปพ5!$I$18,"ผ่าน","ไม่ผ่าน")))</f>
        <v/>
      </c>
      <c r="W38" s="146"/>
      <c r="X38" s="146"/>
      <c r="Y38" s="146"/>
    </row>
    <row r="39" spans="1:25" x14ac:dyDescent="0.5">
      <c r="A39" s="23"/>
      <c r="B39" s="22">
        <f>รายชื่อนักเรียน!A35</f>
        <v>34</v>
      </c>
      <c r="C39" s="19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9" s="122" t="str">
        <f>IF($C39="","",ก.ค.!$AI37)</f>
        <v/>
      </c>
      <c r="E39" s="122" t="str">
        <f>IF($C39="","",ส.ค.!$AI37)</f>
        <v/>
      </c>
      <c r="F39" s="122" t="str">
        <f>IF($C39="","",ก.ย.!$AI37)</f>
        <v/>
      </c>
      <c r="G39" s="122" t="str">
        <f>IF($C39="","",ต.ค.!$AI37)</f>
        <v/>
      </c>
      <c r="H39" s="122" t="str">
        <f>IF($C39="","",พ.ย.!$AI37)</f>
        <v/>
      </c>
      <c r="I39" s="122" t="str">
        <f>IF($C39="","",ธ.ค.!$AI37)</f>
        <v/>
      </c>
      <c r="J39" s="32" t="str">
        <f>IF($C39="","",ม.ค.!$AI37)</f>
        <v/>
      </c>
      <c r="K39" s="32" t="str">
        <f>IF($C39="","",ก.พ.!$AI37)</f>
        <v/>
      </c>
      <c r="L39" s="32" t="str">
        <f>IF($C39="","",มี.ค.!$AI37)</f>
        <v/>
      </c>
      <c r="M39" s="32" t="str">
        <f>IF($C39="","",เม.ย.!$AI37)</f>
        <v/>
      </c>
      <c r="N39" s="32" t="str">
        <f>IF($C39="","",พ.ค.!$AI37)</f>
        <v/>
      </c>
      <c r="O39" s="122" t="str">
        <f t="shared" si="0"/>
        <v/>
      </c>
      <c r="P39" s="124" t="str">
        <f t="shared" si="1"/>
        <v/>
      </c>
      <c r="Q39" s="135" t="str">
        <f t="shared" si="2"/>
        <v/>
      </c>
      <c r="R39" s="37" t="str">
        <f>IF($C39="","",SUM(ก.ค.!AK37,ส.ค.!AK37,ก.ย.!AK37,ต.ค.!AK37,พ.ย.!AK37,ธ.ค.!AK37,ม.ค.!AK37,ก.พ.!AK37,มี.ค.!AK37,เม.ย.!AK37,พ.ค.!AK37))</f>
        <v/>
      </c>
      <c r="S39" s="37" t="str">
        <f>IF($C39="","",SUM(ก.ค.!AL37,ส.ค.!AL37,ก.ย.!AL37,ต.ค.!AL37,พ.ย.!AL37,ธ.ค.!AL37,ม.ค.!AL37,ก.พ.!AL37,มี.ค.!AL37,เม.ย.!AL37,พ.ค.!AL37))</f>
        <v/>
      </c>
      <c r="T39" s="36" t="str">
        <f>IF($C39="","",SUM(ก.ค.!AM37,ส.ค.!AM37,ก.ย.!AM37,ต.ค.!AM37,พ.ย.!AM37,ธ.ค.!AM37,ม.ค.!AM37,ก.พ.!AM37,มี.ค.!AM37,เม.ย.!AM37,พ.ค.!AM37))</f>
        <v/>
      </c>
      <c r="U39" s="38" t="str">
        <f>IF($C39="","",IF(รายชื่อนักเรียน!H35="ย้ายออก","ย้ายออก",(Q39/$Q$4)*100))</f>
        <v/>
      </c>
      <c r="V39" s="31" t="str">
        <f>IF($C39="","",IF(รายชื่อนักเรียน!H35="ย้ายออก","ย้ายออก",IF(U39&gt;=ตั้งค่าปพ5!$I$18,"ผ่าน","ไม่ผ่าน")))</f>
        <v/>
      </c>
      <c r="W39" s="146"/>
      <c r="X39" s="146"/>
      <c r="Y39" s="146"/>
    </row>
    <row r="40" spans="1:25" x14ac:dyDescent="0.5">
      <c r="A40" s="23"/>
      <c r="B40" s="22">
        <f>รายชื่อนักเรียน!A36</f>
        <v>35</v>
      </c>
      <c r="C40" s="19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40" s="122" t="str">
        <f>IF($C40="","",ก.ค.!$AI38)</f>
        <v/>
      </c>
      <c r="E40" s="122" t="str">
        <f>IF($C40="","",ส.ค.!$AI38)</f>
        <v/>
      </c>
      <c r="F40" s="122" t="str">
        <f>IF($C40="","",ก.ย.!$AI38)</f>
        <v/>
      </c>
      <c r="G40" s="122" t="str">
        <f>IF($C40="","",ต.ค.!$AI38)</f>
        <v/>
      </c>
      <c r="H40" s="122" t="str">
        <f>IF($C40="","",พ.ย.!$AI38)</f>
        <v/>
      </c>
      <c r="I40" s="122" t="str">
        <f>IF($C40="","",ธ.ค.!$AI38)</f>
        <v/>
      </c>
      <c r="J40" s="32" t="str">
        <f>IF($C40="","",ม.ค.!$AI38)</f>
        <v/>
      </c>
      <c r="K40" s="32" t="str">
        <f>IF($C40="","",ก.พ.!$AI38)</f>
        <v/>
      </c>
      <c r="L40" s="32" t="str">
        <f>IF($C40="","",มี.ค.!$AI38)</f>
        <v/>
      </c>
      <c r="M40" s="32" t="str">
        <f>IF($C40="","",เม.ย.!$AI38)</f>
        <v/>
      </c>
      <c r="N40" s="32" t="str">
        <f>IF($C40="","",พ.ค.!$AI38)</f>
        <v/>
      </c>
      <c r="O40" s="122" t="str">
        <f t="shared" si="0"/>
        <v/>
      </c>
      <c r="P40" s="124" t="str">
        <f t="shared" si="1"/>
        <v/>
      </c>
      <c r="Q40" s="135" t="str">
        <f t="shared" si="2"/>
        <v/>
      </c>
      <c r="R40" s="37" t="str">
        <f>IF($C40="","",SUM(ก.ค.!AK38,ส.ค.!AK38,ก.ย.!AK38,ต.ค.!AK38,พ.ย.!AK38,ธ.ค.!AK38,ม.ค.!AK38,ก.พ.!AK38,มี.ค.!AK38,เม.ย.!AK38,พ.ค.!AK38))</f>
        <v/>
      </c>
      <c r="S40" s="37" t="str">
        <f>IF($C40="","",SUM(ก.ค.!AL38,ส.ค.!AL38,ก.ย.!AL38,ต.ค.!AL38,พ.ย.!AL38,ธ.ค.!AL38,ม.ค.!AL38,ก.พ.!AL38,มี.ค.!AL38,เม.ย.!AL38,พ.ค.!AL38))</f>
        <v/>
      </c>
      <c r="T40" s="36" t="str">
        <f>IF($C40="","",SUM(ก.ค.!AM38,ส.ค.!AM38,ก.ย.!AM38,ต.ค.!AM38,พ.ย.!AM38,ธ.ค.!AM38,ม.ค.!AM38,ก.พ.!AM38,มี.ค.!AM38,เม.ย.!AM38,พ.ค.!AM38))</f>
        <v/>
      </c>
      <c r="U40" s="38" t="str">
        <f>IF($C40="","",IF(รายชื่อนักเรียน!H36="ย้ายออก","ย้ายออก",(Q40/$Q$4)*100))</f>
        <v/>
      </c>
      <c r="V40" s="31" t="str">
        <f>IF($C40="","",IF(รายชื่อนักเรียน!H36="ย้ายออก","ย้ายออก",IF(U40&gt;=ตั้งค่าปพ5!$I$18,"ผ่าน","ไม่ผ่าน")))</f>
        <v/>
      </c>
      <c r="W40" s="146"/>
      <c r="X40" s="146"/>
      <c r="Y40" s="146"/>
    </row>
    <row r="41" spans="1:25" x14ac:dyDescent="0.5">
      <c r="A41" s="23"/>
      <c r="B41" s="22">
        <f>รายชื่อนักเรียน!A37</f>
        <v>36</v>
      </c>
      <c r="C41" s="19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1" s="122" t="str">
        <f>IF($C41="","",ก.ค.!$AI39)</f>
        <v/>
      </c>
      <c r="E41" s="122" t="str">
        <f>IF($C41="","",ส.ค.!$AI39)</f>
        <v/>
      </c>
      <c r="F41" s="122" t="str">
        <f>IF($C41="","",ก.ย.!$AI39)</f>
        <v/>
      </c>
      <c r="G41" s="122" t="str">
        <f>IF($C41="","",ต.ค.!$AI39)</f>
        <v/>
      </c>
      <c r="H41" s="122" t="str">
        <f>IF($C41="","",พ.ย.!$AI39)</f>
        <v/>
      </c>
      <c r="I41" s="122" t="str">
        <f>IF($C41="","",ธ.ค.!$AI39)</f>
        <v/>
      </c>
      <c r="J41" s="32" t="str">
        <f>IF($C41="","",ม.ค.!$AI39)</f>
        <v/>
      </c>
      <c r="K41" s="32" t="str">
        <f>IF($C41="","",ก.พ.!$AI39)</f>
        <v/>
      </c>
      <c r="L41" s="32" t="str">
        <f>IF($C41="","",มี.ค.!$AI39)</f>
        <v/>
      </c>
      <c r="M41" s="32" t="str">
        <f>IF($C41="","",เม.ย.!$AI39)</f>
        <v/>
      </c>
      <c r="N41" s="32" t="str">
        <f>IF($C41="","",พ.ค.!$AI39)</f>
        <v/>
      </c>
      <c r="O41" s="122" t="str">
        <f t="shared" si="0"/>
        <v/>
      </c>
      <c r="P41" s="124" t="str">
        <f t="shared" si="1"/>
        <v/>
      </c>
      <c r="Q41" s="135" t="str">
        <f t="shared" si="2"/>
        <v/>
      </c>
      <c r="R41" s="37" t="str">
        <f>IF($C41="","",SUM(ก.ค.!AK39,ส.ค.!AK39,ก.ย.!AK39,ต.ค.!AK39,พ.ย.!AK39,ธ.ค.!AK39,ม.ค.!AK39,ก.พ.!AK39,มี.ค.!AK39,เม.ย.!AK39,พ.ค.!AK39))</f>
        <v/>
      </c>
      <c r="S41" s="37" t="str">
        <f>IF($C41="","",SUM(ก.ค.!AL39,ส.ค.!AL39,ก.ย.!AL39,ต.ค.!AL39,พ.ย.!AL39,ธ.ค.!AL39,ม.ค.!AL39,ก.พ.!AL39,มี.ค.!AL39,เม.ย.!AL39,พ.ค.!AL39))</f>
        <v/>
      </c>
      <c r="T41" s="36" t="str">
        <f>IF($C41="","",SUM(ก.ค.!AM39,ส.ค.!AM39,ก.ย.!AM39,ต.ค.!AM39,พ.ย.!AM39,ธ.ค.!AM39,ม.ค.!AM39,ก.พ.!AM39,มี.ค.!AM39,เม.ย.!AM39,พ.ค.!AM39))</f>
        <v/>
      </c>
      <c r="U41" s="38" t="str">
        <f>IF($C41="","",IF(รายชื่อนักเรียน!H37="ย้ายออก","ย้ายออก",(Q41/$Q$4)*100))</f>
        <v/>
      </c>
      <c r="V41" s="31" t="str">
        <f>IF($C41="","",IF(รายชื่อนักเรียน!H37="ย้ายออก","ย้ายออก",IF(U41&gt;=ตั้งค่าปพ5!$I$18,"ผ่าน","ไม่ผ่าน")))</f>
        <v/>
      </c>
      <c r="W41" s="146"/>
      <c r="X41" s="146"/>
      <c r="Y41" s="146"/>
    </row>
    <row r="42" spans="1:25" x14ac:dyDescent="0.5">
      <c r="A42" s="23"/>
      <c r="B42" s="22">
        <f>รายชื่อนักเรียน!A38</f>
        <v>37</v>
      </c>
      <c r="C42" s="19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2" s="122" t="str">
        <f>IF($C42="","",ก.ค.!$AI40)</f>
        <v/>
      </c>
      <c r="E42" s="122" t="str">
        <f>IF($C42="","",ส.ค.!$AI40)</f>
        <v/>
      </c>
      <c r="F42" s="122" t="str">
        <f>IF($C42="","",ก.ย.!$AI40)</f>
        <v/>
      </c>
      <c r="G42" s="122" t="str">
        <f>IF($C42="","",ต.ค.!$AI40)</f>
        <v/>
      </c>
      <c r="H42" s="122" t="str">
        <f>IF($C42="","",พ.ย.!$AI40)</f>
        <v/>
      </c>
      <c r="I42" s="122" t="str">
        <f>IF($C42="","",ธ.ค.!$AI40)</f>
        <v/>
      </c>
      <c r="J42" s="32" t="str">
        <f>IF($C42="","",ม.ค.!$AI40)</f>
        <v/>
      </c>
      <c r="K42" s="32" t="str">
        <f>IF($C42="","",ก.พ.!$AI40)</f>
        <v/>
      </c>
      <c r="L42" s="32" t="str">
        <f>IF($C42="","",มี.ค.!$AI40)</f>
        <v/>
      </c>
      <c r="M42" s="32" t="str">
        <f>IF($C42="","",เม.ย.!$AI40)</f>
        <v/>
      </c>
      <c r="N42" s="32" t="str">
        <f>IF($C42="","",พ.ค.!$AI40)</f>
        <v/>
      </c>
      <c r="O42" s="122" t="str">
        <f t="shared" si="0"/>
        <v/>
      </c>
      <c r="P42" s="124" t="str">
        <f t="shared" si="1"/>
        <v/>
      </c>
      <c r="Q42" s="135" t="str">
        <f t="shared" si="2"/>
        <v/>
      </c>
      <c r="R42" s="37" t="str">
        <f>IF($C42="","",SUM(ก.ค.!AK40,ส.ค.!AK40,ก.ย.!AK40,ต.ค.!AK40,พ.ย.!AK40,ธ.ค.!AK40,ม.ค.!AK40,ก.พ.!AK40,มี.ค.!AK40,เม.ย.!AK40,พ.ค.!AK40))</f>
        <v/>
      </c>
      <c r="S42" s="37" t="str">
        <f>IF($C42="","",SUM(ก.ค.!AL40,ส.ค.!AL40,ก.ย.!AL40,ต.ค.!AL40,พ.ย.!AL40,ธ.ค.!AL40,ม.ค.!AL40,ก.พ.!AL40,มี.ค.!AL40,เม.ย.!AL40,พ.ค.!AL40))</f>
        <v/>
      </c>
      <c r="T42" s="36" t="str">
        <f>IF($C42="","",SUM(ก.ค.!AM40,ส.ค.!AM40,ก.ย.!AM40,ต.ค.!AM40,พ.ย.!AM40,ธ.ค.!AM40,ม.ค.!AM40,ก.พ.!AM40,มี.ค.!AM40,เม.ย.!AM40,พ.ค.!AM40))</f>
        <v/>
      </c>
      <c r="U42" s="38" t="str">
        <f>IF($C42="","",IF(รายชื่อนักเรียน!H38="ย้ายออก","ย้ายออก",(Q42/$Q$4)*100))</f>
        <v/>
      </c>
      <c r="V42" s="31" t="str">
        <f>IF($C42="","",IF(รายชื่อนักเรียน!H38="ย้ายออก","ย้ายออก",IF(U42&gt;=ตั้งค่าปพ5!$I$18,"ผ่าน","ไม่ผ่าน")))</f>
        <v/>
      </c>
      <c r="W42" s="146"/>
      <c r="X42" s="146"/>
      <c r="Y42" s="146"/>
    </row>
    <row r="43" spans="1:25" x14ac:dyDescent="0.5">
      <c r="A43" s="23"/>
      <c r="B43" s="22">
        <f>รายชื่อนักเรียน!A39</f>
        <v>38</v>
      </c>
      <c r="C43" s="19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3" s="122" t="str">
        <f>IF($C43="","",ก.ค.!$AI41)</f>
        <v/>
      </c>
      <c r="E43" s="122" t="str">
        <f>IF($C43="","",ส.ค.!$AI41)</f>
        <v/>
      </c>
      <c r="F43" s="122" t="str">
        <f>IF($C43="","",ก.ย.!$AI41)</f>
        <v/>
      </c>
      <c r="G43" s="122" t="str">
        <f>IF($C43="","",ต.ค.!$AI41)</f>
        <v/>
      </c>
      <c r="H43" s="122" t="str">
        <f>IF($C43="","",พ.ย.!$AI41)</f>
        <v/>
      </c>
      <c r="I43" s="122" t="str">
        <f>IF($C43="","",ธ.ค.!$AI41)</f>
        <v/>
      </c>
      <c r="J43" s="32" t="str">
        <f>IF($C43="","",ม.ค.!$AI41)</f>
        <v/>
      </c>
      <c r="K43" s="32" t="str">
        <f>IF($C43="","",ก.พ.!$AI41)</f>
        <v/>
      </c>
      <c r="L43" s="32" t="str">
        <f>IF($C43="","",มี.ค.!$AI41)</f>
        <v/>
      </c>
      <c r="M43" s="32" t="str">
        <f>IF($C43="","",เม.ย.!$AI41)</f>
        <v/>
      </c>
      <c r="N43" s="32" t="str">
        <f>IF($C43="","",พ.ค.!$AI41)</f>
        <v/>
      </c>
      <c r="O43" s="122" t="str">
        <f t="shared" si="0"/>
        <v/>
      </c>
      <c r="P43" s="124" t="str">
        <f t="shared" si="1"/>
        <v/>
      </c>
      <c r="Q43" s="135" t="str">
        <f t="shared" si="2"/>
        <v/>
      </c>
      <c r="R43" s="37" t="str">
        <f>IF($C43="","",SUM(ก.ค.!AK41,ส.ค.!AK41,ก.ย.!AK41,ต.ค.!AK41,พ.ย.!AK41,ธ.ค.!AK41,ม.ค.!AK41,ก.พ.!AK41,มี.ค.!AK41,เม.ย.!AK41,พ.ค.!AK41))</f>
        <v/>
      </c>
      <c r="S43" s="37" t="str">
        <f>IF($C43="","",SUM(ก.ค.!AL41,ส.ค.!AL41,ก.ย.!AL41,ต.ค.!AL41,พ.ย.!AL41,ธ.ค.!AL41,ม.ค.!AL41,ก.พ.!AL41,มี.ค.!AL41,เม.ย.!AL41,พ.ค.!AL41))</f>
        <v/>
      </c>
      <c r="T43" s="36" t="str">
        <f>IF($C43="","",SUM(ก.ค.!AM41,ส.ค.!AM41,ก.ย.!AM41,ต.ค.!AM41,พ.ย.!AM41,ธ.ค.!AM41,ม.ค.!AM41,ก.พ.!AM41,มี.ค.!AM41,เม.ย.!AM41,พ.ค.!AM41))</f>
        <v/>
      </c>
      <c r="U43" s="38" t="str">
        <f>IF($C43="","",IF(รายชื่อนักเรียน!H39="ย้ายออก","ย้ายออก",(Q43/$Q$4)*100))</f>
        <v/>
      </c>
      <c r="V43" s="31" t="str">
        <f>IF($C43="","",IF(รายชื่อนักเรียน!H39="ย้ายออก","ย้ายออก",IF(U43&gt;=ตั้งค่าปพ5!$I$18,"ผ่าน","ไม่ผ่าน")))</f>
        <v/>
      </c>
      <c r="W43" s="146"/>
      <c r="X43" s="146"/>
      <c r="Y43" s="146"/>
    </row>
    <row r="44" spans="1:25" x14ac:dyDescent="0.5">
      <c r="A44" s="23"/>
      <c r="B44" s="22">
        <f>รายชื่อนักเรียน!A40</f>
        <v>39</v>
      </c>
      <c r="C44" s="19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4" s="122" t="str">
        <f>IF($C44="","",ก.ค.!$AI42)</f>
        <v/>
      </c>
      <c r="E44" s="122" t="str">
        <f>IF($C44="","",ส.ค.!$AI42)</f>
        <v/>
      </c>
      <c r="F44" s="122" t="str">
        <f>IF($C44="","",ก.ย.!$AI42)</f>
        <v/>
      </c>
      <c r="G44" s="122" t="str">
        <f>IF($C44="","",ต.ค.!$AI42)</f>
        <v/>
      </c>
      <c r="H44" s="122" t="str">
        <f>IF($C44="","",พ.ย.!$AI42)</f>
        <v/>
      </c>
      <c r="I44" s="122" t="str">
        <f>IF($C44="","",ธ.ค.!$AI42)</f>
        <v/>
      </c>
      <c r="J44" s="32" t="str">
        <f>IF($C44="","",ม.ค.!$AI42)</f>
        <v/>
      </c>
      <c r="K44" s="32" t="str">
        <f>IF($C44="","",ก.พ.!$AI42)</f>
        <v/>
      </c>
      <c r="L44" s="32" t="str">
        <f>IF($C44="","",มี.ค.!$AI42)</f>
        <v/>
      </c>
      <c r="M44" s="32" t="str">
        <f>IF($C44="","",เม.ย.!$AI42)</f>
        <v/>
      </c>
      <c r="N44" s="32" t="str">
        <f>IF($C44="","",พ.ค.!$AI42)</f>
        <v/>
      </c>
      <c r="O44" s="122" t="str">
        <f t="shared" si="0"/>
        <v/>
      </c>
      <c r="P44" s="124" t="str">
        <f t="shared" si="1"/>
        <v/>
      </c>
      <c r="Q44" s="135" t="str">
        <f t="shared" si="2"/>
        <v/>
      </c>
      <c r="R44" s="37" t="str">
        <f>IF($C44="","",SUM(ก.ค.!AK42,ส.ค.!AK42,ก.ย.!AK42,ต.ค.!AK42,พ.ย.!AK42,ธ.ค.!AK42,ม.ค.!AK42,ก.พ.!AK42,มี.ค.!AK42,เม.ย.!AK42,พ.ค.!AK42))</f>
        <v/>
      </c>
      <c r="S44" s="37" t="str">
        <f>IF($C44="","",SUM(ก.ค.!AL42,ส.ค.!AL42,ก.ย.!AL42,ต.ค.!AL42,พ.ย.!AL42,ธ.ค.!AL42,ม.ค.!AL42,ก.พ.!AL42,มี.ค.!AL42,เม.ย.!AL42,พ.ค.!AL42))</f>
        <v/>
      </c>
      <c r="T44" s="36" t="str">
        <f>IF($C44="","",SUM(ก.ค.!AM42,ส.ค.!AM42,ก.ย.!AM42,ต.ค.!AM42,พ.ย.!AM42,ธ.ค.!AM42,ม.ค.!AM42,ก.พ.!AM42,มี.ค.!AM42,เม.ย.!AM42,พ.ค.!AM42))</f>
        <v/>
      </c>
      <c r="U44" s="38" t="str">
        <f>IF($C44="","",IF(รายชื่อนักเรียน!H40="ย้ายออก","ย้ายออก",(Q44/$Q$4)*100))</f>
        <v/>
      </c>
      <c r="V44" s="31" t="str">
        <f>IF($C44="","",IF(รายชื่อนักเรียน!H40="ย้ายออก","ย้ายออก",IF(U44&gt;=ตั้งค่าปพ5!$I$18,"ผ่าน","ไม่ผ่าน")))</f>
        <v/>
      </c>
      <c r="W44" s="146"/>
      <c r="X44" s="146"/>
      <c r="Y44" s="146"/>
    </row>
    <row r="45" spans="1:25" x14ac:dyDescent="0.5">
      <c r="A45" s="23"/>
      <c r="B45" s="22">
        <f>รายชื่อนักเรียน!A41</f>
        <v>40</v>
      </c>
      <c r="C45" s="19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5" s="122" t="str">
        <f>IF($C45="","",ก.ค.!$AI43)</f>
        <v/>
      </c>
      <c r="E45" s="122" t="str">
        <f>IF($C45="","",ส.ค.!$AI43)</f>
        <v/>
      </c>
      <c r="F45" s="122" t="str">
        <f>IF($C45="","",ก.ย.!$AI43)</f>
        <v/>
      </c>
      <c r="G45" s="122" t="str">
        <f>IF($C45="","",ต.ค.!$AI43)</f>
        <v/>
      </c>
      <c r="H45" s="122" t="str">
        <f>IF($C45="","",พ.ย.!$AI43)</f>
        <v/>
      </c>
      <c r="I45" s="122" t="str">
        <f>IF($C45="","",ธ.ค.!$AI43)</f>
        <v/>
      </c>
      <c r="J45" s="32" t="str">
        <f>IF($C45="","",ม.ค.!$AI43)</f>
        <v/>
      </c>
      <c r="K45" s="32" t="str">
        <f>IF($C45="","",ก.พ.!$AI43)</f>
        <v/>
      </c>
      <c r="L45" s="32" t="str">
        <f>IF($C45="","",มี.ค.!$AI43)</f>
        <v/>
      </c>
      <c r="M45" s="32" t="str">
        <f>IF($C45="","",เม.ย.!$AI43)</f>
        <v/>
      </c>
      <c r="N45" s="32" t="str">
        <f>IF($C45="","",พ.ค.!$AI43)</f>
        <v/>
      </c>
      <c r="O45" s="122" t="str">
        <f t="shared" si="0"/>
        <v/>
      </c>
      <c r="P45" s="124" t="str">
        <f t="shared" si="1"/>
        <v/>
      </c>
      <c r="Q45" s="135" t="str">
        <f t="shared" si="2"/>
        <v/>
      </c>
      <c r="R45" s="37" t="str">
        <f>IF($C45="","",SUM(ก.ค.!AK43,ส.ค.!AK43,ก.ย.!AK43,ต.ค.!AK43,พ.ย.!AK43,ธ.ค.!AK43,ม.ค.!AK43,ก.พ.!AK43,มี.ค.!AK43,เม.ย.!AK43,พ.ค.!AK43))</f>
        <v/>
      </c>
      <c r="S45" s="37" t="str">
        <f>IF($C45="","",SUM(ก.ค.!AL43,ส.ค.!AL43,ก.ย.!AL43,ต.ค.!AL43,พ.ย.!AL43,ธ.ค.!AL43,ม.ค.!AL43,ก.พ.!AL43,มี.ค.!AL43,เม.ย.!AL43,พ.ค.!AL43))</f>
        <v/>
      </c>
      <c r="T45" s="36" t="str">
        <f>IF($C45="","",SUM(ก.ค.!AM43,ส.ค.!AM43,ก.ย.!AM43,ต.ค.!AM43,พ.ย.!AM43,ธ.ค.!AM43,ม.ค.!AM43,ก.พ.!AM43,มี.ค.!AM43,เม.ย.!AM43,พ.ค.!AM43))</f>
        <v/>
      </c>
      <c r="U45" s="38" t="str">
        <f>IF($C45="","",IF(รายชื่อนักเรียน!H41="ย้ายออก","ย้ายออก",(Q45/$Q$4)*100))</f>
        <v/>
      </c>
      <c r="V45" s="31" t="str">
        <f>IF($C45="","",IF(รายชื่อนักเรียน!H41="ย้ายออก","ย้ายออก",IF(U45&gt;=ตั้งค่าปพ5!$I$18,"ผ่าน","ไม่ผ่าน")))</f>
        <v/>
      </c>
      <c r="W45" s="146"/>
      <c r="X45" s="146"/>
      <c r="Y45" s="146"/>
    </row>
    <row r="46" spans="1:25" x14ac:dyDescent="0.5">
      <c r="A46" s="23"/>
      <c r="B46" s="22">
        <f>รายชื่อนักเรียน!A42</f>
        <v>41</v>
      </c>
      <c r="C46" s="19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6" s="122" t="str">
        <f>IF($C46="","",ก.ค.!$AI44)</f>
        <v/>
      </c>
      <c r="E46" s="122" t="str">
        <f>IF($C46="","",ส.ค.!$AI44)</f>
        <v/>
      </c>
      <c r="F46" s="122" t="str">
        <f>IF($C46="","",ก.ย.!$AI44)</f>
        <v/>
      </c>
      <c r="G46" s="122" t="str">
        <f>IF($C46="","",ต.ค.!$AI44)</f>
        <v/>
      </c>
      <c r="H46" s="122" t="str">
        <f>IF($C46="","",พ.ย.!$AI44)</f>
        <v/>
      </c>
      <c r="I46" s="122" t="str">
        <f>IF($C46="","",ธ.ค.!$AI44)</f>
        <v/>
      </c>
      <c r="J46" s="32" t="str">
        <f>IF($C46="","",ม.ค.!$AI44)</f>
        <v/>
      </c>
      <c r="K46" s="32" t="str">
        <f>IF($C46="","",ก.พ.!$AI44)</f>
        <v/>
      </c>
      <c r="L46" s="32" t="str">
        <f>IF($C46="","",มี.ค.!$AI44)</f>
        <v/>
      </c>
      <c r="M46" s="32" t="str">
        <f>IF($C46="","",เม.ย.!$AI44)</f>
        <v/>
      </c>
      <c r="N46" s="32" t="str">
        <f>IF($C46="","",พ.ค.!$AI44)</f>
        <v/>
      </c>
      <c r="O46" s="122" t="str">
        <f t="shared" si="0"/>
        <v/>
      </c>
      <c r="P46" s="124" t="str">
        <f t="shared" si="1"/>
        <v/>
      </c>
      <c r="Q46" s="135" t="str">
        <f t="shared" si="2"/>
        <v/>
      </c>
      <c r="R46" s="37" t="str">
        <f>IF($C46="","",SUM(ก.ค.!AK44,ส.ค.!AK44,ก.ย.!AK44,ต.ค.!AK44,พ.ย.!AK44,ธ.ค.!AK44,ม.ค.!AK44,ก.พ.!AK44,มี.ค.!AK44,เม.ย.!AK44,พ.ค.!AK44))</f>
        <v/>
      </c>
      <c r="S46" s="37" t="str">
        <f>IF($C46="","",SUM(ก.ค.!AL44,ส.ค.!AL44,ก.ย.!AL44,ต.ค.!AL44,พ.ย.!AL44,ธ.ค.!AL44,ม.ค.!AL44,ก.พ.!AL44,มี.ค.!AL44,เม.ย.!AL44,พ.ค.!AL44))</f>
        <v/>
      </c>
      <c r="T46" s="36" t="str">
        <f>IF($C46="","",SUM(ก.ค.!AM44,ส.ค.!AM44,ก.ย.!AM44,ต.ค.!AM44,พ.ย.!AM44,ธ.ค.!AM44,ม.ค.!AM44,ก.พ.!AM44,มี.ค.!AM44,เม.ย.!AM44,พ.ค.!AM44))</f>
        <v/>
      </c>
      <c r="U46" s="38" t="str">
        <f>IF($C46="","",IF(รายชื่อนักเรียน!H42="ย้ายออก","ย้ายออก",(Q46/$Q$4)*100))</f>
        <v/>
      </c>
      <c r="V46" s="31" t="str">
        <f>IF($C46="","",IF(รายชื่อนักเรียน!H42="ย้ายออก","ย้ายออก",IF(U46&gt;=ตั้งค่าปพ5!$I$18,"ผ่าน","ไม่ผ่าน")))</f>
        <v/>
      </c>
      <c r="W46" s="146"/>
      <c r="X46" s="146"/>
      <c r="Y46" s="146"/>
    </row>
    <row r="47" spans="1:25" x14ac:dyDescent="0.5">
      <c r="A47" s="23"/>
      <c r="B47" s="22">
        <f>รายชื่อนักเรียน!A43</f>
        <v>42</v>
      </c>
      <c r="C47" s="19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7" s="122" t="str">
        <f>IF($C47="","",ก.ค.!$AI45)</f>
        <v/>
      </c>
      <c r="E47" s="122" t="str">
        <f>IF($C47="","",ส.ค.!$AI45)</f>
        <v/>
      </c>
      <c r="F47" s="122" t="str">
        <f>IF($C47="","",ก.ย.!$AI45)</f>
        <v/>
      </c>
      <c r="G47" s="122" t="str">
        <f>IF($C47="","",ต.ค.!$AI45)</f>
        <v/>
      </c>
      <c r="H47" s="122" t="str">
        <f>IF($C47="","",พ.ย.!$AI45)</f>
        <v/>
      </c>
      <c r="I47" s="122" t="str">
        <f>IF($C47="","",ธ.ค.!$AI45)</f>
        <v/>
      </c>
      <c r="J47" s="32" t="str">
        <f>IF($C47="","",ม.ค.!$AI45)</f>
        <v/>
      </c>
      <c r="K47" s="32" t="str">
        <f>IF($C47="","",ก.พ.!$AI45)</f>
        <v/>
      </c>
      <c r="L47" s="32" t="str">
        <f>IF($C47="","",มี.ค.!$AI45)</f>
        <v/>
      </c>
      <c r="M47" s="32" t="str">
        <f>IF($C47="","",เม.ย.!$AI45)</f>
        <v/>
      </c>
      <c r="N47" s="32" t="str">
        <f>IF($C47="","",พ.ค.!$AI45)</f>
        <v/>
      </c>
      <c r="O47" s="122" t="str">
        <f t="shared" si="0"/>
        <v/>
      </c>
      <c r="P47" s="124" t="str">
        <f t="shared" si="1"/>
        <v/>
      </c>
      <c r="Q47" s="135" t="str">
        <f t="shared" si="2"/>
        <v/>
      </c>
      <c r="R47" s="37" t="str">
        <f>IF($C47="","",SUM(ก.ค.!AK45,ส.ค.!AK45,ก.ย.!AK45,ต.ค.!AK45,พ.ย.!AK45,ธ.ค.!AK45,ม.ค.!AK45,ก.พ.!AK45,มี.ค.!AK45,เม.ย.!AK45,พ.ค.!AK45))</f>
        <v/>
      </c>
      <c r="S47" s="37" t="str">
        <f>IF($C47="","",SUM(ก.ค.!AL45,ส.ค.!AL45,ก.ย.!AL45,ต.ค.!AL45,พ.ย.!AL45,ธ.ค.!AL45,ม.ค.!AL45,ก.พ.!AL45,มี.ค.!AL45,เม.ย.!AL45,พ.ค.!AL45))</f>
        <v/>
      </c>
      <c r="T47" s="36" t="str">
        <f>IF($C47="","",SUM(ก.ค.!AM45,ส.ค.!AM45,ก.ย.!AM45,ต.ค.!AM45,พ.ย.!AM45,ธ.ค.!AM45,ม.ค.!AM45,ก.พ.!AM45,มี.ค.!AM45,เม.ย.!AM45,พ.ค.!AM45))</f>
        <v/>
      </c>
      <c r="U47" s="38" t="str">
        <f>IF($C47="","",IF(รายชื่อนักเรียน!H43="ย้ายออก","ย้ายออก",(Q47/$Q$4)*100))</f>
        <v/>
      </c>
      <c r="V47" s="31" t="str">
        <f>IF($C47="","",IF(รายชื่อนักเรียน!H43="ย้ายออก","ย้ายออก",IF(U47&gt;=ตั้งค่าปพ5!$I$18,"ผ่าน","ไม่ผ่าน")))</f>
        <v/>
      </c>
      <c r="W47" s="146"/>
      <c r="X47" s="146"/>
      <c r="Y47" s="146"/>
    </row>
    <row r="48" spans="1:25" x14ac:dyDescent="0.5">
      <c r="A48" s="23"/>
      <c r="B48" s="22">
        <f>รายชื่อนักเรียน!A44</f>
        <v>43</v>
      </c>
      <c r="C48" s="19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8" s="122" t="str">
        <f>IF($C48="","",ก.ค.!$AI46)</f>
        <v/>
      </c>
      <c r="E48" s="122" t="str">
        <f>IF($C48="","",ส.ค.!$AI46)</f>
        <v/>
      </c>
      <c r="F48" s="122" t="str">
        <f>IF($C48="","",ก.ย.!$AI46)</f>
        <v/>
      </c>
      <c r="G48" s="122" t="str">
        <f>IF($C48="","",ต.ค.!$AI46)</f>
        <v/>
      </c>
      <c r="H48" s="122" t="str">
        <f>IF($C48="","",พ.ย.!$AI46)</f>
        <v/>
      </c>
      <c r="I48" s="122" t="str">
        <f>IF($C48="","",ธ.ค.!$AI46)</f>
        <v/>
      </c>
      <c r="J48" s="32" t="str">
        <f>IF($C48="","",ม.ค.!$AI46)</f>
        <v/>
      </c>
      <c r="K48" s="32" t="str">
        <f>IF($C48="","",ก.พ.!$AI46)</f>
        <v/>
      </c>
      <c r="L48" s="32" t="str">
        <f>IF($C48="","",มี.ค.!$AI46)</f>
        <v/>
      </c>
      <c r="M48" s="32" t="str">
        <f>IF($C48="","",เม.ย.!$AI46)</f>
        <v/>
      </c>
      <c r="N48" s="32" t="str">
        <f>IF($C48="","",พ.ค.!$AI46)</f>
        <v/>
      </c>
      <c r="O48" s="122" t="str">
        <f t="shared" si="0"/>
        <v/>
      </c>
      <c r="P48" s="124" t="str">
        <f t="shared" si="1"/>
        <v/>
      </c>
      <c r="Q48" s="135" t="str">
        <f t="shared" si="2"/>
        <v/>
      </c>
      <c r="R48" s="37" t="str">
        <f>IF($C48="","",SUM(ก.ค.!AK46,ส.ค.!AK46,ก.ย.!AK46,ต.ค.!AK46,พ.ย.!AK46,ธ.ค.!AK46,ม.ค.!AK46,ก.พ.!AK46,มี.ค.!AK46,เม.ย.!AK46,พ.ค.!AK46))</f>
        <v/>
      </c>
      <c r="S48" s="37" t="str">
        <f>IF($C48="","",SUM(ก.ค.!AL46,ส.ค.!AL46,ก.ย.!AL46,ต.ค.!AL46,พ.ย.!AL46,ธ.ค.!AL46,ม.ค.!AL46,ก.พ.!AL46,มี.ค.!AL46,เม.ย.!AL46,พ.ค.!AL46))</f>
        <v/>
      </c>
      <c r="T48" s="36" t="str">
        <f>IF($C48="","",SUM(ก.ค.!AM46,ส.ค.!AM46,ก.ย.!AM46,ต.ค.!AM46,พ.ย.!AM46,ธ.ค.!AM46,ม.ค.!AM46,ก.พ.!AM46,มี.ค.!AM46,เม.ย.!AM46,พ.ค.!AM46))</f>
        <v/>
      </c>
      <c r="U48" s="38" t="str">
        <f>IF($C48="","",IF(รายชื่อนักเรียน!H44="ย้ายออก","ย้ายออก",(Q48/$Q$4)*100))</f>
        <v/>
      </c>
      <c r="V48" s="31" t="str">
        <f>IF($C48="","",IF(รายชื่อนักเรียน!H44="ย้ายออก","ย้ายออก",IF(U48&gt;=ตั้งค่าปพ5!$I$18,"ผ่าน","ไม่ผ่าน")))</f>
        <v/>
      </c>
      <c r="W48" s="146"/>
      <c r="X48" s="146"/>
      <c r="Y48" s="146"/>
    </row>
    <row r="49" spans="1:25" x14ac:dyDescent="0.5">
      <c r="A49" s="23"/>
      <c r="B49" s="22">
        <f>รายชื่อนักเรียน!A45</f>
        <v>44</v>
      </c>
      <c r="C49" s="19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9" s="122" t="str">
        <f>IF($C49="","",ก.ค.!$AI47)</f>
        <v/>
      </c>
      <c r="E49" s="122" t="str">
        <f>IF($C49="","",ส.ค.!$AI47)</f>
        <v/>
      </c>
      <c r="F49" s="122" t="str">
        <f>IF($C49="","",ก.ย.!$AI47)</f>
        <v/>
      </c>
      <c r="G49" s="122" t="str">
        <f>IF($C49="","",ต.ค.!$AI47)</f>
        <v/>
      </c>
      <c r="H49" s="122" t="str">
        <f>IF($C49="","",พ.ย.!$AI47)</f>
        <v/>
      </c>
      <c r="I49" s="122" t="str">
        <f>IF($C49="","",ธ.ค.!$AI47)</f>
        <v/>
      </c>
      <c r="J49" s="32" t="str">
        <f>IF($C49="","",ม.ค.!$AI47)</f>
        <v/>
      </c>
      <c r="K49" s="32" t="str">
        <f>IF($C49="","",ก.พ.!$AI47)</f>
        <v/>
      </c>
      <c r="L49" s="32" t="str">
        <f>IF($C49="","",มี.ค.!$AI47)</f>
        <v/>
      </c>
      <c r="M49" s="32" t="str">
        <f>IF($C49="","",เม.ย.!$AI47)</f>
        <v/>
      </c>
      <c r="N49" s="32" t="str">
        <f>IF($C49="","",พ.ค.!$AI47)</f>
        <v/>
      </c>
      <c r="O49" s="122" t="str">
        <f t="shared" si="0"/>
        <v/>
      </c>
      <c r="P49" s="124" t="str">
        <f t="shared" si="1"/>
        <v/>
      </c>
      <c r="Q49" s="135" t="str">
        <f t="shared" si="2"/>
        <v/>
      </c>
      <c r="R49" s="37" t="str">
        <f>IF($C49="","",SUM(ก.ค.!AK47,ส.ค.!AK47,ก.ย.!AK47,ต.ค.!AK47,พ.ย.!AK47,ธ.ค.!AK47,ม.ค.!AK47,ก.พ.!AK47,มี.ค.!AK47,เม.ย.!AK47,พ.ค.!AK47))</f>
        <v/>
      </c>
      <c r="S49" s="37" t="str">
        <f>IF($C49="","",SUM(ก.ค.!AL47,ส.ค.!AL47,ก.ย.!AL47,ต.ค.!AL47,พ.ย.!AL47,ธ.ค.!AL47,ม.ค.!AL47,ก.พ.!AL47,มี.ค.!AL47,เม.ย.!AL47,พ.ค.!AL47))</f>
        <v/>
      </c>
      <c r="T49" s="36" t="str">
        <f>IF($C49="","",SUM(ก.ค.!AM47,ส.ค.!AM47,ก.ย.!AM47,ต.ค.!AM47,พ.ย.!AM47,ธ.ค.!AM47,ม.ค.!AM47,ก.พ.!AM47,มี.ค.!AM47,เม.ย.!AM47,พ.ค.!AM47))</f>
        <v/>
      </c>
      <c r="U49" s="38" t="str">
        <f>IF($C49="","",IF(รายชื่อนักเรียน!H45="ย้ายออก","ย้ายออก",(Q49/$Q$4)*100))</f>
        <v/>
      </c>
      <c r="V49" s="31" t="str">
        <f>IF($C49="","",IF(รายชื่อนักเรียน!H45="ย้ายออก","ย้ายออก",IF(U49&gt;=ตั้งค่าปพ5!$I$18,"ผ่าน","ไม่ผ่าน")))</f>
        <v/>
      </c>
      <c r="W49" s="146"/>
      <c r="X49" s="146"/>
      <c r="Y49" s="146"/>
    </row>
    <row r="50" spans="1:25" x14ac:dyDescent="0.5">
      <c r="A50" s="23"/>
      <c r="B50" s="22">
        <f>รายชื่อนักเรียน!A46</f>
        <v>45</v>
      </c>
      <c r="C50" s="19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50" s="122" t="str">
        <f>IF($C50="","",ก.ค.!$AI48)</f>
        <v/>
      </c>
      <c r="E50" s="122" t="str">
        <f>IF($C50="","",ส.ค.!$AI48)</f>
        <v/>
      </c>
      <c r="F50" s="122" t="str">
        <f>IF($C50="","",ก.ย.!$AI48)</f>
        <v/>
      </c>
      <c r="G50" s="122" t="str">
        <f>IF($C50="","",ต.ค.!$AI48)</f>
        <v/>
      </c>
      <c r="H50" s="122" t="str">
        <f>IF($C50="","",พ.ย.!$AI48)</f>
        <v/>
      </c>
      <c r="I50" s="122" t="str">
        <f>IF($C50="","",ธ.ค.!$AI48)</f>
        <v/>
      </c>
      <c r="J50" s="32" t="str">
        <f>IF($C50="","",ม.ค.!$AI48)</f>
        <v/>
      </c>
      <c r="K50" s="32" t="str">
        <f>IF($C50="","",ก.พ.!$AI48)</f>
        <v/>
      </c>
      <c r="L50" s="32" t="str">
        <f>IF($C50="","",มี.ค.!$AI48)</f>
        <v/>
      </c>
      <c r="M50" s="32" t="str">
        <f>IF($C50="","",เม.ย.!$AI48)</f>
        <v/>
      </c>
      <c r="N50" s="32" t="str">
        <f>IF($C50="","",พ.ค.!$AI48)</f>
        <v/>
      </c>
      <c r="O50" s="122" t="str">
        <f t="shared" si="0"/>
        <v/>
      </c>
      <c r="P50" s="124" t="str">
        <f t="shared" si="1"/>
        <v/>
      </c>
      <c r="Q50" s="135" t="str">
        <f t="shared" si="2"/>
        <v/>
      </c>
      <c r="R50" s="37" t="str">
        <f>IF($C50="","",SUM(ก.ค.!AK48,ส.ค.!AK48,ก.ย.!AK48,ต.ค.!AK48,พ.ย.!AK48,ธ.ค.!AK48,ม.ค.!AK48,ก.พ.!AK48,มี.ค.!AK48,เม.ย.!AK48,พ.ค.!AK48))</f>
        <v/>
      </c>
      <c r="S50" s="37" t="str">
        <f>IF($C50="","",SUM(ก.ค.!AL48,ส.ค.!AL48,ก.ย.!AL48,ต.ค.!AL48,พ.ย.!AL48,ธ.ค.!AL48,ม.ค.!AL48,ก.พ.!AL48,มี.ค.!AL48,เม.ย.!AL48,พ.ค.!AL48))</f>
        <v/>
      </c>
      <c r="T50" s="36" t="str">
        <f>IF($C50="","",SUM(ก.ค.!AM48,ส.ค.!AM48,ก.ย.!AM48,ต.ค.!AM48,พ.ย.!AM48,ธ.ค.!AM48,ม.ค.!AM48,ก.พ.!AM48,มี.ค.!AM48,เม.ย.!AM48,พ.ค.!AM48))</f>
        <v/>
      </c>
      <c r="U50" s="38" t="str">
        <f>IF($C50="","",IF(รายชื่อนักเรียน!H46="ย้ายออก","ย้ายออก",(Q50/$Q$4)*100))</f>
        <v/>
      </c>
      <c r="V50" s="31" t="str">
        <f>IF($C50="","",IF(รายชื่อนักเรียน!H46="ย้ายออก","ย้ายออก",IF(U50&gt;=ตั้งค่าปพ5!$I$18,"ผ่าน","ไม่ผ่าน")))</f>
        <v/>
      </c>
      <c r="W50" s="146"/>
      <c r="X50" s="146"/>
      <c r="Y50" s="146"/>
    </row>
    <row r="51" spans="1:25" x14ac:dyDescent="0.5">
      <c r="A51" s="23"/>
      <c r="B51" s="22">
        <f>รายชื่อนักเรียน!A47</f>
        <v>46</v>
      </c>
      <c r="C51" s="19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1" s="122" t="str">
        <f>IF($C51="","",ก.ค.!$AI49)</f>
        <v/>
      </c>
      <c r="E51" s="122" t="str">
        <f>IF($C51="","",ส.ค.!$AI49)</f>
        <v/>
      </c>
      <c r="F51" s="122" t="str">
        <f>IF($C51="","",ก.ย.!$AI49)</f>
        <v/>
      </c>
      <c r="G51" s="122" t="str">
        <f>IF($C51="","",ต.ค.!$AI49)</f>
        <v/>
      </c>
      <c r="H51" s="122" t="str">
        <f>IF($C51="","",พ.ย.!$AI49)</f>
        <v/>
      </c>
      <c r="I51" s="122" t="str">
        <f>IF($C51="","",ธ.ค.!$AI49)</f>
        <v/>
      </c>
      <c r="J51" s="32" t="str">
        <f>IF($C51="","",ม.ค.!$AI49)</f>
        <v/>
      </c>
      <c r="K51" s="32" t="str">
        <f>IF($C51="","",ก.พ.!$AI49)</f>
        <v/>
      </c>
      <c r="L51" s="32" t="str">
        <f>IF($C51="","",มี.ค.!$AI49)</f>
        <v/>
      </c>
      <c r="M51" s="32" t="str">
        <f>IF($C51="","",เม.ย.!$AI49)</f>
        <v/>
      </c>
      <c r="N51" s="32" t="str">
        <f>IF($C51="","",พ.ค.!$AI49)</f>
        <v/>
      </c>
      <c r="O51" s="122" t="str">
        <f t="shared" si="0"/>
        <v/>
      </c>
      <c r="P51" s="124" t="str">
        <f t="shared" si="1"/>
        <v/>
      </c>
      <c r="Q51" s="135" t="str">
        <f t="shared" si="2"/>
        <v/>
      </c>
      <c r="R51" s="37" t="str">
        <f>IF($C51="","",SUM(ก.ค.!AK49,ส.ค.!AK49,ก.ย.!AK49,ต.ค.!AK49,พ.ย.!AK49,ธ.ค.!AK49,ม.ค.!AK49,ก.พ.!AK49,มี.ค.!AK49,เม.ย.!AK49,พ.ค.!AK49))</f>
        <v/>
      </c>
      <c r="S51" s="37" t="str">
        <f>IF($C51="","",SUM(ก.ค.!AL49,ส.ค.!AL49,ก.ย.!AL49,ต.ค.!AL49,พ.ย.!AL49,ธ.ค.!AL49,ม.ค.!AL49,ก.พ.!AL49,มี.ค.!AL49,เม.ย.!AL49,พ.ค.!AL49))</f>
        <v/>
      </c>
      <c r="T51" s="36" t="str">
        <f>IF($C51="","",SUM(ก.ค.!AM49,ส.ค.!AM49,ก.ย.!AM49,ต.ค.!AM49,พ.ย.!AM49,ธ.ค.!AM49,ม.ค.!AM49,ก.พ.!AM49,มี.ค.!AM49,เม.ย.!AM49,พ.ค.!AM49))</f>
        <v/>
      </c>
      <c r="U51" s="38" t="str">
        <f>IF($C51="","",IF(รายชื่อนักเรียน!H47="ย้ายออก","ย้ายออก",(Q51/$Q$4)*100))</f>
        <v/>
      </c>
      <c r="V51" s="31" t="str">
        <f>IF($C51="","",IF(รายชื่อนักเรียน!H47="ย้ายออก","ย้ายออก",IF(U51&gt;=ตั้งค่าปพ5!$I$18,"ผ่าน","ไม่ผ่าน")))</f>
        <v/>
      </c>
      <c r="W51" s="146"/>
      <c r="X51" s="146"/>
      <c r="Y51" s="146"/>
    </row>
    <row r="52" spans="1:25" x14ac:dyDescent="0.5">
      <c r="A52" s="23"/>
      <c r="B52" s="22">
        <f>รายชื่อนักเรียน!A48</f>
        <v>47</v>
      </c>
      <c r="C52" s="19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2" s="122" t="str">
        <f>IF($C52="","",ก.ค.!$AI50)</f>
        <v/>
      </c>
      <c r="E52" s="122" t="str">
        <f>IF($C52="","",ส.ค.!$AI50)</f>
        <v/>
      </c>
      <c r="F52" s="122" t="str">
        <f>IF($C52="","",ก.ย.!$AI50)</f>
        <v/>
      </c>
      <c r="G52" s="122" t="str">
        <f>IF($C52="","",ต.ค.!$AI50)</f>
        <v/>
      </c>
      <c r="H52" s="122" t="str">
        <f>IF($C52="","",พ.ย.!$AI50)</f>
        <v/>
      </c>
      <c r="I52" s="122" t="str">
        <f>IF($C52="","",ธ.ค.!$AI50)</f>
        <v/>
      </c>
      <c r="J52" s="32" t="str">
        <f>IF($C52="","",ม.ค.!$AI50)</f>
        <v/>
      </c>
      <c r="K52" s="32" t="str">
        <f>IF($C52="","",ก.พ.!$AI50)</f>
        <v/>
      </c>
      <c r="L52" s="32" t="str">
        <f>IF($C52="","",มี.ค.!$AI50)</f>
        <v/>
      </c>
      <c r="M52" s="32" t="str">
        <f>IF($C52="","",เม.ย.!$AI50)</f>
        <v/>
      </c>
      <c r="N52" s="32" t="str">
        <f>IF($C52="","",พ.ค.!$AI50)</f>
        <v/>
      </c>
      <c r="O52" s="122" t="str">
        <f t="shared" si="0"/>
        <v/>
      </c>
      <c r="P52" s="124" t="str">
        <f t="shared" si="1"/>
        <v/>
      </c>
      <c r="Q52" s="135" t="str">
        <f t="shared" si="2"/>
        <v/>
      </c>
      <c r="R52" s="37" t="str">
        <f>IF($C52="","",SUM(ก.ค.!AK50,ส.ค.!AK50,ก.ย.!AK50,ต.ค.!AK50,พ.ย.!AK50,ธ.ค.!AK50,ม.ค.!AK50,ก.พ.!AK50,มี.ค.!AK50,เม.ย.!AK50,พ.ค.!AK50))</f>
        <v/>
      </c>
      <c r="S52" s="37" t="str">
        <f>IF($C52="","",SUM(ก.ค.!AL50,ส.ค.!AL50,ก.ย.!AL50,ต.ค.!AL50,พ.ย.!AL50,ธ.ค.!AL50,ม.ค.!AL50,ก.พ.!AL50,มี.ค.!AL50,เม.ย.!AL50,พ.ค.!AL50))</f>
        <v/>
      </c>
      <c r="T52" s="36" t="str">
        <f>IF($C52="","",SUM(ก.ค.!AM50,ส.ค.!AM50,ก.ย.!AM50,ต.ค.!AM50,พ.ย.!AM50,ธ.ค.!AM50,ม.ค.!AM50,ก.พ.!AM50,มี.ค.!AM50,เม.ย.!AM50,พ.ค.!AM50))</f>
        <v/>
      </c>
      <c r="U52" s="38" t="str">
        <f>IF($C52="","",IF(รายชื่อนักเรียน!H48="ย้ายออก","ย้ายออก",(Q52/$Q$4)*100))</f>
        <v/>
      </c>
      <c r="V52" s="31" t="str">
        <f>IF($C52="","",IF(รายชื่อนักเรียน!H48="ย้ายออก","ย้ายออก",IF(U52&gt;=ตั้งค่าปพ5!$I$18,"ผ่าน","ไม่ผ่าน")))</f>
        <v/>
      </c>
      <c r="W52" s="146"/>
      <c r="X52" s="146"/>
      <c r="Y52" s="146"/>
    </row>
    <row r="53" spans="1:25" x14ac:dyDescent="0.5">
      <c r="A53" s="23"/>
      <c r="B53" s="22">
        <f>รายชื่อนักเรียน!A49</f>
        <v>48</v>
      </c>
      <c r="C53" s="19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3" s="122" t="str">
        <f>IF($C53="","",ก.ค.!$AI51)</f>
        <v/>
      </c>
      <c r="E53" s="122" t="str">
        <f>IF($C53="","",ส.ค.!$AI51)</f>
        <v/>
      </c>
      <c r="F53" s="122" t="str">
        <f>IF($C53="","",ก.ย.!$AI51)</f>
        <v/>
      </c>
      <c r="G53" s="122" t="str">
        <f>IF($C53="","",ต.ค.!$AI51)</f>
        <v/>
      </c>
      <c r="H53" s="122" t="str">
        <f>IF($C53="","",พ.ย.!$AI51)</f>
        <v/>
      </c>
      <c r="I53" s="122" t="str">
        <f>IF($C53="","",ธ.ค.!$AI51)</f>
        <v/>
      </c>
      <c r="J53" s="32" t="str">
        <f>IF($C53="","",ม.ค.!$AI51)</f>
        <v/>
      </c>
      <c r="K53" s="32" t="str">
        <f>IF($C53="","",ก.พ.!$AI51)</f>
        <v/>
      </c>
      <c r="L53" s="32" t="str">
        <f>IF($C53="","",มี.ค.!$AI51)</f>
        <v/>
      </c>
      <c r="M53" s="32" t="str">
        <f>IF($C53="","",เม.ย.!$AI51)</f>
        <v/>
      </c>
      <c r="N53" s="32" t="str">
        <f>IF($C53="","",พ.ค.!$AI51)</f>
        <v/>
      </c>
      <c r="O53" s="122" t="str">
        <f t="shared" si="0"/>
        <v/>
      </c>
      <c r="P53" s="124" t="str">
        <f t="shared" si="1"/>
        <v/>
      </c>
      <c r="Q53" s="135" t="str">
        <f t="shared" si="2"/>
        <v/>
      </c>
      <c r="R53" s="37" t="str">
        <f>IF($C53="","",SUM(ก.ค.!AK51,ส.ค.!AK51,ก.ย.!AK51,ต.ค.!AK51,พ.ย.!AK51,ธ.ค.!AK51,ม.ค.!AK51,ก.พ.!AK51,มี.ค.!AK51,เม.ย.!AK51,พ.ค.!AK51))</f>
        <v/>
      </c>
      <c r="S53" s="37" t="str">
        <f>IF($C53="","",SUM(ก.ค.!AL51,ส.ค.!AL51,ก.ย.!AL51,ต.ค.!AL51,พ.ย.!AL51,ธ.ค.!AL51,ม.ค.!AL51,ก.พ.!AL51,มี.ค.!AL51,เม.ย.!AL51,พ.ค.!AL51))</f>
        <v/>
      </c>
      <c r="T53" s="36" t="str">
        <f>IF($C53="","",SUM(ก.ค.!AM51,ส.ค.!AM51,ก.ย.!AM51,ต.ค.!AM51,พ.ย.!AM51,ธ.ค.!AM51,ม.ค.!AM51,ก.พ.!AM51,มี.ค.!AM51,เม.ย.!AM51,พ.ค.!AM51))</f>
        <v/>
      </c>
      <c r="U53" s="38" t="str">
        <f>IF($C53="","",IF(รายชื่อนักเรียน!H49="ย้ายออก","ย้ายออก",(Q53/$Q$4)*100))</f>
        <v/>
      </c>
      <c r="V53" s="31" t="str">
        <f>IF($C53="","",IF(รายชื่อนักเรียน!H49="ย้ายออก","ย้ายออก",IF(U53&gt;=ตั้งค่าปพ5!$I$18,"ผ่าน","ไม่ผ่าน")))</f>
        <v/>
      </c>
      <c r="W53" s="146"/>
      <c r="X53" s="146"/>
      <c r="Y53" s="146"/>
    </row>
    <row r="54" spans="1:25" x14ac:dyDescent="0.5">
      <c r="A54" s="23"/>
      <c r="B54" s="22">
        <f>รายชื่อนักเรียน!A50</f>
        <v>49</v>
      </c>
      <c r="C54" s="19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4" s="122" t="str">
        <f>IF($C54="","",ก.ค.!$AI52)</f>
        <v/>
      </c>
      <c r="E54" s="122" t="str">
        <f>IF($C54="","",ส.ค.!$AI52)</f>
        <v/>
      </c>
      <c r="F54" s="122" t="str">
        <f>IF($C54="","",ก.ย.!$AI52)</f>
        <v/>
      </c>
      <c r="G54" s="122" t="str">
        <f>IF($C54="","",ต.ค.!$AI52)</f>
        <v/>
      </c>
      <c r="H54" s="122" t="str">
        <f>IF($C54="","",พ.ย.!$AI52)</f>
        <v/>
      </c>
      <c r="I54" s="122" t="str">
        <f>IF($C54="","",ธ.ค.!$AI52)</f>
        <v/>
      </c>
      <c r="J54" s="32" t="str">
        <f>IF($C54="","",ม.ค.!$AI52)</f>
        <v/>
      </c>
      <c r="K54" s="32" t="str">
        <f>IF($C54="","",ก.พ.!$AI52)</f>
        <v/>
      </c>
      <c r="L54" s="32" t="str">
        <f>IF($C54="","",มี.ค.!$AI52)</f>
        <v/>
      </c>
      <c r="M54" s="32" t="str">
        <f>IF($C54="","",เม.ย.!$AI52)</f>
        <v/>
      </c>
      <c r="N54" s="32" t="str">
        <f>IF($C54="","",พ.ค.!$AI52)</f>
        <v/>
      </c>
      <c r="O54" s="122" t="str">
        <f t="shared" si="0"/>
        <v/>
      </c>
      <c r="P54" s="124" t="str">
        <f t="shared" si="1"/>
        <v/>
      </c>
      <c r="Q54" s="135" t="str">
        <f t="shared" si="2"/>
        <v/>
      </c>
      <c r="R54" s="37" t="str">
        <f>IF($C54="","",SUM(ก.ค.!AK52,ส.ค.!AK52,ก.ย.!AK52,ต.ค.!AK52,พ.ย.!AK52,ธ.ค.!AK52,ม.ค.!AK52,ก.พ.!AK52,มี.ค.!AK52,เม.ย.!AK52,พ.ค.!AK52))</f>
        <v/>
      </c>
      <c r="S54" s="37" t="str">
        <f>IF($C54="","",SUM(ก.ค.!AL52,ส.ค.!AL52,ก.ย.!AL52,ต.ค.!AL52,พ.ย.!AL52,ธ.ค.!AL52,ม.ค.!AL52,ก.พ.!AL52,มี.ค.!AL52,เม.ย.!AL52,พ.ค.!AL52))</f>
        <v/>
      </c>
      <c r="T54" s="36" t="str">
        <f>IF($C54="","",SUM(ก.ค.!AM52,ส.ค.!AM52,ก.ย.!AM52,ต.ค.!AM52,พ.ย.!AM52,ธ.ค.!AM52,ม.ค.!AM52,ก.พ.!AM52,มี.ค.!AM52,เม.ย.!AM52,พ.ค.!AM52))</f>
        <v/>
      </c>
      <c r="U54" s="38" t="str">
        <f>IF($C54="","",IF(รายชื่อนักเรียน!H50="ย้ายออก","ย้ายออก",(Q54/$Q$4)*100))</f>
        <v/>
      </c>
      <c r="V54" s="31" t="str">
        <f>IF($C54="","",IF(รายชื่อนักเรียน!H50="ย้ายออก","ย้ายออก",IF(U54&gt;=ตั้งค่าปพ5!$I$18,"ผ่าน","ไม่ผ่าน")))</f>
        <v/>
      </c>
      <c r="W54" s="146"/>
      <c r="X54" s="146"/>
      <c r="Y54" s="146"/>
    </row>
    <row r="55" spans="1:25" x14ac:dyDescent="0.5">
      <c r="A55" s="23"/>
      <c r="B55" s="22">
        <f>รายชื่อนักเรียน!A51</f>
        <v>50</v>
      </c>
      <c r="C55" s="19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5" s="122" t="str">
        <f>IF($C55="","",ก.ค.!$AI53)</f>
        <v/>
      </c>
      <c r="E55" s="122" t="str">
        <f>IF($C55="","",ส.ค.!$AI53)</f>
        <v/>
      </c>
      <c r="F55" s="122" t="str">
        <f>IF($C55="","",ก.ย.!$AI53)</f>
        <v/>
      </c>
      <c r="G55" s="122" t="str">
        <f>IF($C55="","",ต.ค.!$AI53)</f>
        <v/>
      </c>
      <c r="H55" s="122" t="str">
        <f>IF($C55="","",พ.ย.!$AI53)</f>
        <v/>
      </c>
      <c r="I55" s="122" t="str">
        <f>IF($C55="","",ธ.ค.!$AI53)</f>
        <v/>
      </c>
      <c r="J55" s="32" t="str">
        <f>IF($C55="","",ม.ค.!$AI53)</f>
        <v/>
      </c>
      <c r="K55" s="32" t="str">
        <f>IF($C55="","",ก.พ.!$AI53)</f>
        <v/>
      </c>
      <c r="L55" s="32" t="str">
        <f>IF($C55="","",มี.ค.!$AI53)</f>
        <v/>
      </c>
      <c r="M55" s="32" t="str">
        <f>IF($C55="","",เม.ย.!$AI53)</f>
        <v/>
      </c>
      <c r="N55" s="32" t="str">
        <f>IF($C55="","",พ.ค.!$AI53)</f>
        <v/>
      </c>
      <c r="O55" s="122" t="str">
        <f t="shared" si="0"/>
        <v/>
      </c>
      <c r="P55" s="124" t="str">
        <f t="shared" si="1"/>
        <v/>
      </c>
      <c r="Q55" s="135" t="str">
        <f t="shared" si="2"/>
        <v/>
      </c>
      <c r="R55" s="37" t="str">
        <f>IF($C55="","",SUM(ก.ค.!AK53,ส.ค.!AK53,ก.ย.!AK53,ต.ค.!AK53,พ.ย.!AK53,ธ.ค.!AK53,ม.ค.!AK53,ก.พ.!AK53,มี.ค.!AK53,เม.ย.!AK53,พ.ค.!AK53))</f>
        <v/>
      </c>
      <c r="S55" s="37" t="str">
        <f>IF($C55="","",SUM(ก.ค.!AL53,ส.ค.!AL53,ก.ย.!AL53,ต.ค.!AL53,พ.ย.!AL53,ธ.ค.!AL53,ม.ค.!AL53,ก.พ.!AL53,มี.ค.!AL53,เม.ย.!AL53,พ.ค.!AL53))</f>
        <v/>
      </c>
      <c r="T55" s="36" t="str">
        <f>IF($C55="","",SUM(ก.ค.!AM53,ส.ค.!AM53,ก.ย.!AM53,ต.ค.!AM53,พ.ย.!AM53,ธ.ค.!AM53,ม.ค.!AM53,ก.พ.!AM53,มี.ค.!AM53,เม.ย.!AM53,พ.ค.!AM53))</f>
        <v/>
      </c>
      <c r="U55" s="38" t="str">
        <f>IF($C55="","",IF(รายชื่อนักเรียน!H51="ย้ายออก","ย้ายออก",(Q55/$Q$4)*100))</f>
        <v/>
      </c>
      <c r="V55" s="31" t="str">
        <f>IF($C55="","",IF(รายชื่อนักเรียน!H51="ย้ายออก","ย้ายออก",IF(U55&gt;=ตั้งค่าปพ5!$I$18,"ผ่าน","ไม่ผ่าน")))</f>
        <v/>
      </c>
      <c r="W55" s="146"/>
      <c r="X55" s="146"/>
      <c r="Y55" s="146"/>
    </row>
    <row r="56" spans="1:25" x14ac:dyDescent="0.5">
      <c r="A56" s="23"/>
      <c r="B56" s="22">
        <f>รายชื่อนักเรียน!A52</f>
        <v>51</v>
      </c>
      <c r="C56" s="19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6" s="122" t="str">
        <f>IF($C56="","",ก.ค.!$AI54)</f>
        <v/>
      </c>
      <c r="E56" s="122" t="str">
        <f>IF($C56="","",ส.ค.!$AI54)</f>
        <v/>
      </c>
      <c r="F56" s="122" t="str">
        <f>IF($C56="","",ก.ย.!$AI54)</f>
        <v/>
      </c>
      <c r="G56" s="122" t="str">
        <f>IF($C56="","",ต.ค.!$AI54)</f>
        <v/>
      </c>
      <c r="H56" s="122" t="str">
        <f>IF($C56="","",พ.ย.!$AI54)</f>
        <v/>
      </c>
      <c r="I56" s="122" t="str">
        <f>IF($C56="","",ธ.ค.!$AI54)</f>
        <v/>
      </c>
      <c r="J56" s="32" t="str">
        <f>IF($C56="","",ม.ค.!$AI54)</f>
        <v/>
      </c>
      <c r="K56" s="32" t="str">
        <f>IF($C56="","",ก.พ.!$AI54)</f>
        <v/>
      </c>
      <c r="L56" s="32" t="str">
        <f>IF($C56="","",มี.ค.!$AI54)</f>
        <v/>
      </c>
      <c r="M56" s="32" t="str">
        <f>IF($C56="","",เม.ย.!$AI54)</f>
        <v/>
      </c>
      <c r="N56" s="32" t="str">
        <f>IF($C56="","",พ.ค.!$AI54)</f>
        <v/>
      </c>
      <c r="O56" s="122" t="str">
        <f t="shared" si="0"/>
        <v/>
      </c>
      <c r="P56" s="124" t="str">
        <f t="shared" si="1"/>
        <v/>
      </c>
      <c r="Q56" s="135" t="str">
        <f t="shared" si="2"/>
        <v/>
      </c>
      <c r="R56" s="37" t="str">
        <f>IF($C56="","",SUM(ก.ค.!AK54,ส.ค.!AK54,ก.ย.!AK54,ต.ค.!AK54,พ.ย.!AK54,ธ.ค.!AK54,ม.ค.!AK54,ก.พ.!AK54,มี.ค.!AK54,เม.ย.!AK54,พ.ค.!AK54))</f>
        <v/>
      </c>
      <c r="S56" s="37" t="str">
        <f>IF($C56="","",SUM(ก.ค.!AL54,ส.ค.!AL54,ก.ย.!AL54,ต.ค.!AL54,พ.ย.!AL54,ธ.ค.!AL54,ม.ค.!AL54,ก.พ.!AL54,มี.ค.!AL54,เม.ย.!AL54,พ.ค.!AL54))</f>
        <v/>
      </c>
      <c r="T56" s="36" t="str">
        <f>IF($C56="","",SUM(ก.ค.!AM54,ส.ค.!AM54,ก.ย.!AM54,ต.ค.!AM54,พ.ย.!AM54,ธ.ค.!AM54,ม.ค.!AM54,ก.พ.!AM54,มี.ค.!AM54,เม.ย.!AM54,พ.ค.!AM54))</f>
        <v/>
      </c>
      <c r="U56" s="38" t="str">
        <f>IF($C56="","",IF(รายชื่อนักเรียน!H52="ย้ายออก","ย้ายออก",(Q56/$Q$4)*100))</f>
        <v/>
      </c>
      <c r="V56" s="31" t="str">
        <f>IF($C56="","",IF(รายชื่อนักเรียน!H52="ย้ายออก","ย้ายออก",IF(U56&gt;=ตั้งค่าปพ5!$I$18,"ผ่าน","ไม่ผ่าน")))</f>
        <v/>
      </c>
      <c r="W56" s="146"/>
      <c r="X56" s="146"/>
      <c r="Y56" s="146"/>
    </row>
    <row r="57" spans="1:25" x14ac:dyDescent="0.5">
      <c r="A57" s="23"/>
      <c r="B57" s="22">
        <f>รายชื่อนักเรียน!A53</f>
        <v>52</v>
      </c>
      <c r="C57" s="19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7" s="122" t="str">
        <f>IF($C57="","",ก.ค.!$AI55)</f>
        <v/>
      </c>
      <c r="E57" s="122" t="str">
        <f>IF($C57="","",ส.ค.!$AI55)</f>
        <v/>
      </c>
      <c r="F57" s="122" t="str">
        <f>IF($C57="","",ก.ย.!$AI55)</f>
        <v/>
      </c>
      <c r="G57" s="122" t="str">
        <f>IF($C57="","",ต.ค.!$AI55)</f>
        <v/>
      </c>
      <c r="H57" s="122" t="str">
        <f>IF($C57="","",พ.ย.!$AI55)</f>
        <v/>
      </c>
      <c r="I57" s="122" t="str">
        <f>IF($C57="","",ธ.ค.!$AI55)</f>
        <v/>
      </c>
      <c r="J57" s="32" t="str">
        <f>IF($C57="","",ม.ค.!$AI55)</f>
        <v/>
      </c>
      <c r="K57" s="32" t="str">
        <f>IF($C57="","",ก.พ.!$AI55)</f>
        <v/>
      </c>
      <c r="L57" s="32" t="str">
        <f>IF($C57="","",มี.ค.!$AI55)</f>
        <v/>
      </c>
      <c r="M57" s="32" t="str">
        <f>IF($C57="","",เม.ย.!$AI55)</f>
        <v/>
      </c>
      <c r="N57" s="32" t="str">
        <f>IF($C57="","",พ.ค.!$AI55)</f>
        <v/>
      </c>
      <c r="O57" s="122" t="str">
        <f t="shared" si="0"/>
        <v/>
      </c>
      <c r="P57" s="124" t="str">
        <f t="shared" si="1"/>
        <v/>
      </c>
      <c r="Q57" s="135" t="str">
        <f t="shared" si="2"/>
        <v/>
      </c>
      <c r="R57" s="37" t="str">
        <f>IF($C57="","",SUM(ก.ค.!AK55,ส.ค.!AK55,ก.ย.!AK55,ต.ค.!AK55,พ.ย.!AK55,ธ.ค.!AK55,ม.ค.!AK55,ก.พ.!AK55,มี.ค.!AK55,เม.ย.!AK55,พ.ค.!AK55))</f>
        <v/>
      </c>
      <c r="S57" s="37" t="str">
        <f>IF($C57="","",SUM(ก.ค.!AL55,ส.ค.!AL55,ก.ย.!AL55,ต.ค.!AL55,พ.ย.!AL55,ธ.ค.!AL55,ม.ค.!AL55,ก.พ.!AL55,มี.ค.!AL55,เม.ย.!AL55,พ.ค.!AL55))</f>
        <v/>
      </c>
      <c r="T57" s="36" t="str">
        <f>IF($C57="","",SUM(ก.ค.!AM55,ส.ค.!AM55,ก.ย.!AM55,ต.ค.!AM55,พ.ย.!AM55,ธ.ค.!AM55,ม.ค.!AM55,ก.พ.!AM55,มี.ค.!AM55,เม.ย.!AM55,พ.ค.!AM55))</f>
        <v/>
      </c>
      <c r="U57" s="38" t="str">
        <f>IF($C57="","",IF(รายชื่อนักเรียน!H53="ย้ายออก","ย้ายออก",(Q57/$Q$4)*100))</f>
        <v/>
      </c>
      <c r="V57" s="31" t="str">
        <f>IF($C57="","",IF(รายชื่อนักเรียน!H53="ย้ายออก","ย้ายออก",IF(U57&gt;=ตั้งค่าปพ5!$I$18,"ผ่าน","ไม่ผ่าน")))</f>
        <v/>
      </c>
      <c r="W57" s="146"/>
      <c r="X57" s="146"/>
      <c r="Y57" s="146"/>
    </row>
    <row r="58" spans="1:25" x14ac:dyDescent="0.5">
      <c r="A58" s="23"/>
      <c r="B58" s="22">
        <f>รายชื่อนักเรียน!A54</f>
        <v>53</v>
      </c>
      <c r="C58" s="19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8" s="122" t="str">
        <f>IF($C58="","",ก.ค.!$AI56)</f>
        <v/>
      </c>
      <c r="E58" s="122" t="str">
        <f>IF($C58="","",ส.ค.!$AI56)</f>
        <v/>
      </c>
      <c r="F58" s="122" t="str">
        <f>IF($C58="","",ก.ย.!$AI56)</f>
        <v/>
      </c>
      <c r="G58" s="122" t="str">
        <f>IF($C58="","",ต.ค.!$AI56)</f>
        <v/>
      </c>
      <c r="H58" s="122" t="str">
        <f>IF($C58="","",พ.ย.!$AI56)</f>
        <v/>
      </c>
      <c r="I58" s="122" t="str">
        <f>IF($C58="","",ธ.ค.!$AI56)</f>
        <v/>
      </c>
      <c r="J58" s="32" t="str">
        <f>IF($C58="","",ม.ค.!$AI56)</f>
        <v/>
      </c>
      <c r="K58" s="32" t="str">
        <f>IF($C58="","",ก.พ.!$AI56)</f>
        <v/>
      </c>
      <c r="L58" s="32" t="str">
        <f>IF($C58="","",มี.ค.!$AI56)</f>
        <v/>
      </c>
      <c r="M58" s="32" t="str">
        <f>IF($C58="","",เม.ย.!$AI56)</f>
        <v/>
      </c>
      <c r="N58" s="32" t="str">
        <f>IF($C58="","",พ.ค.!$AI56)</f>
        <v/>
      </c>
      <c r="O58" s="122" t="str">
        <f t="shared" si="0"/>
        <v/>
      </c>
      <c r="P58" s="124" t="str">
        <f t="shared" si="1"/>
        <v/>
      </c>
      <c r="Q58" s="135" t="str">
        <f t="shared" si="2"/>
        <v/>
      </c>
      <c r="R58" s="37" t="str">
        <f>IF($C58="","",SUM(ก.ค.!AK56,ส.ค.!AK56,ก.ย.!AK56,ต.ค.!AK56,พ.ย.!AK56,ธ.ค.!AK56,ม.ค.!AK56,ก.พ.!AK56,มี.ค.!AK56,เม.ย.!AK56,พ.ค.!AK56))</f>
        <v/>
      </c>
      <c r="S58" s="37" t="str">
        <f>IF($C58="","",SUM(ก.ค.!AL56,ส.ค.!AL56,ก.ย.!AL56,ต.ค.!AL56,พ.ย.!AL56,ธ.ค.!AL56,ม.ค.!AL56,ก.พ.!AL56,มี.ค.!AL56,เม.ย.!AL56,พ.ค.!AL56))</f>
        <v/>
      </c>
      <c r="T58" s="36" t="str">
        <f>IF($C58="","",SUM(ก.ค.!AM56,ส.ค.!AM56,ก.ย.!AM56,ต.ค.!AM56,พ.ย.!AM56,ธ.ค.!AM56,ม.ค.!AM56,ก.พ.!AM56,มี.ค.!AM56,เม.ย.!AM56,พ.ค.!AM56))</f>
        <v/>
      </c>
      <c r="U58" s="38" t="str">
        <f>IF($C58="","",IF(รายชื่อนักเรียน!H54="ย้ายออก","ย้ายออก",(Q58/$Q$4)*100))</f>
        <v/>
      </c>
      <c r="V58" s="31" t="str">
        <f>IF($C58="","",IF(รายชื่อนักเรียน!H54="ย้ายออก","ย้ายออก",IF(U58&gt;=ตั้งค่าปพ5!$I$18,"ผ่าน","ไม่ผ่าน")))</f>
        <v/>
      </c>
      <c r="W58" s="146"/>
      <c r="X58" s="146"/>
      <c r="Y58" s="146"/>
    </row>
    <row r="59" spans="1:25" x14ac:dyDescent="0.5">
      <c r="A59" s="23"/>
      <c r="B59" s="22">
        <f>รายชื่อนักเรียน!A55</f>
        <v>54</v>
      </c>
      <c r="C59" s="19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9" s="122" t="str">
        <f>IF($C59="","",ก.ค.!$AI57)</f>
        <v/>
      </c>
      <c r="E59" s="122" t="str">
        <f>IF($C59="","",ส.ค.!$AI57)</f>
        <v/>
      </c>
      <c r="F59" s="122" t="str">
        <f>IF($C59="","",ก.ย.!$AI57)</f>
        <v/>
      </c>
      <c r="G59" s="122" t="str">
        <f>IF($C59="","",ต.ค.!$AI57)</f>
        <v/>
      </c>
      <c r="H59" s="122" t="str">
        <f>IF($C59="","",พ.ย.!$AI57)</f>
        <v/>
      </c>
      <c r="I59" s="122" t="str">
        <f>IF($C59="","",ธ.ค.!$AI57)</f>
        <v/>
      </c>
      <c r="J59" s="32" t="str">
        <f>IF($C59="","",ม.ค.!$AI57)</f>
        <v/>
      </c>
      <c r="K59" s="32" t="str">
        <f>IF($C59="","",ก.พ.!$AI57)</f>
        <v/>
      </c>
      <c r="L59" s="32" t="str">
        <f>IF($C59="","",มี.ค.!$AI57)</f>
        <v/>
      </c>
      <c r="M59" s="32" t="str">
        <f>IF($C59="","",เม.ย.!$AI57)</f>
        <v/>
      </c>
      <c r="N59" s="32" t="str">
        <f>IF($C59="","",พ.ค.!$AI57)</f>
        <v/>
      </c>
      <c r="O59" s="122" t="str">
        <f t="shared" si="0"/>
        <v/>
      </c>
      <c r="P59" s="124" t="str">
        <f t="shared" si="1"/>
        <v/>
      </c>
      <c r="Q59" s="135" t="str">
        <f t="shared" si="2"/>
        <v/>
      </c>
      <c r="R59" s="37" t="str">
        <f>IF($C59="","",SUM(ก.ค.!AK57,ส.ค.!AK57,ก.ย.!AK57,ต.ค.!AK57,พ.ย.!AK57,ธ.ค.!AK57,ม.ค.!AK57,ก.พ.!AK57,มี.ค.!AK57,เม.ย.!AK57,พ.ค.!AK57))</f>
        <v/>
      </c>
      <c r="S59" s="37" t="str">
        <f>IF($C59="","",SUM(ก.ค.!AL57,ส.ค.!AL57,ก.ย.!AL57,ต.ค.!AL57,พ.ย.!AL57,ธ.ค.!AL57,ม.ค.!AL57,ก.พ.!AL57,มี.ค.!AL57,เม.ย.!AL57,พ.ค.!AL57))</f>
        <v/>
      </c>
      <c r="T59" s="36" t="str">
        <f>IF($C59="","",SUM(ก.ค.!AM57,ส.ค.!AM57,ก.ย.!AM57,ต.ค.!AM57,พ.ย.!AM57,ธ.ค.!AM57,ม.ค.!AM57,ก.พ.!AM57,มี.ค.!AM57,เม.ย.!AM57,พ.ค.!AM57))</f>
        <v/>
      </c>
      <c r="U59" s="38" t="str">
        <f>IF($C59="","",IF(รายชื่อนักเรียน!H55="ย้ายออก","ย้ายออก",(Q59/$Q$4)*100))</f>
        <v/>
      </c>
      <c r="V59" s="31" t="str">
        <f>IF($C59="","",IF(รายชื่อนักเรียน!H55="ย้ายออก","ย้ายออก",IF(U59&gt;=ตั้งค่าปพ5!$I$18,"ผ่าน","ไม่ผ่าน")))</f>
        <v/>
      </c>
      <c r="W59" s="146"/>
      <c r="X59" s="146"/>
      <c r="Y59" s="146"/>
    </row>
    <row r="60" spans="1:25" x14ac:dyDescent="0.5">
      <c r="A60" s="23"/>
      <c r="B60" s="22">
        <f>รายชื่อนักเรียน!A56</f>
        <v>55</v>
      </c>
      <c r="C60" s="19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60" s="122" t="str">
        <f>IF($C60="","",ก.ค.!$AI58)</f>
        <v/>
      </c>
      <c r="E60" s="122" t="str">
        <f>IF($C60="","",ส.ค.!$AI58)</f>
        <v/>
      </c>
      <c r="F60" s="122" t="str">
        <f>IF($C60="","",ก.ย.!$AI58)</f>
        <v/>
      </c>
      <c r="G60" s="122" t="str">
        <f>IF($C60="","",ต.ค.!$AI58)</f>
        <v/>
      </c>
      <c r="H60" s="122" t="str">
        <f>IF($C60="","",พ.ย.!$AI58)</f>
        <v/>
      </c>
      <c r="I60" s="122" t="str">
        <f>IF($C60="","",ธ.ค.!$AI58)</f>
        <v/>
      </c>
      <c r="J60" s="32" t="str">
        <f>IF($C60="","",ม.ค.!$AI58)</f>
        <v/>
      </c>
      <c r="K60" s="32" t="str">
        <f>IF($C60="","",ก.พ.!$AI58)</f>
        <v/>
      </c>
      <c r="L60" s="32" t="str">
        <f>IF($C60="","",มี.ค.!$AI58)</f>
        <v/>
      </c>
      <c r="M60" s="32" t="str">
        <f>IF($C60="","",เม.ย.!$AI58)</f>
        <v/>
      </c>
      <c r="N60" s="32" t="str">
        <f>IF($C60="","",พ.ค.!$AI58)</f>
        <v/>
      </c>
      <c r="O60" s="122" t="str">
        <f t="shared" si="0"/>
        <v/>
      </c>
      <c r="P60" s="124" t="str">
        <f t="shared" si="1"/>
        <v/>
      </c>
      <c r="Q60" s="135" t="str">
        <f t="shared" si="2"/>
        <v/>
      </c>
      <c r="R60" s="37" t="str">
        <f>IF($C60="","",SUM(ก.ค.!AK58,ส.ค.!AK58,ก.ย.!AK58,ต.ค.!AK58,พ.ย.!AK58,ธ.ค.!AK58,ม.ค.!AK58,ก.พ.!AK58,มี.ค.!AK58,เม.ย.!AK58,พ.ค.!AK58))</f>
        <v/>
      </c>
      <c r="S60" s="37" t="str">
        <f>IF($C60="","",SUM(ก.ค.!AL58,ส.ค.!AL58,ก.ย.!AL58,ต.ค.!AL58,พ.ย.!AL58,ธ.ค.!AL58,ม.ค.!AL58,ก.พ.!AL58,มี.ค.!AL58,เม.ย.!AL58,พ.ค.!AL58))</f>
        <v/>
      </c>
      <c r="T60" s="36" t="str">
        <f>IF($C60="","",SUM(ก.ค.!AM58,ส.ค.!AM58,ก.ย.!AM58,ต.ค.!AM58,พ.ย.!AM58,ธ.ค.!AM58,ม.ค.!AM58,ก.พ.!AM58,มี.ค.!AM58,เม.ย.!AM58,พ.ค.!AM58))</f>
        <v/>
      </c>
      <c r="U60" s="38" t="str">
        <f>IF($C60="","",IF(รายชื่อนักเรียน!H56="ย้ายออก","ย้ายออก",(Q60/$Q$4)*100))</f>
        <v/>
      </c>
      <c r="V60" s="31" t="str">
        <f>IF($C60="","",IF(รายชื่อนักเรียน!H56="ย้ายออก","ย้ายออก",IF(U60&gt;=ตั้งค่าปพ5!$I$18,"ผ่าน","ไม่ผ่าน")))</f>
        <v/>
      </c>
      <c r="W60" s="146"/>
      <c r="X60" s="146"/>
      <c r="Y60" s="146"/>
    </row>
    <row r="61" spans="1:25" x14ac:dyDescent="0.5">
      <c r="A61" s="23"/>
      <c r="B61" s="22">
        <f>รายชื่อนักเรียน!A57</f>
        <v>56</v>
      </c>
      <c r="C61" s="19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1" s="122" t="str">
        <f>IF($C61="","",ก.ค.!$AI59)</f>
        <v/>
      </c>
      <c r="E61" s="122" t="str">
        <f>IF($C61="","",ส.ค.!$AI59)</f>
        <v/>
      </c>
      <c r="F61" s="122" t="str">
        <f>IF($C61="","",ก.ย.!$AI59)</f>
        <v/>
      </c>
      <c r="G61" s="122" t="str">
        <f>IF($C61="","",ต.ค.!$AI59)</f>
        <v/>
      </c>
      <c r="H61" s="122" t="str">
        <f>IF($C61="","",พ.ย.!$AI59)</f>
        <v/>
      </c>
      <c r="I61" s="122" t="str">
        <f>IF($C61="","",ธ.ค.!$AI59)</f>
        <v/>
      </c>
      <c r="J61" s="32" t="str">
        <f>IF($C61="","",ม.ค.!$AI59)</f>
        <v/>
      </c>
      <c r="K61" s="32" t="str">
        <f>IF($C61="","",ก.พ.!$AI59)</f>
        <v/>
      </c>
      <c r="L61" s="32" t="str">
        <f>IF($C61="","",มี.ค.!$AI59)</f>
        <v/>
      </c>
      <c r="M61" s="32" t="str">
        <f>IF($C61="","",เม.ย.!$AI59)</f>
        <v/>
      </c>
      <c r="N61" s="32" t="str">
        <f>IF($C61="","",พ.ค.!$AI59)</f>
        <v/>
      </c>
      <c r="O61" s="122" t="str">
        <f t="shared" si="0"/>
        <v/>
      </c>
      <c r="P61" s="124" t="str">
        <f t="shared" si="1"/>
        <v/>
      </c>
      <c r="Q61" s="135" t="str">
        <f t="shared" si="2"/>
        <v/>
      </c>
      <c r="R61" s="37" t="str">
        <f>IF($C61="","",SUM(ก.ค.!AK59,ส.ค.!AK59,ก.ย.!AK59,ต.ค.!AK59,พ.ย.!AK59,ธ.ค.!AK59,ม.ค.!AK59,ก.พ.!AK59,มี.ค.!AK59,เม.ย.!AK59,พ.ค.!AK59))</f>
        <v/>
      </c>
      <c r="S61" s="37" t="str">
        <f>IF($C61="","",SUM(ก.ค.!AL59,ส.ค.!AL59,ก.ย.!AL59,ต.ค.!AL59,พ.ย.!AL59,ธ.ค.!AL59,ม.ค.!AL59,ก.พ.!AL59,มี.ค.!AL59,เม.ย.!AL59,พ.ค.!AL59))</f>
        <v/>
      </c>
      <c r="T61" s="36" t="str">
        <f>IF($C61="","",SUM(ก.ค.!AM59,ส.ค.!AM59,ก.ย.!AM59,ต.ค.!AM59,พ.ย.!AM59,ธ.ค.!AM59,ม.ค.!AM59,ก.พ.!AM59,มี.ค.!AM59,เม.ย.!AM59,พ.ค.!AM59))</f>
        <v/>
      </c>
      <c r="U61" s="38" t="str">
        <f>IF($C61="","",IF(รายชื่อนักเรียน!H57="ย้ายออก","ย้ายออก",(Q61/$Q$4)*100))</f>
        <v/>
      </c>
      <c r="V61" s="31" t="str">
        <f>IF($C61="","",IF(รายชื่อนักเรียน!H57="ย้ายออก","ย้ายออก",IF(U61&gt;=ตั้งค่าปพ5!$I$18,"ผ่าน","ไม่ผ่าน")))</f>
        <v/>
      </c>
      <c r="W61" s="146"/>
      <c r="X61" s="146"/>
      <c r="Y61" s="146"/>
    </row>
    <row r="62" spans="1:25" x14ac:dyDescent="0.5">
      <c r="A62" s="23"/>
      <c r="B62" s="22">
        <f>รายชื่อนักเรียน!A58</f>
        <v>57</v>
      </c>
      <c r="C62" s="19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2" s="122" t="str">
        <f>IF($C62="","",ก.ค.!$AI60)</f>
        <v/>
      </c>
      <c r="E62" s="122" t="str">
        <f>IF($C62="","",ส.ค.!$AI60)</f>
        <v/>
      </c>
      <c r="F62" s="122" t="str">
        <f>IF($C62="","",ก.ย.!$AI60)</f>
        <v/>
      </c>
      <c r="G62" s="122" t="str">
        <f>IF($C62="","",ต.ค.!$AI60)</f>
        <v/>
      </c>
      <c r="H62" s="122" t="str">
        <f>IF($C62="","",พ.ย.!$AI60)</f>
        <v/>
      </c>
      <c r="I62" s="122" t="str">
        <f>IF($C62="","",ธ.ค.!$AI60)</f>
        <v/>
      </c>
      <c r="J62" s="32" t="str">
        <f>IF($C62="","",ม.ค.!$AI60)</f>
        <v/>
      </c>
      <c r="K62" s="32" t="str">
        <f>IF($C62="","",ก.พ.!$AI60)</f>
        <v/>
      </c>
      <c r="L62" s="32" t="str">
        <f>IF($C62="","",มี.ค.!$AI60)</f>
        <v/>
      </c>
      <c r="M62" s="32" t="str">
        <f>IF($C62="","",เม.ย.!$AI60)</f>
        <v/>
      </c>
      <c r="N62" s="32" t="str">
        <f>IF($C62="","",พ.ค.!$AI60)</f>
        <v/>
      </c>
      <c r="O62" s="122" t="str">
        <f t="shared" si="0"/>
        <v/>
      </c>
      <c r="P62" s="124" t="str">
        <f t="shared" si="1"/>
        <v/>
      </c>
      <c r="Q62" s="135" t="str">
        <f t="shared" si="2"/>
        <v/>
      </c>
      <c r="R62" s="37" t="str">
        <f>IF($C62="","",SUM(ก.ค.!AK60,ส.ค.!AK60,ก.ย.!AK60,ต.ค.!AK60,พ.ย.!AK60,ธ.ค.!AK60,ม.ค.!AK60,ก.พ.!AK60,มี.ค.!AK60,เม.ย.!AK60,พ.ค.!AK60))</f>
        <v/>
      </c>
      <c r="S62" s="37" t="str">
        <f>IF($C62="","",SUM(ก.ค.!AL60,ส.ค.!AL60,ก.ย.!AL60,ต.ค.!AL60,พ.ย.!AL60,ธ.ค.!AL60,ม.ค.!AL60,ก.พ.!AL60,มี.ค.!AL60,เม.ย.!AL60,พ.ค.!AL60))</f>
        <v/>
      </c>
      <c r="T62" s="36" t="str">
        <f>IF($C62="","",SUM(ก.ค.!AM60,ส.ค.!AM60,ก.ย.!AM60,ต.ค.!AM60,พ.ย.!AM60,ธ.ค.!AM60,ม.ค.!AM60,ก.พ.!AM60,มี.ค.!AM60,เม.ย.!AM60,พ.ค.!AM60))</f>
        <v/>
      </c>
      <c r="U62" s="38" t="str">
        <f>IF($C62="","",IF(รายชื่อนักเรียน!H58="ย้ายออก","ย้ายออก",(Q62/$Q$4)*100))</f>
        <v/>
      </c>
      <c r="V62" s="31" t="str">
        <f>IF($C62="","",IF(รายชื่อนักเรียน!H58="ย้ายออก","ย้ายออก",IF(U62&gt;=ตั้งค่าปพ5!$I$18,"ผ่าน","ไม่ผ่าน")))</f>
        <v/>
      </c>
      <c r="W62" s="146"/>
      <c r="X62" s="146"/>
      <c r="Y62" s="146"/>
    </row>
    <row r="63" spans="1:25" x14ac:dyDescent="0.5">
      <c r="A63" s="23"/>
      <c r="B63" s="22">
        <f>รายชื่อนักเรียน!A59</f>
        <v>58</v>
      </c>
      <c r="C63" s="19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3" s="122" t="str">
        <f>IF($C63="","",ก.ค.!$AI61)</f>
        <v/>
      </c>
      <c r="E63" s="122" t="str">
        <f>IF($C63="","",ส.ค.!$AI61)</f>
        <v/>
      </c>
      <c r="F63" s="122" t="str">
        <f>IF($C63="","",ก.ย.!$AI61)</f>
        <v/>
      </c>
      <c r="G63" s="122" t="str">
        <f>IF($C63="","",ต.ค.!$AI61)</f>
        <v/>
      </c>
      <c r="H63" s="122" t="str">
        <f>IF($C63="","",พ.ย.!$AI61)</f>
        <v/>
      </c>
      <c r="I63" s="122" t="str">
        <f>IF($C63="","",ธ.ค.!$AI61)</f>
        <v/>
      </c>
      <c r="J63" s="32" t="str">
        <f>IF($C63="","",ม.ค.!$AI61)</f>
        <v/>
      </c>
      <c r="K63" s="32" t="str">
        <f>IF($C63="","",ก.พ.!$AI61)</f>
        <v/>
      </c>
      <c r="L63" s="32" t="str">
        <f>IF($C63="","",มี.ค.!$AI61)</f>
        <v/>
      </c>
      <c r="M63" s="32" t="str">
        <f>IF($C63="","",เม.ย.!$AI61)</f>
        <v/>
      </c>
      <c r="N63" s="32" t="str">
        <f>IF($C63="","",พ.ค.!$AI61)</f>
        <v/>
      </c>
      <c r="O63" s="122" t="str">
        <f t="shared" si="0"/>
        <v/>
      </c>
      <c r="P63" s="124" t="str">
        <f t="shared" si="1"/>
        <v/>
      </c>
      <c r="Q63" s="135" t="str">
        <f t="shared" si="2"/>
        <v/>
      </c>
      <c r="R63" s="37" t="str">
        <f>IF($C63="","",SUM(ก.ค.!AK61,ส.ค.!AK61,ก.ย.!AK61,ต.ค.!AK61,พ.ย.!AK61,ธ.ค.!AK61,ม.ค.!AK61,ก.พ.!AK61,มี.ค.!AK61,เม.ย.!AK61,พ.ค.!AK61))</f>
        <v/>
      </c>
      <c r="S63" s="37" t="str">
        <f>IF($C63="","",SUM(ก.ค.!AL61,ส.ค.!AL61,ก.ย.!AL61,ต.ค.!AL61,พ.ย.!AL61,ธ.ค.!AL61,ม.ค.!AL61,ก.พ.!AL61,มี.ค.!AL61,เม.ย.!AL61,พ.ค.!AL61))</f>
        <v/>
      </c>
      <c r="T63" s="36" t="str">
        <f>IF($C63="","",SUM(ก.ค.!AM61,ส.ค.!AM61,ก.ย.!AM61,ต.ค.!AM61,พ.ย.!AM61,ธ.ค.!AM61,ม.ค.!AM61,ก.พ.!AM61,มี.ค.!AM61,เม.ย.!AM61,พ.ค.!AM61))</f>
        <v/>
      </c>
      <c r="U63" s="38" t="str">
        <f>IF($C63="","",IF(รายชื่อนักเรียน!H59="ย้ายออก","ย้ายออก",(Q63/$Q$4)*100))</f>
        <v/>
      </c>
      <c r="V63" s="31" t="str">
        <f>IF($C63="","",IF(รายชื่อนักเรียน!H59="ย้ายออก","ย้ายออก",IF(U63&gt;=ตั้งค่าปพ5!$I$18,"ผ่าน","ไม่ผ่าน")))</f>
        <v/>
      </c>
      <c r="W63" s="146"/>
      <c r="X63" s="146"/>
      <c r="Y63" s="146"/>
    </row>
    <row r="64" spans="1:25" x14ac:dyDescent="0.5">
      <c r="A64" s="23"/>
      <c r="B64" s="22">
        <f>รายชื่อนักเรียน!A60</f>
        <v>59</v>
      </c>
      <c r="C64" s="19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4" s="122" t="str">
        <f>IF($C64="","",ก.ค.!$AI62)</f>
        <v/>
      </c>
      <c r="E64" s="122" t="str">
        <f>IF($C64="","",ส.ค.!$AI62)</f>
        <v/>
      </c>
      <c r="F64" s="122" t="str">
        <f>IF($C64="","",ก.ย.!$AI62)</f>
        <v/>
      </c>
      <c r="G64" s="122" t="str">
        <f>IF($C64="","",ต.ค.!$AI62)</f>
        <v/>
      </c>
      <c r="H64" s="122" t="str">
        <f>IF($C64="","",พ.ย.!$AI62)</f>
        <v/>
      </c>
      <c r="I64" s="122" t="str">
        <f>IF($C64="","",ธ.ค.!$AI62)</f>
        <v/>
      </c>
      <c r="J64" s="32" t="str">
        <f>IF($C64="","",ม.ค.!$AI62)</f>
        <v/>
      </c>
      <c r="K64" s="32" t="str">
        <f>IF($C64="","",ก.พ.!$AI62)</f>
        <v/>
      </c>
      <c r="L64" s="32" t="str">
        <f>IF($C64="","",มี.ค.!$AI62)</f>
        <v/>
      </c>
      <c r="M64" s="32" t="str">
        <f>IF($C64="","",เม.ย.!$AI62)</f>
        <v/>
      </c>
      <c r="N64" s="32" t="str">
        <f>IF($C64="","",พ.ค.!$AI62)</f>
        <v/>
      </c>
      <c r="O64" s="122" t="str">
        <f t="shared" si="0"/>
        <v/>
      </c>
      <c r="P64" s="124" t="str">
        <f t="shared" si="1"/>
        <v/>
      </c>
      <c r="Q64" s="135" t="str">
        <f t="shared" si="2"/>
        <v/>
      </c>
      <c r="R64" s="37" t="str">
        <f>IF($C64="","",SUM(ก.ค.!AK62,ส.ค.!AK62,ก.ย.!AK62,ต.ค.!AK62,พ.ย.!AK62,ธ.ค.!AK62,ม.ค.!AK62,ก.พ.!AK62,มี.ค.!AK62,เม.ย.!AK62,พ.ค.!AK62))</f>
        <v/>
      </c>
      <c r="S64" s="37" t="str">
        <f>IF($C64="","",SUM(ก.ค.!AL62,ส.ค.!AL62,ก.ย.!AL62,ต.ค.!AL62,พ.ย.!AL62,ธ.ค.!AL62,ม.ค.!AL62,ก.พ.!AL62,มี.ค.!AL62,เม.ย.!AL62,พ.ค.!AL62))</f>
        <v/>
      </c>
      <c r="T64" s="36" t="str">
        <f>IF($C64="","",SUM(ก.ค.!AM62,ส.ค.!AM62,ก.ย.!AM62,ต.ค.!AM62,พ.ย.!AM62,ธ.ค.!AM62,ม.ค.!AM62,ก.พ.!AM62,มี.ค.!AM62,เม.ย.!AM62,พ.ค.!AM62))</f>
        <v/>
      </c>
      <c r="U64" s="38" t="str">
        <f>IF($C64="","",IF(รายชื่อนักเรียน!H60="ย้ายออก","ย้ายออก",(Q64/$Q$4)*100))</f>
        <v/>
      </c>
      <c r="V64" s="31" t="str">
        <f>IF($C64="","",IF(รายชื่อนักเรียน!H60="ย้ายออก","ย้ายออก",IF(U64&gt;=ตั้งค่าปพ5!$I$18,"ผ่าน","ไม่ผ่าน")))</f>
        <v/>
      </c>
      <c r="W64" s="146"/>
      <c r="X64" s="146"/>
      <c r="Y64" s="146"/>
    </row>
    <row r="65" spans="1:25" x14ac:dyDescent="0.5">
      <c r="A65" s="23"/>
      <c r="B65" s="22">
        <f>รายชื่อนักเรียน!A61</f>
        <v>60</v>
      </c>
      <c r="C65" s="19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5" s="122" t="str">
        <f>IF($C65="","",ก.ค.!$AI63)</f>
        <v/>
      </c>
      <c r="E65" s="122" t="str">
        <f>IF($C65="","",ส.ค.!$AI63)</f>
        <v/>
      </c>
      <c r="F65" s="122" t="str">
        <f>IF($C65="","",ก.ย.!$AI63)</f>
        <v/>
      </c>
      <c r="G65" s="122" t="str">
        <f>IF($C65="","",ต.ค.!$AI63)</f>
        <v/>
      </c>
      <c r="H65" s="122" t="str">
        <f>IF($C65="","",พ.ย.!$AI63)</f>
        <v/>
      </c>
      <c r="I65" s="122" t="str">
        <f>IF($C65="","",ธ.ค.!$AI63)</f>
        <v/>
      </c>
      <c r="J65" s="32" t="str">
        <f>IF($C65="","",ม.ค.!$AI63)</f>
        <v/>
      </c>
      <c r="K65" s="32" t="str">
        <f>IF($C65="","",ก.พ.!$AI63)</f>
        <v/>
      </c>
      <c r="L65" s="32" t="str">
        <f>IF($C65="","",มี.ค.!$AI63)</f>
        <v/>
      </c>
      <c r="M65" s="32" t="str">
        <f>IF($C65="","",เม.ย.!$AI63)</f>
        <v/>
      </c>
      <c r="N65" s="32" t="str">
        <f>IF($C65="","",พ.ค.!$AI63)</f>
        <v/>
      </c>
      <c r="O65" s="122" t="str">
        <f t="shared" si="0"/>
        <v/>
      </c>
      <c r="P65" s="124" t="str">
        <f t="shared" si="1"/>
        <v/>
      </c>
      <c r="Q65" s="135" t="str">
        <f t="shared" si="2"/>
        <v/>
      </c>
      <c r="R65" s="37" t="str">
        <f>IF($C65="","",SUM(ก.ค.!AK63,ส.ค.!AK63,ก.ย.!AK63,ต.ค.!AK63,พ.ย.!AK63,ธ.ค.!AK63,ม.ค.!AK63,ก.พ.!AK63,มี.ค.!AK63,เม.ย.!AK63,พ.ค.!AK63))</f>
        <v/>
      </c>
      <c r="S65" s="37" t="str">
        <f>IF($C65="","",SUM(ก.ค.!AL63,ส.ค.!AL63,ก.ย.!AL63,ต.ค.!AL63,พ.ย.!AL63,ธ.ค.!AL63,ม.ค.!AL63,ก.พ.!AL63,มี.ค.!AL63,เม.ย.!AL63,พ.ค.!AL63))</f>
        <v/>
      </c>
      <c r="T65" s="36" t="str">
        <f>IF($C65="","",SUM(ก.ค.!AM63,ส.ค.!AM63,ก.ย.!AM63,ต.ค.!AM63,พ.ย.!AM63,ธ.ค.!AM63,ม.ค.!AM63,ก.พ.!AM63,มี.ค.!AM63,เม.ย.!AM63,พ.ค.!AM63))</f>
        <v/>
      </c>
      <c r="U65" s="38" t="str">
        <f>IF($C65="","",IF(รายชื่อนักเรียน!H61="ย้ายออก","ย้ายออก",(Q65/$Q$4)*100))</f>
        <v/>
      </c>
      <c r="V65" s="31" t="str">
        <f>IF($C65="","",IF(รายชื่อนักเรียน!H61="ย้ายออก","ย้ายออก",IF(U65&gt;=ตั้งค่าปพ5!$I$18,"ผ่าน","ไม่ผ่าน")))</f>
        <v/>
      </c>
      <c r="W65" s="146"/>
      <c r="X65" s="146"/>
      <c r="Y65" s="146"/>
    </row>
  </sheetData>
  <sheetProtection algorithmName="SHA-512" hashValue="EFGTrjuNG3sbD/jwu7gYRiiKNxJ9qkHvtmg9tJKkcq8xedIGzWyf4/1/O4iDDq1mWuPQu94+th4lm8ybFBmP7Q==" saltValue="TT6ubtZoc6f3knYltvcUTw==" spinCount="100000" sheet="1" objects="1" scenarios="1"/>
  <protectedRanges>
    <protectedRange sqref="X2" name="ช่วง4"/>
  </protectedRanges>
  <mergeCells count="20">
    <mergeCell ref="U1:U5"/>
    <mergeCell ref="V1:V5"/>
    <mergeCell ref="M1:M4"/>
    <mergeCell ref="N1:N4"/>
    <mergeCell ref="Q2:T2"/>
    <mergeCell ref="Q3:T3"/>
    <mergeCell ref="Q4:T4"/>
    <mergeCell ref="O1:O4"/>
    <mergeCell ref="P1:P4"/>
    <mergeCell ref="H1:H4"/>
    <mergeCell ref="I1:I4"/>
    <mergeCell ref="J1:J4"/>
    <mergeCell ref="K1:K4"/>
    <mergeCell ref="L1:L4"/>
    <mergeCell ref="D1:D4"/>
    <mergeCell ref="E1:E4"/>
    <mergeCell ref="F1:F4"/>
    <mergeCell ref="G1:G4"/>
    <mergeCell ref="B2:B5"/>
    <mergeCell ref="C2:C5"/>
  </mergeCells>
  <phoneticPr fontId="3" type="noConversion"/>
  <conditionalFormatting sqref="U6:U65">
    <cfRule type="cellIs" dxfId="101" priority="4" operator="equal">
      <formula>"ย้ายออก"</formula>
    </cfRule>
  </conditionalFormatting>
  <conditionalFormatting sqref="V6:V65">
    <cfRule type="cellIs" dxfId="100" priority="1" operator="equal">
      <formula>"ย้ายออก"</formula>
    </cfRule>
    <cfRule type="cellIs" dxfId="99" priority="2" operator="equal">
      <formula>"ไม่ผ่าน"</formula>
    </cfRule>
    <cfRule type="cellIs" dxfId="98" priority="3" operator="equal">
      <formula>"ผ่าน"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AC7392-A4C3-43AA-9996-653A291FC559}">
          <x14:formula1>
            <xm:f>รายการ!$K$2:$K$36</xm:f>
          </x14:formula1>
          <xm:sqref>X2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AC4D5-2879-43E0-8AC1-6F1E1630DCA6}">
  <sheetPr>
    <tabColor rgb="FFCC66FF"/>
  </sheetPr>
  <dimension ref="A1:BG64"/>
  <sheetViews>
    <sheetView zoomScale="110" zoomScaleNormal="110" workbookViewId="0">
      <pane xSplit="3" ySplit="4" topLeftCell="D7" activePane="bottomRight" state="frozen"/>
      <selection pane="topRight" activeCell="D1" sqref="D1"/>
      <selection pane="bottomLeft" activeCell="A5" sqref="A5"/>
      <selection pane="bottomRight" activeCell="BA7" sqref="BA7"/>
    </sheetView>
  </sheetViews>
  <sheetFormatPr defaultColWidth="5.625" defaultRowHeight="21.75" x14ac:dyDescent="0.5"/>
  <cols>
    <col min="1" max="1" width="3.25" style="1" customWidth="1"/>
    <col min="2" max="2" width="4.125" style="1" customWidth="1"/>
    <col min="3" max="3" width="26.75" style="1" customWidth="1"/>
    <col min="4" max="4" width="9.75" style="1" customWidth="1"/>
    <col min="5" max="54" width="7.625" style="1" customWidth="1"/>
    <col min="55" max="55" width="9.625" style="1" customWidth="1"/>
    <col min="56" max="56" width="11.125" style="1" customWidth="1"/>
    <col min="57" max="57" width="9" style="1"/>
    <col min="58" max="58" width="24.875" style="1" customWidth="1"/>
    <col min="59" max="59" width="9" style="1"/>
    <col min="60" max="16384" width="5.625" style="1"/>
  </cols>
  <sheetData>
    <row r="1" spans="1:59" ht="15" customHeight="1" x14ac:dyDescent="0.5">
      <c r="A1" s="146"/>
      <c r="B1" s="307" t="s">
        <v>40</v>
      </c>
      <c r="C1" s="308" t="s">
        <v>62</v>
      </c>
      <c r="D1" s="54" t="s">
        <v>137</v>
      </c>
      <c r="E1" s="10">
        <v>1</v>
      </c>
      <c r="F1" s="10">
        <f>E1+1</f>
        <v>2</v>
      </c>
      <c r="G1" s="10">
        <f t="shared" ref="G1:P1" si="0">F1+1</f>
        <v>3</v>
      </c>
      <c r="H1" s="10">
        <f t="shared" si="0"/>
        <v>4</v>
      </c>
      <c r="I1" s="10">
        <f t="shared" si="0"/>
        <v>5</v>
      </c>
      <c r="J1" s="10">
        <f t="shared" si="0"/>
        <v>6</v>
      </c>
      <c r="K1" s="10">
        <f t="shared" si="0"/>
        <v>7</v>
      </c>
      <c r="L1" s="10">
        <f t="shared" si="0"/>
        <v>8</v>
      </c>
      <c r="M1" s="10">
        <f t="shared" si="0"/>
        <v>9</v>
      </c>
      <c r="N1" s="10">
        <f t="shared" si="0"/>
        <v>10</v>
      </c>
      <c r="O1" s="10">
        <f t="shared" si="0"/>
        <v>11</v>
      </c>
      <c r="P1" s="10">
        <f t="shared" si="0"/>
        <v>12</v>
      </c>
      <c r="Q1" s="10">
        <f t="shared" ref="Q1:AO1" si="1">P1+1</f>
        <v>13</v>
      </c>
      <c r="R1" s="10">
        <f t="shared" si="1"/>
        <v>14</v>
      </c>
      <c r="S1" s="10">
        <f t="shared" si="1"/>
        <v>15</v>
      </c>
      <c r="T1" s="10">
        <f t="shared" si="1"/>
        <v>16</v>
      </c>
      <c r="U1" s="10">
        <f t="shared" si="1"/>
        <v>17</v>
      </c>
      <c r="V1" s="10">
        <f t="shared" si="1"/>
        <v>18</v>
      </c>
      <c r="W1" s="10">
        <f t="shared" si="1"/>
        <v>19</v>
      </c>
      <c r="X1" s="10">
        <f t="shared" si="1"/>
        <v>20</v>
      </c>
      <c r="Y1" s="10">
        <f t="shared" si="1"/>
        <v>21</v>
      </c>
      <c r="Z1" s="10">
        <f t="shared" si="1"/>
        <v>22</v>
      </c>
      <c r="AA1" s="10">
        <f t="shared" si="1"/>
        <v>23</v>
      </c>
      <c r="AB1" s="10">
        <f t="shared" si="1"/>
        <v>24</v>
      </c>
      <c r="AC1" s="10">
        <f t="shared" si="1"/>
        <v>25</v>
      </c>
      <c r="AD1" s="10">
        <f t="shared" si="1"/>
        <v>26</v>
      </c>
      <c r="AE1" s="10">
        <f t="shared" si="1"/>
        <v>27</v>
      </c>
      <c r="AF1" s="10">
        <f t="shared" si="1"/>
        <v>28</v>
      </c>
      <c r="AG1" s="10">
        <f t="shared" si="1"/>
        <v>29</v>
      </c>
      <c r="AH1" s="10">
        <f t="shared" si="1"/>
        <v>30</v>
      </c>
      <c r="AI1" s="10">
        <f t="shared" si="1"/>
        <v>31</v>
      </c>
      <c r="AJ1" s="10">
        <f t="shared" si="1"/>
        <v>32</v>
      </c>
      <c r="AK1" s="10">
        <f t="shared" si="1"/>
        <v>33</v>
      </c>
      <c r="AL1" s="10">
        <f t="shared" si="1"/>
        <v>34</v>
      </c>
      <c r="AM1" s="10">
        <f t="shared" si="1"/>
        <v>35</v>
      </c>
      <c r="AN1" s="10">
        <f t="shared" si="1"/>
        <v>36</v>
      </c>
      <c r="AO1" s="10">
        <f t="shared" si="1"/>
        <v>37</v>
      </c>
      <c r="AP1" s="10">
        <f>AO1+1</f>
        <v>38</v>
      </c>
      <c r="AQ1" s="10">
        <f t="shared" ref="AQ1:AX1" si="2">AP1+1</f>
        <v>39</v>
      </c>
      <c r="AR1" s="10">
        <f t="shared" si="2"/>
        <v>40</v>
      </c>
      <c r="AS1" s="10">
        <f t="shared" si="2"/>
        <v>41</v>
      </c>
      <c r="AT1" s="10">
        <f t="shared" si="2"/>
        <v>42</v>
      </c>
      <c r="AU1" s="10">
        <f t="shared" si="2"/>
        <v>43</v>
      </c>
      <c r="AV1" s="10">
        <f t="shared" si="2"/>
        <v>44</v>
      </c>
      <c r="AW1" s="10">
        <f t="shared" si="2"/>
        <v>45</v>
      </c>
      <c r="AX1" s="10">
        <f t="shared" si="2"/>
        <v>46</v>
      </c>
      <c r="AY1" s="10">
        <f>AX1+1</f>
        <v>47</v>
      </c>
      <c r="AZ1" s="10">
        <f t="shared" ref="AZ1:BB1" si="3">AY1+1</f>
        <v>48</v>
      </c>
      <c r="BA1" s="10">
        <f t="shared" si="3"/>
        <v>49</v>
      </c>
      <c r="BB1" s="10">
        <f t="shared" si="3"/>
        <v>50</v>
      </c>
      <c r="BC1" s="309" t="s">
        <v>145</v>
      </c>
      <c r="BD1" s="310" t="s">
        <v>114</v>
      </c>
      <c r="BE1" s="313" t="s">
        <v>239</v>
      </c>
      <c r="BF1" s="305" t="s">
        <v>243</v>
      </c>
      <c r="BG1" s="306" t="str">
        <f>_xlfn.IFNA(IF(VLOOKUP(BF1,รายการ!$K$1:$L$36,2,FALSE)="","",HYPERLINK("#" &amp; VLOOKUP(BF1,รายการ!$K$1:$L$36,2,FALSE)  &amp; "","คลิก")),"")</f>
        <v>คลิก</v>
      </c>
    </row>
    <row r="2" spans="1:59" ht="20.100000000000001" customHeight="1" x14ac:dyDescent="0.5">
      <c r="A2" s="146"/>
      <c r="B2" s="307"/>
      <c r="C2" s="308"/>
      <c r="D2" s="54" t="s">
        <v>126</v>
      </c>
      <c r="E2" s="15" t="s">
        <v>129</v>
      </c>
      <c r="F2" s="15" t="s">
        <v>129</v>
      </c>
      <c r="G2" s="15" t="s">
        <v>140</v>
      </c>
      <c r="H2" s="15" t="s">
        <v>140</v>
      </c>
      <c r="I2" s="15" t="s">
        <v>142</v>
      </c>
      <c r="J2" s="15" t="s">
        <v>142</v>
      </c>
      <c r="K2" s="15" t="s">
        <v>142</v>
      </c>
      <c r="L2" s="15" t="s">
        <v>142</v>
      </c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309"/>
      <c r="BD2" s="311"/>
      <c r="BE2" s="313"/>
      <c r="BF2" s="305"/>
      <c r="BG2" s="306"/>
    </row>
    <row r="3" spans="1:59" ht="20.100000000000001" customHeight="1" x14ac:dyDescent="0.5">
      <c r="A3" s="146"/>
      <c r="B3" s="307"/>
      <c r="C3" s="308"/>
      <c r="D3" s="55" t="s">
        <v>127</v>
      </c>
      <c r="E3" s="15" t="s">
        <v>130</v>
      </c>
      <c r="F3" s="15" t="s">
        <v>141</v>
      </c>
      <c r="G3" s="15" t="s">
        <v>130</v>
      </c>
      <c r="H3" s="15" t="s">
        <v>141</v>
      </c>
      <c r="I3" s="15" t="s">
        <v>130</v>
      </c>
      <c r="J3" s="15" t="s">
        <v>141</v>
      </c>
      <c r="K3" s="15" t="s">
        <v>143</v>
      </c>
      <c r="L3" s="15" t="s">
        <v>144</v>
      </c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61">
        <f>COUNTA(E3:BB3)</f>
        <v>8</v>
      </c>
      <c r="BD3" s="311"/>
      <c r="BE3" s="146"/>
      <c r="BF3" s="146"/>
      <c r="BG3" s="146"/>
    </row>
    <row r="4" spans="1:59" ht="150" customHeight="1" x14ac:dyDescent="0.5">
      <c r="A4" s="146"/>
      <c r="B4" s="307"/>
      <c r="C4" s="308"/>
      <c r="D4" s="56" t="s">
        <v>128</v>
      </c>
      <c r="E4" s="63" t="s">
        <v>131</v>
      </c>
      <c r="F4" s="63" t="s">
        <v>147</v>
      </c>
      <c r="G4" s="63" t="s">
        <v>148</v>
      </c>
      <c r="H4" s="63" t="s">
        <v>149</v>
      </c>
      <c r="I4" s="63" t="s">
        <v>150</v>
      </c>
      <c r="J4" s="63" t="s">
        <v>151</v>
      </c>
      <c r="K4" s="63" t="s">
        <v>152</v>
      </c>
      <c r="L4" s="63" t="s">
        <v>153</v>
      </c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2" t="s">
        <v>146</v>
      </c>
      <c r="BD4" s="312"/>
      <c r="BE4" s="23"/>
      <c r="BF4" s="23"/>
      <c r="BG4" s="23"/>
    </row>
    <row r="5" spans="1:59" x14ac:dyDescent="0.5">
      <c r="A5" s="146"/>
      <c r="B5" s="22">
        <f>รายชื่อนักเรียน!A2</f>
        <v>1</v>
      </c>
      <c r="C5" s="52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5" s="53"/>
      <c r="E5" s="15">
        <v>3</v>
      </c>
      <c r="F5" s="15">
        <v>3</v>
      </c>
      <c r="G5" s="15">
        <v>3</v>
      </c>
      <c r="H5" s="15">
        <v>3</v>
      </c>
      <c r="I5" s="15">
        <v>3</v>
      </c>
      <c r="J5" s="15">
        <v>3</v>
      </c>
      <c r="K5" s="15">
        <v>3</v>
      </c>
      <c r="L5" s="15">
        <v>3</v>
      </c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32">
        <f>IF($C5="","",COUNTIFS(E5:BB5,"&gt;=1"))</f>
        <v>8</v>
      </c>
      <c r="BD5" s="31" t="str">
        <f>IF($C5="","",IF(BC5=$BC$3,"ผ่าน","ไม่ผ่าน"))</f>
        <v>ผ่าน</v>
      </c>
      <c r="BE5" s="23"/>
      <c r="BF5" s="23"/>
      <c r="BG5" s="23"/>
    </row>
    <row r="6" spans="1:59" x14ac:dyDescent="0.5">
      <c r="A6" s="146"/>
      <c r="B6" s="22">
        <f>รายชื่อนักเรียน!A3</f>
        <v>2</v>
      </c>
      <c r="C6" s="52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6" s="53"/>
      <c r="E6" s="15">
        <v>2</v>
      </c>
      <c r="F6" s="15">
        <v>2</v>
      </c>
      <c r="G6" s="15">
        <v>0</v>
      </c>
      <c r="H6" s="15">
        <v>2</v>
      </c>
      <c r="I6" s="15">
        <v>2</v>
      </c>
      <c r="J6" s="15">
        <v>2</v>
      </c>
      <c r="K6" s="15">
        <v>2</v>
      </c>
      <c r="L6" s="15">
        <v>2</v>
      </c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32">
        <f t="shared" ref="BC6:BC64" si="4">IF($C6="","",COUNTIFS(E6:BB6,"&gt;=1"))</f>
        <v>7</v>
      </c>
      <c r="BD6" s="31" t="str">
        <f t="shared" ref="BD6:BD64" si="5">IF($C6="","",IF(BC6=$BC$3,"ผ่าน","ไม่ผ่าน"))</f>
        <v>ไม่ผ่าน</v>
      </c>
      <c r="BE6" s="23"/>
      <c r="BF6" s="23"/>
      <c r="BG6" s="23"/>
    </row>
    <row r="7" spans="1:59" x14ac:dyDescent="0.5">
      <c r="A7" s="146"/>
      <c r="B7" s="22">
        <f>รายชื่อนักเรียน!A4</f>
        <v>3</v>
      </c>
      <c r="C7" s="52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7" s="53"/>
      <c r="E7" s="15">
        <v>1</v>
      </c>
      <c r="F7" s="15">
        <v>1</v>
      </c>
      <c r="G7" s="15">
        <v>1</v>
      </c>
      <c r="H7" s="15">
        <v>1</v>
      </c>
      <c r="I7" s="15">
        <v>1</v>
      </c>
      <c r="J7" s="15">
        <v>1</v>
      </c>
      <c r="K7" s="15">
        <v>1</v>
      </c>
      <c r="L7" s="15">
        <v>1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32">
        <f t="shared" si="4"/>
        <v>8</v>
      </c>
      <c r="BD7" s="31" t="str">
        <f t="shared" si="5"/>
        <v>ผ่าน</v>
      </c>
      <c r="BE7" s="23"/>
      <c r="BF7" s="23"/>
      <c r="BG7" s="23"/>
    </row>
    <row r="8" spans="1:59" x14ac:dyDescent="0.5">
      <c r="A8" s="146"/>
      <c r="B8" s="22">
        <f>รายชื่อนักเรียน!A5</f>
        <v>4</v>
      </c>
      <c r="C8" s="52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8" s="53"/>
      <c r="E8" s="15">
        <v>0</v>
      </c>
      <c r="F8" s="15">
        <v>1</v>
      </c>
      <c r="G8" s="15">
        <v>1</v>
      </c>
      <c r="H8" s="15">
        <v>1</v>
      </c>
      <c r="I8" s="15">
        <v>1</v>
      </c>
      <c r="J8" s="15">
        <v>1</v>
      </c>
      <c r="K8" s="15">
        <v>1</v>
      </c>
      <c r="L8" s="15">
        <v>1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32">
        <f t="shared" si="4"/>
        <v>7</v>
      </c>
      <c r="BD8" s="31" t="str">
        <f t="shared" si="5"/>
        <v>ไม่ผ่าน</v>
      </c>
      <c r="BE8" s="23"/>
      <c r="BF8" s="23"/>
      <c r="BG8" s="23"/>
    </row>
    <row r="9" spans="1:59" x14ac:dyDescent="0.5">
      <c r="A9" s="146"/>
      <c r="B9" s="22">
        <f>รายชื่อนักเรียน!A6</f>
        <v>5</v>
      </c>
      <c r="C9" s="52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9" s="53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32" t="str">
        <f t="shared" si="4"/>
        <v/>
      </c>
      <c r="BD9" s="31" t="str">
        <f t="shared" si="5"/>
        <v/>
      </c>
      <c r="BE9" s="23"/>
      <c r="BF9" s="23"/>
      <c r="BG9" s="23"/>
    </row>
    <row r="10" spans="1:59" x14ac:dyDescent="0.5">
      <c r="A10" s="146"/>
      <c r="B10" s="22">
        <f>รายชื่อนักเรียน!A7</f>
        <v>6</v>
      </c>
      <c r="C10" s="52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0" s="53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32" t="str">
        <f t="shared" si="4"/>
        <v/>
      </c>
      <c r="BD10" s="31" t="str">
        <f t="shared" si="5"/>
        <v/>
      </c>
      <c r="BE10" s="23"/>
      <c r="BF10" s="23"/>
      <c r="BG10" s="23"/>
    </row>
    <row r="11" spans="1:59" x14ac:dyDescent="0.5">
      <c r="A11" s="146"/>
      <c r="B11" s="22">
        <f>รายชื่อนักเรียน!A8</f>
        <v>7</v>
      </c>
      <c r="C11" s="52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1" s="53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32" t="str">
        <f t="shared" si="4"/>
        <v/>
      </c>
      <c r="BD11" s="31" t="str">
        <f t="shared" si="5"/>
        <v/>
      </c>
      <c r="BE11" s="23"/>
      <c r="BF11" s="23"/>
      <c r="BG11" s="23"/>
    </row>
    <row r="12" spans="1:59" x14ac:dyDescent="0.5">
      <c r="A12" s="146"/>
      <c r="B12" s="22">
        <f>รายชื่อนักเรียน!A9</f>
        <v>8</v>
      </c>
      <c r="C12" s="52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2" s="53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32" t="str">
        <f t="shared" si="4"/>
        <v/>
      </c>
      <c r="BD12" s="31" t="str">
        <f t="shared" si="5"/>
        <v/>
      </c>
      <c r="BE12" s="23"/>
      <c r="BF12" s="23"/>
      <c r="BG12" s="23"/>
    </row>
    <row r="13" spans="1:59" x14ac:dyDescent="0.5">
      <c r="A13" s="146"/>
      <c r="B13" s="22">
        <f>รายชื่อนักเรียน!A10</f>
        <v>9</v>
      </c>
      <c r="C13" s="52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3" s="53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32" t="str">
        <f t="shared" si="4"/>
        <v/>
      </c>
      <c r="BD13" s="31" t="str">
        <f t="shared" si="5"/>
        <v/>
      </c>
      <c r="BE13" s="23"/>
      <c r="BF13" s="23"/>
      <c r="BG13" s="23"/>
    </row>
    <row r="14" spans="1:59" x14ac:dyDescent="0.5">
      <c r="A14" s="146"/>
      <c r="B14" s="22">
        <f>รายชื่อนักเรียน!A11</f>
        <v>10</v>
      </c>
      <c r="C14" s="52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4" s="53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32" t="str">
        <f t="shared" si="4"/>
        <v/>
      </c>
      <c r="BD14" s="31" t="str">
        <f t="shared" si="5"/>
        <v/>
      </c>
      <c r="BE14" s="23"/>
      <c r="BF14" s="23"/>
      <c r="BG14" s="23"/>
    </row>
    <row r="15" spans="1:59" x14ac:dyDescent="0.5">
      <c r="A15" s="146"/>
      <c r="B15" s="22">
        <f>รายชื่อนักเรียน!A12</f>
        <v>11</v>
      </c>
      <c r="C15" s="52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5" s="53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32" t="str">
        <f t="shared" si="4"/>
        <v/>
      </c>
      <c r="BD15" s="31" t="str">
        <f t="shared" si="5"/>
        <v/>
      </c>
      <c r="BE15" s="23"/>
      <c r="BF15" s="23"/>
      <c r="BG15" s="23"/>
    </row>
    <row r="16" spans="1:59" x14ac:dyDescent="0.5">
      <c r="A16" s="146"/>
      <c r="B16" s="22">
        <f>รายชื่อนักเรียน!A13</f>
        <v>12</v>
      </c>
      <c r="C16" s="52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6" s="53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32" t="str">
        <f t="shared" si="4"/>
        <v/>
      </c>
      <c r="BD16" s="31" t="str">
        <f t="shared" si="5"/>
        <v/>
      </c>
      <c r="BE16" s="23"/>
      <c r="BF16" s="23"/>
      <c r="BG16" s="23"/>
    </row>
    <row r="17" spans="1:59" x14ac:dyDescent="0.5">
      <c r="A17" s="146"/>
      <c r="B17" s="22">
        <f>รายชื่อนักเรียน!A14</f>
        <v>13</v>
      </c>
      <c r="C17" s="52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7" s="53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32" t="str">
        <f t="shared" si="4"/>
        <v/>
      </c>
      <c r="BD17" s="31" t="str">
        <f t="shared" si="5"/>
        <v/>
      </c>
      <c r="BE17" s="23"/>
      <c r="BF17" s="23"/>
      <c r="BG17" s="23"/>
    </row>
    <row r="18" spans="1:59" x14ac:dyDescent="0.5">
      <c r="A18" s="146"/>
      <c r="B18" s="22">
        <f>รายชื่อนักเรียน!A15</f>
        <v>14</v>
      </c>
      <c r="C18" s="52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8" s="53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32" t="str">
        <f t="shared" si="4"/>
        <v/>
      </c>
      <c r="BD18" s="31" t="str">
        <f t="shared" si="5"/>
        <v/>
      </c>
      <c r="BE18" s="23"/>
      <c r="BF18" s="23"/>
      <c r="BG18" s="23"/>
    </row>
    <row r="19" spans="1:59" x14ac:dyDescent="0.5">
      <c r="A19" s="146"/>
      <c r="B19" s="22">
        <f>รายชื่อนักเรียน!A16</f>
        <v>15</v>
      </c>
      <c r="C19" s="52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19" s="53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32" t="str">
        <f t="shared" si="4"/>
        <v/>
      </c>
      <c r="BD19" s="31" t="str">
        <f t="shared" si="5"/>
        <v/>
      </c>
      <c r="BE19" s="23"/>
      <c r="BF19" s="23"/>
      <c r="BG19" s="23"/>
    </row>
    <row r="20" spans="1:59" x14ac:dyDescent="0.5">
      <c r="A20" s="146"/>
      <c r="B20" s="22">
        <f>รายชื่อนักเรียน!A17</f>
        <v>16</v>
      </c>
      <c r="C20" s="52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0" s="53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32" t="str">
        <f t="shared" si="4"/>
        <v/>
      </c>
      <c r="BD20" s="31" t="str">
        <f t="shared" si="5"/>
        <v/>
      </c>
      <c r="BE20" s="23"/>
      <c r="BF20" s="23"/>
      <c r="BG20" s="23"/>
    </row>
    <row r="21" spans="1:59" x14ac:dyDescent="0.5">
      <c r="A21" s="146"/>
      <c r="B21" s="22">
        <f>รายชื่อนักเรียน!A18</f>
        <v>17</v>
      </c>
      <c r="C21" s="52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1" s="53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32" t="str">
        <f t="shared" si="4"/>
        <v/>
      </c>
      <c r="BD21" s="31" t="str">
        <f t="shared" si="5"/>
        <v/>
      </c>
      <c r="BE21" s="23"/>
      <c r="BF21" s="23"/>
      <c r="BG21" s="23"/>
    </row>
    <row r="22" spans="1:59" x14ac:dyDescent="0.5">
      <c r="A22" s="146"/>
      <c r="B22" s="22">
        <f>รายชื่อนักเรียน!A19</f>
        <v>18</v>
      </c>
      <c r="C22" s="52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2" s="53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32" t="str">
        <f t="shared" si="4"/>
        <v/>
      </c>
      <c r="BD22" s="31" t="str">
        <f t="shared" si="5"/>
        <v/>
      </c>
      <c r="BE22" s="23"/>
      <c r="BF22" s="23"/>
      <c r="BG22" s="23"/>
    </row>
    <row r="23" spans="1:59" x14ac:dyDescent="0.5">
      <c r="A23" s="146"/>
      <c r="B23" s="22">
        <f>รายชื่อนักเรียน!A20</f>
        <v>19</v>
      </c>
      <c r="C23" s="52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3" s="53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32" t="str">
        <f t="shared" si="4"/>
        <v/>
      </c>
      <c r="BD23" s="31" t="str">
        <f t="shared" si="5"/>
        <v/>
      </c>
      <c r="BE23" s="23"/>
      <c r="BF23" s="23"/>
      <c r="BG23" s="23"/>
    </row>
    <row r="24" spans="1:59" x14ac:dyDescent="0.5">
      <c r="A24" s="146"/>
      <c r="B24" s="22">
        <f>รายชื่อนักเรียน!A21</f>
        <v>20</v>
      </c>
      <c r="C24" s="52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4" s="53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32" t="str">
        <f t="shared" si="4"/>
        <v/>
      </c>
      <c r="BD24" s="31" t="str">
        <f t="shared" si="5"/>
        <v/>
      </c>
      <c r="BE24" s="23"/>
      <c r="BF24" s="23"/>
      <c r="BG24" s="23"/>
    </row>
    <row r="25" spans="1:59" x14ac:dyDescent="0.5">
      <c r="A25" s="146"/>
      <c r="B25" s="22">
        <f>รายชื่อนักเรียน!A22</f>
        <v>21</v>
      </c>
      <c r="C25" s="52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5" s="53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32" t="str">
        <f t="shared" si="4"/>
        <v/>
      </c>
      <c r="BD25" s="31" t="str">
        <f t="shared" si="5"/>
        <v/>
      </c>
      <c r="BE25" s="23"/>
      <c r="BF25" s="23"/>
      <c r="BG25" s="23"/>
    </row>
    <row r="26" spans="1:59" x14ac:dyDescent="0.5">
      <c r="A26" s="146"/>
      <c r="B26" s="22">
        <f>รายชื่อนักเรียน!A23</f>
        <v>22</v>
      </c>
      <c r="C26" s="52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6" s="53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32" t="str">
        <f t="shared" si="4"/>
        <v/>
      </c>
      <c r="BD26" s="31" t="str">
        <f t="shared" si="5"/>
        <v/>
      </c>
      <c r="BE26" s="23"/>
      <c r="BF26" s="23"/>
      <c r="BG26" s="23"/>
    </row>
    <row r="27" spans="1:59" x14ac:dyDescent="0.5">
      <c r="A27" s="146"/>
      <c r="B27" s="22">
        <f>รายชื่อนักเรียน!A24</f>
        <v>23</v>
      </c>
      <c r="C27" s="52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7" s="53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32" t="str">
        <f t="shared" si="4"/>
        <v/>
      </c>
      <c r="BD27" s="31" t="str">
        <f t="shared" si="5"/>
        <v/>
      </c>
      <c r="BE27" s="23"/>
      <c r="BF27" s="23"/>
      <c r="BG27" s="23"/>
    </row>
    <row r="28" spans="1:59" x14ac:dyDescent="0.5">
      <c r="A28" s="146"/>
      <c r="B28" s="22">
        <f>รายชื่อนักเรียน!A25</f>
        <v>24</v>
      </c>
      <c r="C28" s="52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8" s="53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32" t="str">
        <f t="shared" si="4"/>
        <v/>
      </c>
      <c r="BD28" s="31" t="str">
        <f t="shared" si="5"/>
        <v/>
      </c>
      <c r="BE28" s="23"/>
      <c r="BF28" s="23"/>
      <c r="BG28" s="23"/>
    </row>
    <row r="29" spans="1:59" x14ac:dyDescent="0.5">
      <c r="A29" s="146"/>
      <c r="B29" s="22">
        <f>รายชื่อนักเรียน!A26</f>
        <v>25</v>
      </c>
      <c r="C29" s="52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29" s="53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32" t="str">
        <f t="shared" si="4"/>
        <v/>
      </c>
      <c r="BD29" s="31" t="str">
        <f t="shared" si="5"/>
        <v/>
      </c>
      <c r="BE29" s="23"/>
      <c r="BF29" s="23"/>
      <c r="BG29" s="23"/>
    </row>
    <row r="30" spans="1:59" x14ac:dyDescent="0.5">
      <c r="A30" s="146"/>
      <c r="B30" s="22">
        <f>รายชื่อนักเรียน!A27</f>
        <v>26</v>
      </c>
      <c r="C30" s="52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0" s="5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32" t="str">
        <f t="shared" si="4"/>
        <v/>
      </c>
      <c r="BD30" s="31" t="str">
        <f t="shared" si="5"/>
        <v/>
      </c>
      <c r="BE30" s="23"/>
      <c r="BF30" s="23"/>
      <c r="BG30" s="23"/>
    </row>
    <row r="31" spans="1:59" x14ac:dyDescent="0.5">
      <c r="A31" s="146"/>
      <c r="B31" s="22">
        <f>รายชื่อนักเรียน!A28</f>
        <v>27</v>
      </c>
      <c r="C31" s="52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1" s="5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32" t="str">
        <f t="shared" si="4"/>
        <v/>
      </c>
      <c r="BD31" s="31" t="str">
        <f t="shared" si="5"/>
        <v/>
      </c>
      <c r="BE31" s="23"/>
      <c r="BF31" s="23"/>
      <c r="BG31" s="23"/>
    </row>
    <row r="32" spans="1:59" x14ac:dyDescent="0.5">
      <c r="A32" s="146"/>
      <c r="B32" s="22">
        <f>รายชื่อนักเรียน!A29</f>
        <v>28</v>
      </c>
      <c r="C32" s="52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2" s="53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32" t="str">
        <f t="shared" si="4"/>
        <v/>
      </c>
      <c r="BD32" s="31" t="str">
        <f t="shared" si="5"/>
        <v/>
      </c>
      <c r="BE32" s="23"/>
      <c r="BF32" s="23"/>
      <c r="BG32" s="23"/>
    </row>
    <row r="33" spans="1:59" x14ac:dyDescent="0.5">
      <c r="A33" s="146"/>
      <c r="B33" s="22">
        <f>รายชื่อนักเรียน!A30</f>
        <v>29</v>
      </c>
      <c r="C33" s="52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3" s="5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32" t="str">
        <f t="shared" si="4"/>
        <v/>
      </c>
      <c r="BD33" s="31" t="str">
        <f t="shared" si="5"/>
        <v/>
      </c>
      <c r="BE33" s="23"/>
      <c r="BF33" s="23"/>
      <c r="BG33" s="23"/>
    </row>
    <row r="34" spans="1:59" x14ac:dyDescent="0.5">
      <c r="A34" s="146"/>
      <c r="B34" s="22">
        <f>รายชื่อนักเรียน!A31</f>
        <v>30</v>
      </c>
      <c r="C34" s="52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4" s="5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32" t="str">
        <f t="shared" si="4"/>
        <v/>
      </c>
      <c r="BD34" s="31" t="str">
        <f t="shared" si="5"/>
        <v/>
      </c>
      <c r="BE34" s="23"/>
      <c r="BF34" s="23"/>
      <c r="BG34" s="23"/>
    </row>
    <row r="35" spans="1:59" x14ac:dyDescent="0.5">
      <c r="A35" s="146"/>
      <c r="B35" s="22">
        <f>รายชื่อนักเรียน!A32</f>
        <v>31</v>
      </c>
      <c r="C35" s="52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5" s="53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32" t="str">
        <f t="shared" si="4"/>
        <v/>
      </c>
      <c r="BD35" s="31" t="str">
        <f t="shared" si="5"/>
        <v/>
      </c>
      <c r="BE35" s="23"/>
      <c r="BF35" s="23"/>
      <c r="BG35" s="23"/>
    </row>
    <row r="36" spans="1:59" x14ac:dyDescent="0.5">
      <c r="A36" s="146"/>
      <c r="B36" s="22">
        <f>รายชื่อนักเรียน!A33</f>
        <v>32</v>
      </c>
      <c r="C36" s="52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6" s="53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32" t="str">
        <f t="shared" si="4"/>
        <v/>
      </c>
      <c r="BD36" s="31" t="str">
        <f t="shared" si="5"/>
        <v/>
      </c>
      <c r="BE36" s="23"/>
      <c r="BF36" s="23"/>
      <c r="BG36" s="23"/>
    </row>
    <row r="37" spans="1:59" x14ac:dyDescent="0.5">
      <c r="A37" s="146"/>
      <c r="B37" s="22">
        <f>รายชื่อนักเรียน!A34</f>
        <v>33</v>
      </c>
      <c r="C37" s="52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7" s="53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32" t="str">
        <f t="shared" si="4"/>
        <v/>
      </c>
      <c r="BD37" s="31" t="str">
        <f t="shared" si="5"/>
        <v/>
      </c>
      <c r="BE37" s="23"/>
      <c r="BF37" s="23"/>
      <c r="BG37" s="23"/>
    </row>
    <row r="38" spans="1:59" x14ac:dyDescent="0.5">
      <c r="A38" s="146"/>
      <c r="B38" s="22">
        <f>รายชื่อนักเรียน!A35</f>
        <v>34</v>
      </c>
      <c r="C38" s="52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8" s="5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32" t="str">
        <f t="shared" si="4"/>
        <v/>
      </c>
      <c r="BD38" s="31" t="str">
        <f t="shared" si="5"/>
        <v/>
      </c>
      <c r="BE38" s="23"/>
      <c r="BF38" s="23"/>
      <c r="BG38" s="23"/>
    </row>
    <row r="39" spans="1:59" x14ac:dyDescent="0.5">
      <c r="A39" s="146"/>
      <c r="B39" s="22">
        <f>รายชื่อนักเรียน!A36</f>
        <v>35</v>
      </c>
      <c r="C39" s="52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39" s="53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32" t="str">
        <f t="shared" si="4"/>
        <v/>
      </c>
      <c r="BD39" s="31" t="str">
        <f t="shared" si="5"/>
        <v/>
      </c>
      <c r="BE39" s="23"/>
      <c r="BF39" s="23"/>
      <c r="BG39" s="23"/>
    </row>
    <row r="40" spans="1:59" x14ac:dyDescent="0.5">
      <c r="A40" s="146"/>
      <c r="B40" s="22">
        <f>รายชื่อนักเรียน!A37</f>
        <v>36</v>
      </c>
      <c r="C40" s="52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0" s="53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32" t="str">
        <f t="shared" si="4"/>
        <v/>
      </c>
      <c r="BD40" s="31" t="str">
        <f t="shared" si="5"/>
        <v/>
      </c>
      <c r="BE40" s="23"/>
      <c r="BF40" s="23"/>
      <c r="BG40" s="23"/>
    </row>
    <row r="41" spans="1:59" x14ac:dyDescent="0.5">
      <c r="A41" s="146"/>
      <c r="B41" s="22">
        <f>รายชื่อนักเรียน!A38</f>
        <v>37</v>
      </c>
      <c r="C41" s="52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1" s="53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32" t="str">
        <f t="shared" si="4"/>
        <v/>
      </c>
      <c r="BD41" s="31" t="str">
        <f t="shared" si="5"/>
        <v/>
      </c>
      <c r="BE41" s="23"/>
      <c r="BF41" s="23"/>
      <c r="BG41" s="23"/>
    </row>
    <row r="42" spans="1:59" x14ac:dyDescent="0.5">
      <c r="A42" s="146"/>
      <c r="B42" s="22">
        <f>รายชื่อนักเรียน!A39</f>
        <v>38</v>
      </c>
      <c r="C42" s="52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2" s="53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32" t="str">
        <f t="shared" si="4"/>
        <v/>
      </c>
      <c r="BD42" s="31" t="str">
        <f t="shared" si="5"/>
        <v/>
      </c>
      <c r="BE42" s="23"/>
      <c r="BF42" s="23"/>
      <c r="BG42" s="23"/>
    </row>
    <row r="43" spans="1:59" x14ac:dyDescent="0.5">
      <c r="A43" s="146"/>
      <c r="B43" s="22">
        <f>รายชื่อนักเรียน!A40</f>
        <v>39</v>
      </c>
      <c r="C43" s="52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3" s="53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32" t="str">
        <f t="shared" si="4"/>
        <v/>
      </c>
      <c r="BD43" s="31" t="str">
        <f t="shared" si="5"/>
        <v/>
      </c>
      <c r="BE43" s="23"/>
      <c r="BF43" s="23"/>
      <c r="BG43" s="23"/>
    </row>
    <row r="44" spans="1:59" x14ac:dyDescent="0.5">
      <c r="A44" s="146"/>
      <c r="B44" s="22">
        <f>รายชื่อนักเรียน!A41</f>
        <v>40</v>
      </c>
      <c r="C44" s="52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4" s="53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32" t="str">
        <f t="shared" si="4"/>
        <v/>
      </c>
      <c r="BD44" s="31" t="str">
        <f t="shared" si="5"/>
        <v/>
      </c>
      <c r="BE44" s="23"/>
      <c r="BF44" s="23"/>
      <c r="BG44" s="23"/>
    </row>
    <row r="45" spans="1:59" x14ac:dyDescent="0.5">
      <c r="A45" s="146"/>
      <c r="B45" s="22">
        <f>รายชื่อนักเรียน!A42</f>
        <v>41</v>
      </c>
      <c r="C45" s="52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5" s="53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32" t="str">
        <f t="shared" si="4"/>
        <v/>
      </c>
      <c r="BD45" s="31" t="str">
        <f t="shared" si="5"/>
        <v/>
      </c>
      <c r="BE45" s="23"/>
      <c r="BF45" s="23"/>
      <c r="BG45" s="23"/>
    </row>
    <row r="46" spans="1:59" x14ac:dyDescent="0.5">
      <c r="A46" s="146"/>
      <c r="B46" s="22">
        <f>รายชื่อนักเรียน!A43</f>
        <v>42</v>
      </c>
      <c r="C46" s="52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6" s="53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32" t="str">
        <f t="shared" si="4"/>
        <v/>
      </c>
      <c r="BD46" s="31" t="str">
        <f t="shared" si="5"/>
        <v/>
      </c>
      <c r="BE46" s="23"/>
      <c r="BF46" s="23"/>
      <c r="BG46" s="23"/>
    </row>
    <row r="47" spans="1:59" x14ac:dyDescent="0.5">
      <c r="A47" s="146"/>
      <c r="B47" s="22">
        <f>รายชื่อนักเรียน!A44</f>
        <v>43</v>
      </c>
      <c r="C47" s="52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7" s="53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32" t="str">
        <f t="shared" si="4"/>
        <v/>
      </c>
      <c r="BD47" s="31" t="str">
        <f t="shared" si="5"/>
        <v/>
      </c>
      <c r="BE47" s="23"/>
      <c r="BF47" s="23"/>
      <c r="BG47" s="23"/>
    </row>
    <row r="48" spans="1:59" x14ac:dyDescent="0.5">
      <c r="A48" s="146"/>
      <c r="B48" s="22">
        <f>รายชื่อนักเรียน!A45</f>
        <v>44</v>
      </c>
      <c r="C48" s="52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8" s="53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32" t="str">
        <f t="shared" si="4"/>
        <v/>
      </c>
      <c r="BD48" s="31" t="str">
        <f t="shared" si="5"/>
        <v/>
      </c>
      <c r="BE48" s="23"/>
      <c r="BF48" s="23"/>
      <c r="BG48" s="23"/>
    </row>
    <row r="49" spans="1:59" x14ac:dyDescent="0.5">
      <c r="A49" s="146"/>
      <c r="B49" s="22">
        <f>รายชื่อนักเรียน!A46</f>
        <v>45</v>
      </c>
      <c r="C49" s="52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49" s="53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32" t="str">
        <f t="shared" si="4"/>
        <v/>
      </c>
      <c r="BD49" s="31" t="str">
        <f t="shared" si="5"/>
        <v/>
      </c>
      <c r="BE49" s="23"/>
      <c r="BF49" s="23"/>
      <c r="BG49" s="23"/>
    </row>
    <row r="50" spans="1:59" x14ac:dyDescent="0.5">
      <c r="A50" s="146"/>
      <c r="B50" s="22">
        <f>รายชื่อนักเรียน!A47</f>
        <v>46</v>
      </c>
      <c r="C50" s="52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0" s="53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32" t="str">
        <f t="shared" si="4"/>
        <v/>
      </c>
      <c r="BD50" s="31" t="str">
        <f t="shared" si="5"/>
        <v/>
      </c>
      <c r="BE50" s="23"/>
      <c r="BF50" s="23"/>
      <c r="BG50" s="23"/>
    </row>
    <row r="51" spans="1:59" x14ac:dyDescent="0.5">
      <c r="A51" s="146"/>
      <c r="B51" s="22">
        <f>รายชื่อนักเรียน!A48</f>
        <v>47</v>
      </c>
      <c r="C51" s="52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1" s="5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32" t="str">
        <f t="shared" si="4"/>
        <v/>
      </c>
      <c r="BD51" s="31" t="str">
        <f t="shared" si="5"/>
        <v/>
      </c>
      <c r="BE51" s="23"/>
      <c r="BF51" s="23"/>
      <c r="BG51" s="23"/>
    </row>
    <row r="52" spans="1:59" x14ac:dyDescent="0.5">
      <c r="A52" s="146"/>
      <c r="B52" s="22">
        <f>รายชื่อนักเรียน!A49</f>
        <v>48</v>
      </c>
      <c r="C52" s="52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2" s="5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32" t="str">
        <f t="shared" si="4"/>
        <v/>
      </c>
      <c r="BD52" s="31" t="str">
        <f t="shared" si="5"/>
        <v/>
      </c>
      <c r="BE52" s="23"/>
      <c r="BF52" s="23"/>
      <c r="BG52" s="23"/>
    </row>
    <row r="53" spans="1:59" x14ac:dyDescent="0.5">
      <c r="A53" s="146"/>
      <c r="B53" s="22">
        <f>รายชื่อนักเรียน!A50</f>
        <v>49</v>
      </c>
      <c r="C53" s="52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3" s="53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32" t="str">
        <f t="shared" si="4"/>
        <v/>
      </c>
      <c r="BD53" s="31" t="str">
        <f t="shared" si="5"/>
        <v/>
      </c>
      <c r="BE53" s="23"/>
      <c r="BF53" s="23"/>
      <c r="BG53" s="23"/>
    </row>
    <row r="54" spans="1:59" x14ac:dyDescent="0.5">
      <c r="A54" s="146"/>
      <c r="B54" s="22">
        <f>รายชื่อนักเรียน!A51</f>
        <v>50</v>
      </c>
      <c r="C54" s="52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4" s="53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32" t="str">
        <f t="shared" si="4"/>
        <v/>
      </c>
      <c r="BD54" s="31" t="str">
        <f t="shared" si="5"/>
        <v/>
      </c>
      <c r="BE54" s="23"/>
      <c r="BF54" s="23"/>
      <c r="BG54" s="23"/>
    </row>
    <row r="55" spans="1:59" x14ac:dyDescent="0.5">
      <c r="A55" s="146"/>
      <c r="B55" s="22">
        <f>รายชื่อนักเรียน!A52</f>
        <v>51</v>
      </c>
      <c r="C55" s="52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5" s="53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32" t="str">
        <f t="shared" si="4"/>
        <v/>
      </c>
      <c r="BD55" s="31" t="str">
        <f t="shared" si="5"/>
        <v/>
      </c>
      <c r="BE55" s="23"/>
      <c r="BF55" s="23"/>
      <c r="BG55" s="23"/>
    </row>
    <row r="56" spans="1:59" x14ac:dyDescent="0.5">
      <c r="A56" s="146"/>
      <c r="B56" s="22">
        <f>รายชื่อนักเรียน!A53</f>
        <v>52</v>
      </c>
      <c r="C56" s="52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6" s="53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32" t="str">
        <f t="shared" si="4"/>
        <v/>
      </c>
      <c r="BD56" s="31" t="str">
        <f t="shared" si="5"/>
        <v/>
      </c>
      <c r="BE56" s="23"/>
      <c r="BF56" s="23"/>
      <c r="BG56" s="23"/>
    </row>
    <row r="57" spans="1:59" x14ac:dyDescent="0.5">
      <c r="A57" s="146"/>
      <c r="B57" s="22">
        <f>รายชื่อนักเรียน!A54</f>
        <v>53</v>
      </c>
      <c r="C57" s="52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7" s="5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32" t="str">
        <f t="shared" si="4"/>
        <v/>
      </c>
      <c r="BD57" s="31" t="str">
        <f t="shared" si="5"/>
        <v/>
      </c>
      <c r="BE57" s="23"/>
      <c r="BF57" s="23"/>
      <c r="BG57" s="23"/>
    </row>
    <row r="58" spans="1:59" x14ac:dyDescent="0.5">
      <c r="A58" s="146"/>
      <c r="B58" s="22">
        <f>รายชื่อนักเรียน!A55</f>
        <v>54</v>
      </c>
      <c r="C58" s="52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8" s="5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32" t="str">
        <f t="shared" si="4"/>
        <v/>
      </c>
      <c r="BD58" s="31" t="str">
        <f t="shared" si="5"/>
        <v/>
      </c>
      <c r="BE58" s="23"/>
      <c r="BF58" s="23"/>
      <c r="BG58" s="23"/>
    </row>
    <row r="59" spans="1:59" x14ac:dyDescent="0.5">
      <c r="A59" s="146"/>
      <c r="B59" s="22">
        <f>รายชื่อนักเรียน!A56</f>
        <v>55</v>
      </c>
      <c r="C59" s="52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59" s="5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32" t="str">
        <f t="shared" si="4"/>
        <v/>
      </c>
      <c r="BD59" s="31" t="str">
        <f t="shared" si="5"/>
        <v/>
      </c>
      <c r="BE59" s="23"/>
      <c r="BF59" s="23"/>
      <c r="BG59" s="23"/>
    </row>
    <row r="60" spans="1:59" x14ac:dyDescent="0.5">
      <c r="A60" s="146"/>
      <c r="B60" s="22">
        <f>รายชื่อนักเรียน!A57</f>
        <v>56</v>
      </c>
      <c r="C60" s="52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0" s="5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32" t="str">
        <f t="shared" si="4"/>
        <v/>
      </c>
      <c r="BD60" s="31" t="str">
        <f t="shared" si="5"/>
        <v/>
      </c>
      <c r="BE60" s="23"/>
      <c r="BF60" s="23"/>
      <c r="BG60" s="23"/>
    </row>
    <row r="61" spans="1:59" x14ac:dyDescent="0.5">
      <c r="A61" s="146"/>
      <c r="B61" s="22">
        <f>รายชื่อนักเรียน!A58</f>
        <v>57</v>
      </c>
      <c r="C61" s="52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1" s="53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32" t="str">
        <f t="shared" si="4"/>
        <v/>
      </c>
      <c r="BD61" s="31" t="str">
        <f t="shared" si="5"/>
        <v/>
      </c>
      <c r="BE61" s="23"/>
      <c r="BF61" s="23"/>
      <c r="BG61" s="23"/>
    </row>
    <row r="62" spans="1:59" x14ac:dyDescent="0.5">
      <c r="A62" s="146"/>
      <c r="B62" s="22">
        <f>รายชื่อนักเรียน!A59</f>
        <v>58</v>
      </c>
      <c r="C62" s="52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2" s="53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32" t="str">
        <f t="shared" si="4"/>
        <v/>
      </c>
      <c r="BD62" s="31" t="str">
        <f t="shared" si="5"/>
        <v/>
      </c>
      <c r="BE62" s="23"/>
      <c r="BF62" s="23"/>
      <c r="BG62" s="23"/>
    </row>
    <row r="63" spans="1:59" x14ac:dyDescent="0.5">
      <c r="A63" s="146"/>
      <c r="B63" s="22">
        <f>รายชื่อนักเรียน!A60</f>
        <v>59</v>
      </c>
      <c r="C63" s="52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3" s="53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32" t="str">
        <f t="shared" si="4"/>
        <v/>
      </c>
      <c r="BD63" s="31" t="str">
        <f t="shared" si="5"/>
        <v/>
      </c>
      <c r="BE63" s="23"/>
      <c r="BF63" s="23"/>
      <c r="BG63" s="23"/>
    </row>
    <row r="64" spans="1:59" x14ac:dyDescent="0.5">
      <c r="A64" s="146"/>
      <c r="B64" s="22">
        <f>รายชื่อนักเรียน!A61</f>
        <v>60</v>
      </c>
      <c r="C64" s="52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4" s="53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32" t="str">
        <f t="shared" si="4"/>
        <v/>
      </c>
      <c r="BD64" s="31" t="str">
        <f t="shared" si="5"/>
        <v/>
      </c>
      <c r="BE64" s="23"/>
      <c r="BF64" s="23"/>
      <c r="BG64" s="23"/>
    </row>
  </sheetData>
  <sheetProtection algorithmName="SHA-512" hashValue="K2fYjYPQPWKky29Q7LbhUiSuub7TeN4B/by9WsACB9X9xdwDokq8ARnL0ZeMqI6+YH3O6fvE0LnWxBz1Ukl0AQ==" saltValue="FlF8wIGURq0zxt435R8Ohw==" spinCount="100000" sheet="1" objects="1" scenarios="1"/>
  <protectedRanges>
    <protectedRange sqref="BF1" name="ช่วง2"/>
    <protectedRange sqref="E2:BB64" name="ช่วง1"/>
  </protectedRanges>
  <mergeCells count="7">
    <mergeCell ref="BF1:BF2"/>
    <mergeCell ref="BG1:BG2"/>
    <mergeCell ref="B1:B4"/>
    <mergeCell ref="C1:C4"/>
    <mergeCell ref="BC1:BC2"/>
    <mergeCell ref="BD1:BD4"/>
    <mergeCell ref="BE1:BE2"/>
  </mergeCells>
  <phoneticPr fontId="3" type="noConversion"/>
  <conditionalFormatting sqref="E5:BB64">
    <cfRule type="cellIs" dxfId="97" priority="8" operator="equal">
      <formula>0</formula>
    </cfRule>
    <cfRule type="cellIs" dxfId="96" priority="9" operator="equal">
      <formula>1</formula>
    </cfRule>
    <cfRule type="cellIs" dxfId="95" priority="10" operator="equal">
      <formula>2</formula>
    </cfRule>
    <cfRule type="cellIs" dxfId="94" priority="11" operator="equal">
      <formula>3</formula>
    </cfRule>
  </conditionalFormatting>
  <conditionalFormatting sqref="AR5:BB64">
    <cfRule type="containsBlanks" dxfId="93" priority="7">
      <formula>LEN(TRIM(AR5))=0</formula>
    </cfRule>
  </conditionalFormatting>
  <conditionalFormatting sqref="BC5:BC64">
    <cfRule type="cellIs" dxfId="92" priority="6" operator="equal">
      <formula>$BC$3</formula>
    </cfRule>
  </conditionalFormatting>
  <conditionalFormatting sqref="L5:BB64">
    <cfRule type="containsBlanks" dxfId="91" priority="5">
      <formula>LEN(TRIM(L5))=0</formula>
    </cfRule>
  </conditionalFormatting>
  <conditionalFormatting sqref="E5:K64 G5:L8">
    <cfRule type="containsBlanks" dxfId="90" priority="4">
      <formula>LEN(TRIM(E5))=0</formula>
    </cfRule>
  </conditionalFormatting>
  <conditionalFormatting sqref="E2:BB4">
    <cfRule type="notContainsBlanks" dxfId="89" priority="3">
      <formula>LEN(TRIM(E2))&gt;0</formula>
    </cfRule>
  </conditionalFormatting>
  <conditionalFormatting sqref="BD5:BD64">
    <cfRule type="cellIs" dxfId="88" priority="1" operator="equal">
      <formula>"ไม่ผ่าน"</formula>
    </cfRule>
    <cfRule type="cellIs" dxfId="87" priority="2" operator="equal">
      <formula>"ผ่าน"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86209EC-8AA0-4ABA-8C84-F1C56C502323}">
          <x14:formula1>
            <xm:f>รายการ!$I$2:$I$5</xm:f>
          </x14:formula1>
          <xm:sqref>E5:BB64</xm:sqref>
        </x14:dataValidation>
        <x14:dataValidation type="list" allowBlank="1" showInputMessage="1" showErrorMessage="1" xr:uid="{8B51E03B-60BF-4733-B8C8-66CF7683D091}">
          <x14:formula1>
            <xm:f>รายการ!$K$2:$K$36</xm:f>
          </x14:formula1>
          <xm:sqref>BF1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DA87A-53AF-4E36-A557-3A37AEA87E18}">
  <sheetPr>
    <tabColor rgb="FFFF5B5B"/>
  </sheetPr>
  <dimension ref="A1:AD65"/>
  <sheetViews>
    <sheetView zoomScaleNormal="100" workbookViewId="0">
      <pane xSplit="3" ySplit="5" topLeftCell="G6" activePane="bottomRight" state="frozen"/>
      <selection pane="topRight" activeCell="D1" sqref="D1"/>
      <selection pane="bottomLeft" activeCell="A6" sqref="A6"/>
      <selection pane="bottomRight" activeCell="S12" sqref="S12"/>
    </sheetView>
  </sheetViews>
  <sheetFormatPr defaultColWidth="5.625" defaultRowHeight="21.75" x14ac:dyDescent="0.2"/>
  <cols>
    <col min="1" max="1" width="3.375" style="64" customWidth="1"/>
    <col min="2" max="2" width="5.625" style="64"/>
    <col min="3" max="3" width="25.25" style="64" customWidth="1"/>
    <col min="4" max="27" width="5.625" style="64"/>
    <col min="28" max="28" width="9" style="64"/>
    <col min="29" max="29" width="24.875" style="64" customWidth="1"/>
    <col min="30" max="30" width="9" style="64"/>
    <col min="31" max="16384" width="5.625" style="64"/>
  </cols>
  <sheetData>
    <row r="1" spans="1:30" ht="27.75" x14ac:dyDescent="0.2">
      <c r="A1" s="171"/>
      <c r="B1" s="315" t="str">
        <f>"ผลการเรียนวิชา " &amp; ตั้งค่าปพ5!I12 &amp; " ภาคเรียนที่ 1 ปีการศึกษา " &amp; ตั้งค่าปพ5!I3</f>
        <v>ผลการเรียนวิชา ประวัติศาสตร์ 6 ภาคเรียนที่ 1 ปีการศึกษา 2563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208" t="s">
        <v>239</v>
      </c>
      <c r="AC1" s="201" t="s">
        <v>243</v>
      </c>
      <c r="AD1" s="209" t="str">
        <f>_xlfn.IFNA(IF(VLOOKUP(AC1,รายการ!$K$1:$L$36,2,FALSE)="","",HYPERLINK("#" &amp; VLOOKUP(AC1,รายการ!$K$1:$L$36,2,FALSE)  &amp; "","คลิก")),"")</f>
        <v>คลิก</v>
      </c>
    </row>
    <row r="2" spans="1:30" ht="21.75" customHeight="1" x14ac:dyDescent="0.2">
      <c r="A2" s="171"/>
      <c r="B2" s="319" t="s">
        <v>40</v>
      </c>
      <c r="C2" s="318" t="s">
        <v>62</v>
      </c>
      <c r="D2" s="316" t="s">
        <v>154</v>
      </c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7" t="s">
        <v>156</v>
      </c>
      <c r="Y2" s="320" t="s">
        <v>157</v>
      </c>
      <c r="Z2" s="321" t="s">
        <v>158</v>
      </c>
      <c r="AA2" s="314" t="s">
        <v>159</v>
      </c>
      <c r="AB2" s="171"/>
      <c r="AC2" s="171"/>
      <c r="AD2" s="171"/>
    </row>
    <row r="3" spans="1:30" x14ac:dyDescent="0.2">
      <c r="A3" s="171"/>
      <c r="B3" s="319"/>
      <c r="C3" s="318"/>
      <c r="D3" s="65">
        <v>1</v>
      </c>
      <c r="E3" s="65">
        <f>D3+1</f>
        <v>2</v>
      </c>
      <c r="F3" s="65">
        <f t="shared" ref="F3:W3" si="0">E3+1</f>
        <v>3</v>
      </c>
      <c r="G3" s="65">
        <f t="shared" si="0"/>
        <v>4</v>
      </c>
      <c r="H3" s="65">
        <f t="shared" si="0"/>
        <v>5</v>
      </c>
      <c r="I3" s="65">
        <f t="shared" si="0"/>
        <v>6</v>
      </c>
      <c r="J3" s="65">
        <f t="shared" si="0"/>
        <v>7</v>
      </c>
      <c r="K3" s="65">
        <f t="shared" si="0"/>
        <v>8</v>
      </c>
      <c r="L3" s="65">
        <f t="shared" si="0"/>
        <v>9</v>
      </c>
      <c r="M3" s="65">
        <f t="shared" si="0"/>
        <v>10</v>
      </c>
      <c r="N3" s="65">
        <f t="shared" si="0"/>
        <v>11</v>
      </c>
      <c r="O3" s="65">
        <f t="shared" si="0"/>
        <v>12</v>
      </c>
      <c r="P3" s="65">
        <f t="shared" si="0"/>
        <v>13</v>
      </c>
      <c r="Q3" s="65">
        <f t="shared" si="0"/>
        <v>14</v>
      </c>
      <c r="R3" s="65">
        <f t="shared" si="0"/>
        <v>15</v>
      </c>
      <c r="S3" s="65">
        <f>R3+1</f>
        <v>16</v>
      </c>
      <c r="T3" s="65">
        <f t="shared" si="0"/>
        <v>17</v>
      </c>
      <c r="U3" s="65">
        <f t="shared" si="0"/>
        <v>18</v>
      </c>
      <c r="V3" s="65">
        <f>U3+1</f>
        <v>19</v>
      </c>
      <c r="W3" s="65">
        <f t="shared" si="0"/>
        <v>20</v>
      </c>
      <c r="X3" s="317"/>
      <c r="Y3" s="320"/>
      <c r="Z3" s="321"/>
      <c r="AA3" s="314"/>
      <c r="AB3" s="171"/>
      <c r="AC3" s="171"/>
      <c r="AD3" s="171"/>
    </row>
    <row r="4" spans="1:30" x14ac:dyDescent="0.2">
      <c r="A4" s="171"/>
      <c r="B4" s="319"/>
      <c r="C4" s="318"/>
      <c r="D4" s="72" t="s">
        <v>155</v>
      </c>
      <c r="E4" s="72" t="s">
        <v>155</v>
      </c>
      <c r="F4" s="72" t="s">
        <v>155</v>
      </c>
      <c r="G4" s="72" t="s">
        <v>155</v>
      </c>
      <c r="H4" s="72" t="s">
        <v>155</v>
      </c>
      <c r="I4" s="72" t="s">
        <v>155</v>
      </c>
      <c r="J4" s="72" t="s">
        <v>155</v>
      </c>
      <c r="K4" s="72" t="s">
        <v>155</v>
      </c>
      <c r="L4" s="72" t="s">
        <v>155</v>
      </c>
      <c r="M4" s="72" t="s">
        <v>155</v>
      </c>
      <c r="N4" s="72" t="s">
        <v>155</v>
      </c>
      <c r="O4" s="72" t="s">
        <v>155</v>
      </c>
      <c r="P4" s="72" t="s">
        <v>155</v>
      </c>
      <c r="Q4" s="72" t="s">
        <v>155</v>
      </c>
      <c r="R4" s="72" t="s">
        <v>155</v>
      </c>
      <c r="S4" s="72" t="s">
        <v>155</v>
      </c>
      <c r="T4" s="72" t="s">
        <v>155</v>
      </c>
      <c r="U4" s="72" t="s">
        <v>155</v>
      </c>
      <c r="V4" s="72" t="s">
        <v>155</v>
      </c>
      <c r="W4" s="72" t="s">
        <v>155</v>
      </c>
      <c r="X4" s="317"/>
      <c r="Y4" s="320"/>
      <c r="Z4" s="321"/>
      <c r="AA4" s="314"/>
      <c r="AB4" s="171"/>
      <c r="AC4" s="171"/>
      <c r="AD4" s="171"/>
    </row>
    <row r="5" spans="1:30" x14ac:dyDescent="0.2">
      <c r="A5" s="171"/>
      <c r="B5" s="319"/>
      <c r="C5" s="318"/>
      <c r="D5" s="71">
        <v>10</v>
      </c>
      <c r="E5" s="71">
        <v>5</v>
      </c>
      <c r="F5" s="71">
        <v>20</v>
      </c>
      <c r="G5" s="71">
        <v>30</v>
      </c>
      <c r="H5" s="71">
        <v>20</v>
      </c>
      <c r="I5" s="71">
        <v>50</v>
      </c>
      <c r="J5" s="71">
        <v>32</v>
      </c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68">
        <f>IF(ตั้งค่าปพ5!$I$16="","",ตั้งค่าปพ5!$I$16)</f>
        <v>70</v>
      </c>
      <c r="Y5" s="69">
        <f>IF(ตั้งค่าปพ5!$I$17="","",ตั้งค่าปพ5!$I$17)</f>
        <v>30</v>
      </c>
      <c r="Z5" s="70">
        <f>SUM(X5:Y5)</f>
        <v>100</v>
      </c>
      <c r="AA5" s="314"/>
      <c r="AB5" s="171"/>
      <c r="AC5" s="171"/>
      <c r="AD5" s="171"/>
    </row>
    <row r="6" spans="1:30" x14ac:dyDescent="0.5">
      <c r="A6" s="171"/>
      <c r="B6" s="22">
        <f>รายชื่อนักเรียน!A2</f>
        <v>1</v>
      </c>
      <c r="C6" s="52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6" s="66">
        <v>10</v>
      </c>
      <c r="E6" s="66">
        <v>5</v>
      </c>
      <c r="F6" s="66">
        <v>20</v>
      </c>
      <c r="G6" s="66">
        <v>30</v>
      </c>
      <c r="H6" s="66">
        <v>20</v>
      </c>
      <c r="I6" s="66">
        <v>34</v>
      </c>
      <c r="J6" s="66">
        <v>27</v>
      </c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73">
        <f>IF($C6="","",(SUM(D6:W6)/SUM($D$5:$W$5))*$X$5)</f>
        <v>61.197604790419163</v>
      </c>
      <c r="Y6" s="67">
        <v>14.5</v>
      </c>
      <c r="Z6" s="75">
        <f>IF($C6="","",SUM(X6:Y6))</f>
        <v>75.697604790419163</v>
      </c>
      <c r="AA6" s="74">
        <f>IF($C6="","",IF($Z6="","",IF($Z6&gt;=80,4,IF($Z6&gt;=75,3.5,IF($Z6&gt;=70,3,IF($Z6&gt;=65,2.5,IF($Z6&gt;=60,2,IF($Z6&gt;=55,1.5,IF($Z6&gt;=50,1,0)))))))))</f>
        <v>3.5</v>
      </c>
      <c r="AB6" s="171"/>
      <c r="AC6" s="171"/>
      <c r="AD6" s="171"/>
    </row>
    <row r="7" spans="1:30" x14ac:dyDescent="0.5">
      <c r="A7" s="171"/>
      <c r="B7" s="22">
        <f>รายชื่อนักเรียน!A3</f>
        <v>2</v>
      </c>
      <c r="C7" s="52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7" s="66">
        <v>6</v>
      </c>
      <c r="E7" s="66">
        <v>5</v>
      </c>
      <c r="F7" s="66">
        <v>14</v>
      </c>
      <c r="G7" s="66">
        <v>24</v>
      </c>
      <c r="H7" s="66">
        <v>14</v>
      </c>
      <c r="I7" s="66">
        <v>32</v>
      </c>
      <c r="J7" s="66">
        <v>13</v>
      </c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73">
        <f t="shared" ref="X7:X65" si="1">IF($C7="","",(SUM(D7:W7)/SUM($D$5:$W$5))*$X$5)</f>
        <v>45.269461077844312</v>
      </c>
      <c r="Y7" s="67">
        <v>13</v>
      </c>
      <c r="Z7" s="75">
        <f t="shared" ref="Z7:Z65" si="2">IF($C7="","",SUM(X7:Y7))</f>
        <v>58.269461077844312</v>
      </c>
      <c r="AA7" s="74">
        <f t="shared" ref="AA7:AA65" si="3">IF($C7="","",IF($Z7="","",IF($Z7&gt;=80,4,IF($Z7&gt;=75,3.5,IF($Z7&gt;=70,3,IF($Z7&gt;=65,2.5,IF($Z7&gt;=60,2,IF($Z7&gt;=55,1.5,IF($Z7&gt;=50,1,0)))))))))</f>
        <v>1.5</v>
      </c>
      <c r="AB7" s="171"/>
      <c r="AC7" s="171"/>
      <c r="AD7" s="171"/>
    </row>
    <row r="8" spans="1:30" x14ac:dyDescent="0.5">
      <c r="A8" s="171"/>
      <c r="B8" s="22">
        <f>รายชื่อนักเรียน!A4</f>
        <v>3</v>
      </c>
      <c r="C8" s="52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8" s="66">
        <v>10</v>
      </c>
      <c r="E8" s="66">
        <v>5</v>
      </c>
      <c r="F8" s="66">
        <v>20</v>
      </c>
      <c r="G8" s="66">
        <v>30</v>
      </c>
      <c r="H8" s="66">
        <v>20</v>
      </c>
      <c r="I8" s="66">
        <v>34</v>
      </c>
      <c r="J8" s="66">
        <v>27</v>
      </c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73">
        <f t="shared" si="1"/>
        <v>61.197604790419163</v>
      </c>
      <c r="Y8" s="67">
        <v>13</v>
      </c>
      <c r="Z8" s="75">
        <f t="shared" si="2"/>
        <v>74.197604790419163</v>
      </c>
      <c r="AA8" s="74">
        <f t="shared" si="3"/>
        <v>3</v>
      </c>
      <c r="AB8" s="171"/>
      <c r="AC8" s="171"/>
      <c r="AD8" s="171"/>
    </row>
    <row r="9" spans="1:30" x14ac:dyDescent="0.5">
      <c r="A9" s="171"/>
      <c r="B9" s="22">
        <f>รายชื่อนักเรียน!A5</f>
        <v>4</v>
      </c>
      <c r="C9" s="52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9" s="66">
        <v>6</v>
      </c>
      <c r="E9" s="66">
        <v>5</v>
      </c>
      <c r="F9" s="66">
        <v>19</v>
      </c>
      <c r="G9" s="66">
        <v>26</v>
      </c>
      <c r="H9" s="66">
        <v>15</v>
      </c>
      <c r="I9" s="66">
        <v>48</v>
      </c>
      <c r="J9" s="66">
        <v>13</v>
      </c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73">
        <f t="shared" si="1"/>
        <v>55.32934131736527</v>
      </c>
      <c r="Y9" s="67">
        <v>25</v>
      </c>
      <c r="Z9" s="75">
        <f t="shared" si="2"/>
        <v>80.329341317365277</v>
      </c>
      <c r="AA9" s="74">
        <f t="shared" si="3"/>
        <v>4</v>
      </c>
      <c r="AB9" s="171"/>
      <c r="AC9" s="171"/>
      <c r="AD9" s="171"/>
    </row>
    <row r="10" spans="1:30" x14ac:dyDescent="0.5">
      <c r="A10" s="171"/>
      <c r="B10" s="22">
        <f>รายชื่อนักเรียน!A6</f>
        <v>5</v>
      </c>
      <c r="C10" s="52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73" t="str">
        <f t="shared" si="1"/>
        <v/>
      </c>
      <c r="Y10" s="67"/>
      <c r="Z10" s="75" t="str">
        <f t="shared" si="2"/>
        <v/>
      </c>
      <c r="AA10" s="74" t="str">
        <f t="shared" si="3"/>
        <v/>
      </c>
      <c r="AB10" s="171"/>
      <c r="AC10" s="171"/>
      <c r="AD10" s="171"/>
    </row>
    <row r="11" spans="1:30" x14ac:dyDescent="0.5">
      <c r="A11" s="171"/>
      <c r="B11" s="22">
        <f>รายชื่อนักเรียน!A7</f>
        <v>6</v>
      </c>
      <c r="C11" s="52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73" t="str">
        <f t="shared" si="1"/>
        <v/>
      </c>
      <c r="Y11" s="67"/>
      <c r="Z11" s="75" t="str">
        <f t="shared" si="2"/>
        <v/>
      </c>
      <c r="AA11" s="74" t="str">
        <f t="shared" si="3"/>
        <v/>
      </c>
      <c r="AB11" s="171"/>
      <c r="AC11" s="171"/>
      <c r="AD11" s="171"/>
    </row>
    <row r="12" spans="1:30" x14ac:dyDescent="0.5">
      <c r="A12" s="171"/>
      <c r="B12" s="22">
        <f>รายชื่อนักเรียน!A8</f>
        <v>7</v>
      </c>
      <c r="C12" s="52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73" t="str">
        <f t="shared" si="1"/>
        <v/>
      </c>
      <c r="Y12" s="67"/>
      <c r="Z12" s="75" t="str">
        <f t="shared" si="2"/>
        <v/>
      </c>
      <c r="AA12" s="74" t="str">
        <f t="shared" si="3"/>
        <v/>
      </c>
      <c r="AB12" s="171"/>
      <c r="AC12" s="171"/>
      <c r="AD12" s="171"/>
    </row>
    <row r="13" spans="1:30" x14ac:dyDescent="0.5">
      <c r="A13" s="171"/>
      <c r="B13" s="22">
        <f>รายชื่อนักเรียน!A9</f>
        <v>8</v>
      </c>
      <c r="C13" s="52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73" t="str">
        <f t="shared" si="1"/>
        <v/>
      </c>
      <c r="Y13" s="67"/>
      <c r="Z13" s="75" t="str">
        <f t="shared" si="2"/>
        <v/>
      </c>
      <c r="AA13" s="74" t="str">
        <f t="shared" si="3"/>
        <v/>
      </c>
      <c r="AB13" s="171"/>
      <c r="AC13" s="171"/>
      <c r="AD13" s="171"/>
    </row>
    <row r="14" spans="1:30" x14ac:dyDescent="0.5">
      <c r="A14" s="171"/>
      <c r="B14" s="22">
        <f>รายชื่อนักเรียน!A10</f>
        <v>9</v>
      </c>
      <c r="C14" s="52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73" t="str">
        <f t="shared" si="1"/>
        <v/>
      </c>
      <c r="Y14" s="67"/>
      <c r="Z14" s="75" t="str">
        <f t="shared" si="2"/>
        <v/>
      </c>
      <c r="AA14" s="74" t="str">
        <f t="shared" si="3"/>
        <v/>
      </c>
      <c r="AB14" s="171"/>
      <c r="AC14" s="171"/>
      <c r="AD14" s="171"/>
    </row>
    <row r="15" spans="1:30" x14ac:dyDescent="0.5">
      <c r="A15" s="171"/>
      <c r="B15" s="22">
        <f>รายชื่อนักเรียน!A11</f>
        <v>10</v>
      </c>
      <c r="C15" s="52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73" t="str">
        <f t="shared" si="1"/>
        <v/>
      </c>
      <c r="Y15" s="67"/>
      <c r="Z15" s="75" t="str">
        <f t="shared" si="2"/>
        <v/>
      </c>
      <c r="AA15" s="74" t="str">
        <f t="shared" si="3"/>
        <v/>
      </c>
      <c r="AB15" s="171"/>
      <c r="AC15" s="171"/>
      <c r="AD15" s="171"/>
    </row>
    <row r="16" spans="1:30" x14ac:dyDescent="0.5">
      <c r="A16" s="171"/>
      <c r="B16" s="22">
        <f>รายชื่อนักเรียน!A12</f>
        <v>11</v>
      </c>
      <c r="C16" s="52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73" t="str">
        <f t="shared" si="1"/>
        <v/>
      </c>
      <c r="Y16" s="67"/>
      <c r="Z16" s="75" t="str">
        <f t="shared" si="2"/>
        <v/>
      </c>
      <c r="AA16" s="74" t="str">
        <f t="shared" si="3"/>
        <v/>
      </c>
      <c r="AB16" s="171"/>
      <c r="AC16" s="171"/>
      <c r="AD16" s="171"/>
    </row>
    <row r="17" spans="1:30" x14ac:dyDescent="0.5">
      <c r="A17" s="171"/>
      <c r="B17" s="22">
        <f>รายชื่อนักเรียน!A13</f>
        <v>12</v>
      </c>
      <c r="C17" s="52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73" t="str">
        <f t="shared" si="1"/>
        <v/>
      </c>
      <c r="Y17" s="67"/>
      <c r="Z17" s="75" t="str">
        <f t="shared" si="2"/>
        <v/>
      </c>
      <c r="AA17" s="74" t="str">
        <f t="shared" si="3"/>
        <v/>
      </c>
      <c r="AB17" s="171"/>
      <c r="AC17" s="171"/>
      <c r="AD17" s="171"/>
    </row>
    <row r="18" spans="1:30" x14ac:dyDescent="0.5">
      <c r="A18" s="171"/>
      <c r="B18" s="22">
        <f>รายชื่อนักเรียน!A14</f>
        <v>13</v>
      </c>
      <c r="C18" s="52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73" t="str">
        <f t="shared" si="1"/>
        <v/>
      </c>
      <c r="Y18" s="67"/>
      <c r="Z18" s="75" t="str">
        <f t="shared" si="2"/>
        <v/>
      </c>
      <c r="AA18" s="74" t="str">
        <f t="shared" si="3"/>
        <v/>
      </c>
      <c r="AB18" s="171"/>
      <c r="AC18" s="171"/>
      <c r="AD18" s="171"/>
    </row>
    <row r="19" spans="1:30" x14ac:dyDescent="0.5">
      <c r="A19" s="171"/>
      <c r="B19" s="22">
        <f>รายชื่อนักเรียน!A15</f>
        <v>14</v>
      </c>
      <c r="C19" s="52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73" t="str">
        <f t="shared" si="1"/>
        <v/>
      </c>
      <c r="Y19" s="67"/>
      <c r="Z19" s="75" t="str">
        <f t="shared" si="2"/>
        <v/>
      </c>
      <c r="AA19" s="74" t="str">
        <f t="shared" si="3"/>
        <v/>
      </c>
      <c r="AB19" s="171"/>
      <c r="AC19" s="171"/>
      <c r="AD19" s="171"/>
    </row>
    <row r="20" spans="1:30" x14ac:dyDescent="0.5">
      <c r="A20" s="171"/>
      <c r="B20" s="22">
        <f>รายชื่อนักเรียน!A16</f>
        <v>15</v>
      </c>
      <c r="C20" s="52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73" t="str">
        <f t="shared" si="1"/>
        <v/>
      </c>
      <c r="Y20" s="67"/>
      <c r="Z20" s="75" t="str">
        <f t="shared" si="2"/>
        <v/>
      </c>
      <c r="AA20" s="74" t="str">
        <f t="shared" si="3"/>
        <v/>
      </c>
      <c r="AB20" s="171"/>
      <c r="AC20" s="171"/>
      <c r="AD20" s="171"/>
    </row>
    <row r="21" spans="1:30" x14ac:dyDescent="0.5">
      <c r="A21" s="171"/>
      <c r="B21" s="22">
        <f>รายชื่อนักเรียน!A17</f>
        <v>16</v>
      </c>
      <c r="C21" s="52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73" t="str">
        <f t="shared" si="1"/>
        <v/>
      </c>
      <c r="Y21" s="67"/>
      <c r="Z21" s="75" t="str">
        <f t="shared" si="2"/>
        <v/>
      </c>
      <c r="AA21" s="74" t="str">
        <f t="shared" si="3"/>
        <v/>
      </c>
      <c r="AB21" s="171"/>
      <c r="AC21" s="171"/>
      <c r="AD21" s="171"/>
    </row>
    <row r="22" spans="1:30" x14ac:dyDescent="0.5">
      <c r="A22" s="171"/>
      <c r="B22" s="22">
        <f>รายชื่อนักเรียน!A18</f>
        <v>17</v>
      </c>
      <c r="C22" s="52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73" t="str">
        <f t="shared" si="1"/>
        <v/>
      </c>
      <c r="Y22" s="67"/>
      <c r="Z22" s="75" t="str">
        <f t="shared" si="2"/>
        <v/>
      </c>
      <c r="AA22" s="74" t="str">
        <f t="shared" si="3"/>
        <v/>
      </c>
      <c r="AB22" s="171"/>
      <c r="AC22" s="171"/>
      <c r="AD22" s="171"/>
    </row>
    <row r="23" spans="1:30" x14ac:dyDescent="0.5">
      <c r="A23" s="171"/>
      <c r="B23" s="22">
        <f>รายชื่อนักเรียน!A19</f>
        <v>18</v>
      </c>
      <c r="C23" s="52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73" t="str">
        <f t="shared" si="1"/>
        <v/>
      </c>
      <c r="Y23" s="67"/>
      <c r="Z23" s="75" t="str">
        <f t="shared" si="2"/>
        <v/>
      </c>
      <c r="AA23" s="74" t="str">
        <f t="shared" si="3"/>
        <v/>
      </c>
      <c r="AB23" s="171"/>
      <c r="AC23" s="171"/>
      <c r="AD23" s="171"/>
    </row>
    <row r="24" spans="1:30" x14ac:dyDescent="0.5">
      <c r="A24" s="171"/>
      <c r="B24" s="22">
        <f>รายชื่อนักเรียน!A20</f>
        <v>19</v>
      </c>
      <c r="C24" s="52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73" t="str">
        <f t="shared" si="1"/>
        <v/>
      </c>
      <c r="Y24" s="67"/>
      <c r="Z24" s="75" t="str">
        <f t="shared" si="2"/>
        <v/>
      </c>
      <c r="AA24" s="74" t="str">
        <f t="shared" si="3"/>
        <v/>
      </c>
      <c r="AB24" s="171"/>
      <c r="AC24" s="171"/>
      <c r="AD24" s="171"/>
    </row>
    <row r="25" spans="1:30" x14ac:dyDescent="0.5">
      <c r="A25" s="171"/>
      <c r="B25" s="22">
        <f>รายชื่อนักเรียน!A21</f>
        <v>20</v>
      </c>
      <c r="C25" s="52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73" t="str">
        <f t="shared" si="1"/>
        <v/>
      </c>
      <c r="Y25" s="67"/>
      <c r="Z25" s="75" t="str">
        <f t="shared" si="2"/>
        <v/>
      </c>
      <c r="AA25" s="74" t="str">
        <f t="shared" si="3"/>
        <v/>
      </c>
      <c r="AB25" s="171"/>
      <c r="AC25" s="171"/>
      <c r="AD25" s="171"/>
    </row>
    <row r="26" spans="1:30" x14ac:dyDescent="0.5">
      <c r="A26" s="171"/>
      <c r="B26" s="22">
        <f>รายชื่อนักเรียน!A22</f>
        <v>21</v>
      </c>
      <c r="C26" s="52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73" t="str">
        <f t="shared" si="1"/>
        <v/>
      </c>
      <c r="Y26" s="67"/>
      <c r="Z26" s="75" t="str">
        <f t="shared" si="2"/>
        <v/>
      </c>
      <c r="AA26" s="74" t="str">
        <f t="shared" si="3"/>
        <v/>
      </c>
      <c r="AB26" s="171"/>
      <c r="AC26" s="171"/>
      <c r="AD26" s="171"/>
    </row>
    <row r="27" spans="1:30" x14ac:dyDescent="0.5">
      <c r="A27" s="171"/>
      <c r="B27" s="22">
        <f>รายชื่อนักเรียน!A23</f>
        <v>22</v>
      </c>
      <c r="C27" s="52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73" t="str">
        <f t="shared" si="1"/>
        <v/>
      </c>
      <c r="Y27" s="67"/>
      <c r="Z27" s="75" t="str">
        <f t="shared" si="2"/>
        <v/>
      </c>
      <c r="AA27" s="74" t="str">
        <f t="shared" si="3"/>
        <v/>
      </c>
      <c r="AB27" s="171"/>
      <c r="AC27" s="171"/>
      <c r="AD27" s="171"/>
    </row>
    <row r="28" spans="1:30" x14ac:dyDescent="0.5">
      <c r="A28" s="171"/>
      <c r="B28" s="22">
        <f>รายชื่อนักเรียน!A24</f>
        <v>23</v>
      </c>
      <c r="C28" s="52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73" t="str">
        <f t="shared" si="1"/>
        <v/>
      </c>
      <c r="Y28" s="67"/>
      <c r="Z28" s="75" t="str">
        <f t="shared" si="2"/>
        <v/>
      </c>
      <c r="AA28" s="74" t="str">
        <f t="shared" si="3"/>
        <v/>
      </c>
      <c r="AB28" s="171"/>
      <c r="AC28" s="171"/>
      <c r="AD28" s="171"/>
    </row>
    <row r="29" spans="1:30" x14ac:dyDescent="0.5">
      <c r="A29" s="171"/>
      <c r="B29" s="22">
        <f>รายชื่อนักเรียน!A25</f>
        <v>24</v>
      </c>
      <c r="C29" s="52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73" t="str">
        <f t="shared" si="1"/>
        <v/>
      </c>
      <c r="Y29" s="67"/>
      <c r="Z29" s="75" t="str">
        <f t="shared" si="2"/>
        <v/>
      </c>
      <c r="AA29" s="74" t="str">
        <f t="shared" si="3"/>
        <v/>
      </c>
      <c r="AB29" s="171"/>
      <c r="AC29" s="171"/>
      <c r="AD29" s="171"/>
    </row>
    <row r="30" spans="1:30" x14ac:dyDescent="0.5">
      <c r="A30" s="171"/>
      <c r="B30" s="22">
        <f>รายชื่อนักเรียน!A26</f>
        <v>25</v>
      </c>
      <c r="C30" s="52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73" t="str">
        <f t="shared" si="1"/>
        <v/>
      </c>
      <c r="Y30" s="67"/>
      <c r="Z30" s="75" t="str">
        <f t="shared" si="2"/>
        <v/>
      </c>
      <c r="AA30" s="74" t="str">
        <f t="shared" si="3"/>
        <v/>
      </c>
      <c r="AB30" s="171"/>
      <c r="AC30" s="171"/>
      <c r="AD30" s="171"/>
    </row>
    <row r="31" spans="1:30" x14ac:dyDescent="0.5">
      <c r="A31" s="171"/>
      <c r="B31" s="22">
        <f>รายชื่อนักเรียน!A27</f>
        <v>26</v>
      </c>
      <c r="C31" s="52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73" t="str">
        <f t="shared" si="1"/>
        <v/>
      </c>
      <c r="Y31" s="67"/>
      <c r="Z31" s="75" t="str">
        <f t="shared" si="2"/>
        <v/>
      </c>
      <c r="AA31" s="74" t="str">
        <f t="shared" si="3"/>
        <v/>
      </c>
      <c r="AB31" s="171"/>
      <c r="AC31" s="171"/>
      <c r="AD31" s="171"/>
    </row>
    <row r="32" spans="1:30" x14ac:dyDescent="0.5">
      <c r="A32" s="171"/>
      <c r="B32" s="22">
        <f>รายชื่อนักเรียน!A28</f>
        <v>27</v>
      </c>
      <c r="C32" s="52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73" t="str">
        <f t="shared" si="1"/>
        <v/>
      </c>
      <c r="Y32" s="67"/>
      <c r="Z32" s="75" t="str">
        <f t="shared" si="2"/>
        <v/>
      </c>
      <c r="AA32" s="74" t="str">
        <f t="shared" si="3"/>
        <v/>
      </c>
      <c r="AB32" s="171"/>
      <c r="AC32" s="171"/>
      <c r="AD32" s="171"/>
    </row>
    <row r="33" spans="1:30" x14ac:dyDescent="0.5">
      <c r="A33" s="171"/>
      <c r="B33" s="22">
        <f>รายชื่อนักเรียน!A29</f>
        <v>28</v>
      </c>
      <c r="C33" s="52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73" t="str">
        <f t="shared" si="1"/>
        <v/>
      </c>
      <c r="Y33" s="67"/>
      <c r="Z33" s="75" t="str">
        <f t="shared" si="2"/>
        <v/>
      </c>
      <c r="AA33" s="74" t="str">
        <f t="shared" si="3"/>
        <v/>
      </c>
      <c r="AB33" s="171"/>
      <c r="AC33" s="171"/>
      <c r="AD33" s="171"/>
    </row>
    <row r="34" spans="1:30" x14ac:dyDescent="0.5">
      <c r="A34" s="171"/>
      <c r="B34" s="22">
        <f>รายชื่อนักเรียน!A30</f>
        <v>29</v>
      </c>
      <c r="C34" s="52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73" t="str">
        <f t="shared" si="1"/>
        <v/>
      </c>
      <c r="Y34" s="67"/>
      <c r="Z34" s="75" t="str">
        <f t="shared" si="2"/>
        <v/>
      </c>
      <c r="AA34" s="74" t="str">
        <f t="shared" si="3"/>
        <v/>
      </c>
      <c r="AB34" s="171"/>
      <c r="AC34" s="171"/>
      <c r="AD34" s="171"/>
    </row>
    <row r="35" spans="1:30" x14ac:dyDescent="0.5">
      <c r="A35" s="171"/>
      <c r="B35" s="22">
        <f>รายชื่อนักเรียน!A31</f>
        <v>30</v>
      </c>
      <c r="C35" s="52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73" t="str">
        <f t="shared" si="1"/>
        <v/>
      </c>
      <c r="Y35" s="67"/>
      <c r="Z35" s="75" t="str">
        <f t="shared" si="2"/>
        <v/>
      </c>
      <c r="AA35" s="74" t="str">
        <f t="shared" si="3"/>
        <v/>
      </c>
      <c r="AB35" s="171"/>
      <c r="AC35" s="171"/>
      <c r="AD35" s="171"/>
    </row>
    <row r="36" spans="1:30" x14ac:dyDescent="0.5">
      <c r="A36" s="171"/>
      <c r="B36" s="22">
        <f>รายชื่อนักเรียน!A32</f>
        <v>31</v>
      </c>
      <c r="C36" s="52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73" t="str">
        <f t="shared" si="1"/>
        <v/>
      </c>
      <c r="Y36" s="67"/>
      <c r="Z36" s="75" t="str">
        <f t="shared" si="2"/>
        <v/>
      </c>
      <c r="AA36" s="74" t="str">
        <f t="shared" si="3"/>
        <v/>
      </c>
      <c r="AB36" s="171"/>
      <c r="AC36" s="171"/>
      <c r="AD36" s="171"/>
    </row>
    <row r="37" spans="1:30" x14ac:dyDescent="0.5">
      <c r="A37" s="171"/>
      <c r="B37" s="22">
        <f>รายชื่อนักเรียน!A33</f>
        <v>32</v>
      </c>
      <c r="C37" s="52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73" t="str">
        <f t="shared" si="1"/>
        <v/>
      </c>
      <c r="Y37" s="67"/>
      <c r="Z37" s="75" t="str">
        <f t="shared" si="2"/>
        <v/>
      </c>
      <c r="AA37" s="74" t="str">
        <f t="shared" si="3"/>
        <v/>
      </c>
      <c r="AB37" s="171"/>
      <c r="AC37" s="171"/>
      <c r="AD37" s="171"/>
    </row>
    <row r="38" spans="1:30" x14ac:dyDescent="0.5">
      <c r="A38" s="171"/>
      <c r="B38" s="22">
        <f>รายชื่อนักเรียน!A34</f>
        <v>33</v>
      </c>
      <c r="C38" s="52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73" t="str">
        <f t="shared" si="1"/>
        <v/>
      </c>
      <c r="Y38" s="67"/>
      <c r="Z38" s="75" t="str">
        <f t="shared" si="2"/>
        <v/>
      </c>
      <c r="AA38" s="74" t="str">
        <f t="shared" si="3"/>
        <v/>
      </c>
      <c r="AB38" s="171"/>
      <c r="AC38" s="171"/>
      <c r="AD38" s="171"/>
    </row>
    <row r="39" spans="1:30" x14ac:dyDescent="0.5">
      <c r="A39" s="171"/>
      <c r="B39" s="22">
        <f>รายชื่อนักเรียน!A35</f>
        <v>34</v>
      </c>
      <c r="C39" s="52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73" t="str">
        <f t="shared" si="1"/>
        <v/>
      </c>
      <c r="Y39" s="67"/>
      <c r="Z39" s="75" t="str">
        <f t="shared" si="2"/>
        <v/>
      </c>
      <c r="AA39" s="74" t="str">
        <f t="shared" si="3"/>
        <v/>
      </c>
      <c r="AB39" s="171"/>
      <c r="AC39" s="171"/>
      <c r="AD39" s="171"/>
    </row>
    <row r="40" spans="1:30" x14ac:dyDescent="0.5">
      <c r="A40" s="171"/>
      <c r="B40" s="22">
        <f>รายชื่อนักเรียน!A36</f>
        <v>35</v>
      </c>
      <c r="C40" s="52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73" t="str">
        <f t="shared" si="1"/>
        <v/>
      </c>
      <c r="Y40" s="67"/>
      <c r="Z40" s="75" t="str">
        <f t="shared" si="2"/>
        <v/>
      </c>
      <c r="AA40" s="74" t="str">
        <f t="shared" si="3"/>
        <v/>
      </c>
      <c r="AB40" s="171"/>
      <c r="AC40" s="171"/>
      <c r="AD40" s="171"/>
    </row>
    <row r="41" spans="1:30" x14ac:dyDescent="0.5">
      <c r="A41" s="171"/>
      <c r="B41" s="22">
        <f>รายชื่อนักเรียน!A37</f>
        <v>36</v>
      </c>
      <c r="C41" s="52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73" t="str">
        <f t="shared" si="1"/>
        <v/>
      </c>
      <c r="Y41" s="67"/>
      <c r="Z41" s="75" t="str">
        <f t="shared" si="2"/>
        <v/>
      </c>
      <c r="AA41" s="74" t="str">
        <f t="shared" si="3"/>
        <v/>
      </c>
      <c r="AB41" s="171"/>
      <c r="AC41" s="171"/>
      <c r="AD41" s="171"/>
    </row>
    <row r="42" spans="1:30" x14ac:dyDescent="0.5">
      <c r="A42" s="171"/>
      <c r="B42" s="22">
        <f>รายชื่อนักเรียน!A38</f>
        <v>37</v>
      </c>
      <c r="C42" s="52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73" t="str">
        <f t="shared" si="1"/>
        <v/>
      </c>
      <c r="Y42" s="67"/>
      <c r="Z42" s="75" t="str">
        <f t="shared" si="2"/>
        <v/>
      </c>
      <c r="AA42" s="74" t="str">
        <f t="shared" si="3"/>
        <v/>
      </c>
      <c r="AB42" s="171"/>
      <c r="AC42" s="171"/>
      <c r="AD42" s="171"/>
    </row>
    <row r="43" spans="1:30" x14ac:dyDescent="0.5">
      <c r="A43" s="171"/>
      <c r="B43" s="22">
        <f>รายชื่อนักเรียน!A39</f>
        <v>38</v>
      </c>
      <c r="C43" s="52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73" t="str">
        <f t="shared" si="1"/>
        <v/>
      </c>
      <c r="Y43" s="67"/>
      <c r="Z43" s="75" t="str">
        <f t="shared" si="2"/>
        <v/>
      </c>
      <c r="AA43" s="74" t="str">
        <f t="shared" si="3"/>
        <v/>
      </c>
      <c r="AB43" s="171"/>
      <c r="AC43" s="171"/>
      <c r="AD43" s="171"/>
    </row>
    <row r="44" spans="1:30" x14ac:dyDescent="0.5">
      <c r="A44" s="171"/>
      <c r="B44" s="22">
        <f>รายชื่อนักเรียน!A40</f>
        <v>39</v>
      </c>
      <c r="C44" s="52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73" t="str">
        <f t="shared" si="1"/>
        <v/>
      </c>
      <c r="Y44" s="67"/>
      <c r="Z44" s="75" t="str">
        <f t="shared" si="2"/>
        <v/>
      </c>
      <c r="AA44" s="74" t="str">
        <f t="shared" si="3"/>
        <v/>
      </c>
      <c r="AB44" s="171"/>
      <c r="AC44" s="171"/>
      <c r="AD44" s="171"/>
    </row>
    <row r="45" spans="1:30" x14ac:dyDescent="0.5">
      <c r="A45" s="171"/>
      <c r="B45" s="22">
        <f>รายชื่อนักเรียน!A41</f>
        <v>40</v>
      </c>
      <c r="C45" s="52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73" t="str">
        <f t="shared" si="1"/>
        <v/>
      </c>
      <c r="Y45" s="67"/>
      <c r="Z45" s="75" t="str">
        <f t="shared" si="2"/>
        <v/>
      </c>
      <c r="AA45" s="74" t="str">
        <f t="shared" si="3"/>
        <v/>
      </c>
      <c r="AB45" s="171"/>
      <c r="AC45" s="171"/>
      <c r="AD45" s="171"/>
    </row>
    <row r="46" spans="1:30" x14ac:dyDescent="0.5">
      <c r="A46" s="171"/>
      <c r="B46" s="22">
        <f>รายชื่อนักเรียน!A42</f>
        <v>41</v>
      </c>
      <c r="C46" s="52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73" t="str">
        <f t="shared" si="1"/>
        <v/>
      </c>
      <c r="Y46" s="67"/>
      <c r="Z46" s="75" t="str">
        <f t="shared" si="2"/>
        <v/>
      </c>
      <c r="AA46" s="74" t="str">
        <f t="shared" si="3"/>
        <v/>
      </c>
      <c r="AB46" s="171"/>
      <c r="AC46" s="171"/>
      <c r="AD46" s="171"/>
    </row>
    <row r="47" spans="1:30" x14ac:dyDescent="0.5">
      <c r="A47" s="171"/>
      <c r="B47" s="22">
        <f>รายชื่อนักเรียน!A43</f>
        <v>42</v>
      </c>
      <c r="C47" s="52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73" t="str">
        <f t="shared" si="1"/>
        <v/>
      </c>
      <c r="Y47" s="67"/>
      <c r="Z47" s="75" t="str">
        <f t="shared" si="2"/>
        <v/>
      </c>
      <c r="AA47" s="74" t="str">
        <f t="shared" si="3"/>
        <v/>
      </c>
      <c r="AB47" s="171"/>
      <c r="AC47" s="171"/>
      <c r="AD47" s="171"/>
    </row>
    <row r="48" spans="1:30" x14ac:dyDescent="0.5">
      <c r="A48" s="171"/>
      <c r="B48" s="22">
        <f>รายชื่อนักเรียน!A44</f>
        <v>43</v>
      </c>
      <c r="C48" s="52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73" t="str">
        <f t="shared" si="1"/>
        <v/>
      </c>
      <c r="Y48" s="67"/>
      <c r="Z48" s="75" t="str">
        <f t="shared" si="2"/>
        <v/>
      </c>
      <c r="AA48" s="74" t="str">
        <f t="shared" si="3"/>
        <v/>
      </c>
      <c r="AB48" s="171"/>
      <c r="AC48" s="171"/>
      <c r="AD48" s="171"/>
    </row>
    <row r="49" spans="1:30" x14ac:dyDescent="0.5">
      <c r="A49" s="171"/>
      <c r="B49" s="22">
        <f>รายชื่อนักเรียน!A45</f>
        <v>44</v>
      </c>
      <c r="C49" s="52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73" t="str">
        <f t="shared" si="1"/>
        <v/>
      </c>
      <c r="Y49" s="67"/>
      <c r="Z49" s="75" t="str">
        <f t="shared" si="2"/>
        <v/>
      </c>
      <c r="AA49" s="74" t="str">
        <f t="shared" si="3"/>
        <v/>
      </c>
      <c r="AB49" s="171"/>
      <c r="AC49" s="171"/>
      <c r="AD49" s="171"/>
    </row>
    <row r="50" spans="1:30" x14ac:dyDescent="0.5">
      <c r="A50" s="171"/>
      <c r="B50" s="22">
        <f>รายชื่อนักเรียน!A46</f>
        <v>45</v>
      </c>
      <c r="C50" s="52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73" t="str">
        <f t="shared" si="1"/>
        <v/>
      </c>
      <c r="Y50" s="67"/>
      <c r="Z50" s="75" t="str">
        <f t="shared" si="2"/>
        <v/>
      </c>
      <c r="AA50" s="74" t="str">
        <f t="shared" si="3"/>
        <v/>
      </c>
      <c r="AB50" s="171"/>
      <c r="AC50" s="171"/>
      <c r="AD50" s="171"/>
    </row>
    <row r="51" spans="1:30" x14ac:dyDescent="0.5">
      <c r="A51" s="171"/>
      <c r="B51" s="22">
        <f>รายชื่อนักเรียน!A47</f>
        <v>46</v>
      </c>
      <c r="C51" s="52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73" t="str">
        <f t="shared" si="1"/>
        <v/>
      </c>
      <c r="Y51" s="67"/>
      <c r="Z51" s="75" t="str">
        <f t="shared" si="2"/>
        <v/>
      </c>
      <c r="AA51" s="74" t="str">
        <f t="shared" si="3"/>
        <v/>
      </c>
      <c r="AB51" s="171"/>
      <c r="AC51" s="171"/>
      <c r="AD51" s="171"/>
    </row>
    <row r="52" spans="1:30" x14ac:dyDescent="0.5">
      <c r="A52" s="171"/>
      <c r="B52" s="22">
        <f>รายชื่อนักเรียน!A48</f>
        <v>47</v>
      </c>
      <c r="C52" s="52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73" t="str">
        <f t="shared" si="1"/>
        <v/>
      </c>
      <c r="Y52" s="67"/>
      <c r="Z52" s="75" t="str">
        <f t="shared" si="2"/>
        <v/>
      </c>
      <c r="AA52" s="74" t="str">
        <f t="shared" si="3"/>
        <v/>
      </c>
      <c r="AB52" s="171"/>
      <c r="AC52" s="171"/>
      <c r="AD52" s="171"/>
    </row>
    <row r="53" spans="1:30" x14ac:dyDescent="0.5">
      <c r="A53" s="171"/>
      <c r="B53" s="22">
        <f>รายชื่อนักเรียน!A49</f>
        <v>48</v>
      </c>
      <c r="C53" s="52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73" t="str">
        <f t="shared" si="1"/>
        <v/>
      </c>
      <c r="Y53" s="67"/>
      <c r="Z53" s="75" t="str">
        <f t="shared" si="2"/>
        <v/>
      </c>
      <c r="AA53" s="74" t="str">
        <f t="shared" si="3"/>
        <v/>
      </c>
      <c r="AB53" s="171"/>
      <c r="AC53" s="171"/>
      <c r="AD53" s="171"/>
    </row>
    <row r="54" spans="1:30" x14ac:dyDescent="0.5">
      <c r="A54" s="171"/>
      <c r="B54" s="22">
        <f>รายชื่อนักเรียน!A50</f>
        <v>49</v>
      </c>
      <c r="C54" s="52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73" t="str">
        <f t="shared" si="1"/>
        <v/>
      </c>
      <c r="Y54" s="67"/>
      <c r="Z54" s="75" t="str">
        <f t="shared" si="2"/>
        <v/>
      </c>
      <c r="AA54" s="74" t="str">
        <f t="shared" si="3"/>
        <v/>
      </c>
      <c r="AB54" s="171"/>
      <c r="AC54" s="171"/>
      <c r="AD54" s="171"/>
    </row>
    <row r="55" spans="1:30" x14ac:dyDescent="0.5">
      <c r="A55" s="171"/>
      <c r="B55" s="22">
        <f>รายชื่อนักเรียน!A51</f>
        <v>50</v>
      </c>
      <c r="C55" s="52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73" t="str">
        <f t="shared" si="1"/>
        <v/>
      </c>
      <c r="Y55" s="67"/>
      <c r="Z55" s="75" t="str">
        <f t="shared" si="2"/>
        <v/>
      </c>
      <c r="AA55" s="74" t="str">
        <f t="shared" si="3"/>
        <v/>
      </c>
      <c r="AB55" s="171"/>
      <c r="AC55" s="171"/>
      <c r="AD55" s="171"/>
    </row>
    <row r="56" spans="1:30" x14ac:dyDescent="0.5">
      <c r="A56" s="171"/>
      <c r="B56" s="22">
        <f>รายชื่อนักเรียน!A52</f>
        <v>51</v>
      </c>
      <c r="C56" s="52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73" t="str">
        <f t="shared" si="1"/>
        <v/>
      </c>
      <c r="Y56" s="67"/>
      <c r="Z56" s="75" t="str">
        <f t="shared" si="2"/>
        <v/>
      </c>
      <c r="AA56" s="74" t="str">
        <f t="shared" si="3"/>
        <v/>
      </c>
      <c r="AB56" s="171"/>
      <c r="AC56" s="171"/>
      <c r="AD56" s="171"/>
    </row>
    <row r="57" spans="1:30" x14ac:dyDescent="0.5">
      <c r="A57" s="171"/>
      <c r="B57" s="22">
        <f>รายชื่อนักเรียน!A53</f>
        <v>52</v>
      </c>
      <c r="C57" s="52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73" t="str">
        <f t="shared" si="1"/>
        <v/>
      </c>
      <c r="Y57" s="67"/>
      <c r="Z57" s="75" t="str">
        <f t="shared" si="2"/>
        <v/>
      </c>
      <c r="AA57" s="74" t="str">
        <f t="shared" si="3"/>
        <v/>
      </c>
      <c r="AB57" s="171"/>
      <c r="AC57" s="171"/>
      <c r="AD57" s="171"/>
    </row>
    <row r="58" spans="1:30" x14ac:dyDescent="0.5">
      <c r="A58" s="171"/>
      <c r="B58" s="22">
        <f>รายชื่อนักเรียน!A54</f>
        <v>53</v>
      </c>
      <c r="C58" s="52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73" t="str">
        <f t="shared" si="1"/>
        <v/>
      </c>
      <c r="Y58" s="67"/>
      <c r="Z58" s="75" t="str">
        <f t="shared" si="2"/>
        <v/>
      </c>
      <c r="AA58" s="74" t="str">
        <f t="shared" si="3"/>
        <v/>
      </c>
      <c r="AB58" s="171"/>
      <c r="AC58" s="171"/>
      <c r="AD58" s="171"/>
    </row>
    <row r="59" spans="1:30" x14ac:dyDescent="0.5">
      <c r="A59" s="171"/>
      <c r="B59" s="22">
        <f>รายชื่อนักเรียน!A55</f>
        <v>54</v>
      </c>
      <c r="C59" s="52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73" t="str">
        <f t="shared" si="1"/>
        <v/>
      </c>
      <c r="Y59" s="67"/>
      <c r="Z59" s="75" t="str">
        <f t="shared" si="2"/>
        <v/>
      </c>
      <c r="AA59" s="74" t="str">
        <f t="shared" si="3"/>
        <v/>
      </c>
      <c r="AB59" s="171"/>
      <c r="AC59" s="171"/>
      <c r="AD59" s="171"/>
    </row>
    <row r="60" spans="1:30" x14ac:dyDescent="0.5">
      <c r="A60" s="171"/>
      <c r="B60" s="22">
        <f>รายชื่อนักเรียน!A56</f>
        <v>55</v>
      </c>
      <c r="C60" s="52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73" t="str">
        <f t="shared" si="1"/>
        <v/>
      </c>
      <c r="Y60" s="67"/>
      <c r="Z60" s="75" t="str">
        <f t="shared" si="2"/>
        <v/>
      </c>
      <c r="AA60" s="74" t="str">
        <f t="shared" si="3"/>
        <v/>
      </c>
      <c r="AB60" s="171"/>
      <c r="AC60" s="171"/>
      <c r="AD60" s="171"/>
    </row>
    <row r="61" spans="1:30" x14ac:dyDescent="0.5">
      <c r="A61" s="171"/>
      <c r="B61" s="22">
        <f>รายชื่อนักเรียน!A57</f>
        <v>56</v>
      </c>
      <c r="C61" s="52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73" t="str">
        <f t="shared" si="1"/>
        <v/>
      </c>
      <c r="Y61" s="67"/>
      <c r="Z61" s="75" t="str">
        <f t="shared" si="2"/>
        <v/>
      </c>
      <c r="AA61" s="74" t="str">
        <f t="shared" si="3"/>
        <v/>
      </c>
      <c r="AB61" s="171"/>
      <c r="AC61" s="171"/>
      <c r="AD61" s="171"/>
    </row>
    <row r="62" spans="1:30" x14ac:dyDescent="0.5">
      <c r="A62" s="171"/>
      <c r="B62" s="22">
        <f>รายชื่อนักเรียน!A58</f>
        <v>57</v>
      </c>
      <c r="C62" s="52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73" t="str">
        <f t="shared" si="1"/>
        <v/>
      </c>
      <c r="Y62" s="67"/>
      <c r="Z62" s="75" t="str">
        <f t="shared" si="2"/>
        <v/>
      </c>
      <c r="AA62" s="74" t="str">
        <f t="shared" si="3"/>
        <v/>
      </c>
      <c r="AB62" s="171"/>
      <c r="AC62" s="171"/>
      <c r="AD62" s="171"/>
    </row>
    <row r="63" spans="1:30" x14ac:dyDescent="0.5">
      <c r="A63" s="171"/>
      <c r="B63" s="22">
        <f>รายชื่อนักเรียน!A59</f>
        <v>58</v>
      </c>
      <c r="C63" s="52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73" t="str">
        <f t="shared" si="1"/>
        <v/>
      </c>
      <c r="Y63" s="67"/>
      <c r="Z63" s="75" t="str">
        <f t="shared" si="2"/>
        <v/>
      </c>
      <c r="AA63" s="74" t="str">
        <f t="shared" si="3"/>
        <v/>
      </c>
      <c r="AB63" s="171"/>
      <c r="AC63" s="171"/>
      <c r="AD63" s="171"/>
    </row>
    <row r="64" spans="1:30" x14ac:dyDescent="0.5">
      <c r="A64" s="171"/>
      <c r="B64" s="22">
        <f>รายชื่อนักเรียน!A60</f>
        <v>59</v>
      </c>
      <c r="C64" s="52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73" t="str">
        <f t="shared" si="1"/>
        <v/>
      </c>
      <c r="Y64" s="67"/>
      <c r="Z64" s="75" t="str">
        <f t="shared" si="2"/>
        <v/>
      </c>
      <c r="AA64" s="74" t="str">
        <f t="shared" si="3"/>
        <v/>
      </c>
      <c r="AB64" s="171"/>
      <c r="AC64" s="171"/>
      <c r="AD64" s="171"/>
    </row>
    <row r="65" spans="1:30" x14ac:dyDescent="0.5">
      <c r="A65" s="171"/>
      <c r="B65" s="22">
        <f>รายชื่อนักเรียน!A61</f>
        <v>60</v>
      </c>
      <c r="C65" s="52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73" t="str">
        <f t="shared" si="1"/>
        <v/>
      </c>
      <c r="Y65" s="67"/>
      <c r="Z65" s="75" t="str">
        <f t="shared" si="2"/>
        <v/>
      </c>
      <c r="AA65" s="74" t="str">
        <f t="shared" si="3"/>
        <v/>
      </c>
      <c r="AB65" s="171"/>
      <c r="AC65" s="171"/>
      <c r="AD65" s="171"/>
    </row>
  </sheetData>
  <sheetProtection algorithmName="SHA-512" hashValue="013rdszPsb2z1SEAn5t8jF6YXIdC4MGOp13fhgq3T/jhR3CWVMIov0RfzbFXhFGDaboRISJZmNw7CPUcED5eTA==" saltValue="PL3RonjtQY0xUmKz/LSLhw==" spinCount="100000" sheet="1" objects="1" scenarios="1"/>
  <protectedRanges>
    <protectedRange sqref="AC1" name="ช่วง3"/>
    <protectedRange sqref="D5:W65" name="ช่วง1"/>
    <protectedRange sqref="Y6:Y65" name="ช่วง2"/>
  </protectedRanges>
  <mergeCells count="8">
    <mergeCell ref="AA2:AA5"/>
    <mergeCell ref="B1:AA1"/>
    <mergeCell ref="D2:W2"/>
    <mergeCell ref="X2:X4"/>
    <mergeCell ref="C2:C5"/>
    <mergeCell ref="B2:B5"/>
    <mergeCell ref="Y2:Y4"/>
    <mergeCell ref="Z2:Z4"/>
  </mergeCells>
  <conditionalFormatting sqref="D5:W5">
    <cfRule type="cellIs" dxfId="86" priority="2" operator="greaterThan">
      <formula>0</formula>
    </cfRule>
  </conditionalFormatting>
  <conditionalFormatting sqref="AA6:AA65">
    <cfRule type="cellIs" dxfId="85" priority="1" operator="equal">
      <formula>0</formula>
    </cfRule>
  </conditionalFormatting>
  <dataValidations count="22">
    <dataValidation type="whole" allowBlank="1" showInputMessage="1" showErrorMessage="1" sqref="D5:W5" xr:uid="{B8DAA4FD-3E87-495A-A687-62E44CC79E32}">
      <formula1>1</formula1>
      <formula2>1000000</formula2>
    </dataValidation>
    <dataValidation type="decimal" allowBlank="1" showInputMessage="1" showErrorMessage="1" sqref="Y6:Y65" xr:uid="{C7FD6D3E-738A-4CB7-B8EE-723FE97164E4}">
      <formula1>0</formula1>
      <formula2>$Y$5</formula2>
    </dataValidation>
    <dataValidation type="decimal" allowBlank="1" showInputMessage="1" showErrorMessage="1" sqref="D6:D65" xr:uid="{D7340018-E96F-43F9-A2DC-256268B79958}">
      <formula1>0</formula1>
      <formula2>$D$5</formula2>
    </dataValidation>
    <dataValidation type="decimal" allowBlank="1" showInputMessage="1" showErrorMessage="1" sqref="E6:E65" xr:uid="{A8EA05DF-2C4C-41A6-93F1-FF8D8858F813}">
      <formula1>0</formula1>
      <formula2>$E$5</formula2>
    </dataValidation>
    <dataValidation type="decimal" allowBlank="1" showInputMessage="1" showErrorMessage="1" sqref="F6:F65" xr:uid="{D7A84026-FFD5-4E94-861F-60C8F14140CB}">
      <formula1>0</formula1>
      <formula2>$F$5</formula2>
    </dataValidation>
    <dataValidation type="decimal" allowBlank="1" showInputMessage="1" showErrorMessage="1" sqref="G6:G65" xr:uid="{4327CD10-D866-4231-B0EC-E7B9301EC0CD}">
      <formula1>0</formula1>
      <formula2>$G$5</formula2>
    </dataValidation>
    <dataValidation type="decimal" allowBlank="1" showInputMessage="1" showErrorMessage="1" sqref="H6:H65" xr:uid="{77A2942D-5AC0-400D-8985-511609179134}">
      <formula1>0</formula1>
      <formula2>$H$5</formula2>
    </dataValidation>
    <dataValidation type="decimal" allowBlank="1" showInputMessage="1" showErrorMessage="1" sqref="I6:I65" xr:uid="{AEB16722-0E17-4370-86D7-47A2E62772C9}">
      <formula1>0</formula1>
      <formula2>$I$5</formula2>
    </dataValidation>
    <dataValidation type="decimal" allowBlank="1" showInputMessage="1" showErrorMessage="1" sqref="J6:J65" xr:uid="{B9F35D22-C771-4B20-8191-2D228EC7D99B}">
      <formula1>0</formula1>
      <formula2>$J$5</formula2>
    </dataValidation>
    <dataValidation type="decimal" allowBlank="1" showInputMessage="1" showErrorMessage="1" sqref="K6:K65" xr:uid="{C275B2C2-2477-4BC3-929E-7836516A89FD}">
      <formula1>0</formula1>
      <formula2>$K$5</formula2>
    </dataValidation>
    <dataValidation type="decimal" allowBlank="1" showInputMessage="1" showErrorMessage="1" sqref="L6:L65" xr:uid="{1DFF5010-5CF5-4F98-8EBF-B938CF11A44D}">
      <formula1>0</formula1>
      <formula2>$L$5</formula2>
    </dataValidation>
    <dataValidation type="decimal" allowBlank="1" showInputMessage="1" showErrorMessage="1" sqref="M6:M65" xr:uid="{218EAB69-F6B4-40B8-B782-D89227CDB4E1}">
      <formula1>0</formula1>
      <formula2>$M$5</formula2>
    </dataValidation>
    <dataValidation type="decimal" allowBlank="1" showInputMessage="1" showErrorMessage="1" sqref="N6:N65" xr:uid="{72A2E8BA-9788-428C-869F-4BFE50ACF392}">
      <formula1>0</formula1>
      <formula2>$N$5</formula2>
    </dataValidation>
    <dataValidation type="decimal" allowBlank="1" showInputMessage="1" showErrorMessage="1" sqref="O6:O65" xr:uid="{EBEF164C-994B-4F29-8967-97FBE0E04E53}">
      <formula1>0</formula1>
      <formula2>$O$5</formula2>
    </dataValidation>
    <dataValidation type="decimal" allowBlank="1" showInputMessage="1" showErrorMessage="1" sqref="P6:P65" xr:uid="{DBB45E65-992C-4C42-8821-3FCAE32A054B}">
      <formula1>0</formula1>
      <formula2>$P$5</formula2>
    </dataValidation>
    <dataValidation type="decimal" allowBlank="1" showInputMessage="1" showErrorMessage="1" sqref="Q6:Q65" xr:uid="{906C1AF4-6DCB-4DFA-BD65-3E50C57A67D1}">
      <formula1>0</formula1>
      <formula2>$Q$5</formula2>
    </dataValidation>
    <dataValidation type="decimal" allowBlank="1" showInputMessage="1" showErrorMessage="1" sqref="R6:R65" xr:uid="{754FB176-6096-43D4-96F0-42D89EF0F56B}">
      <formula1>0</formula1>
      <formula2>$R$5</formula2>
    </dataValidation>
    <dataValidation type="decimal" allowBlank="1" showInputMessage="1" showErrorMessage="1" sqref="S6:S65" xr:uid="{04B3E95D-CF87-4D79-A1FE-7DCCB81807F0}">
      <formula1>0</formula1>
      <formula2>$S$5</formula2>
    </dataValidation>
    <dataValidation type="decimal" allowBlank="1" showInputMessage="1" showErrorMessage="1" sqref="T6:T65" xr:uid="{8B2CC2B5-E7AE-4659-B7F1-79A8860DA021}">
      <formula1>0</formula1>
      <formula2>$T$5</formula2>
    </dataValidation>
    <dataValidation type="decimal" allowBlank="1" showInputMessage="1" showErrorMessage="1" sqref="U6:U65" xr:uid="{CA9B3FA9-4E0C-4C66-8A4D-CC70D58060E7}">
      <formula1>0</formula1>
      <formula2>$U$5</formula2>
    </dataValidation>
    <dataValidation type="decimal" allowBlank="1" showInputMessage="1" showErrorMessage="1" sqref="V6:V65" xr:uid="{B779CDCA-BB2B-40DC-981B-008E61E08957}">
      <formula1>0</formula1>
      <formula2>$V$5</formula2>
    </dataValidation>
    <dataValidation type="decimal" allowBlank="1" showInputMessage="1" showErrorMessage="1" sqref="W6:W65" xr:uid="{735D98C7-5999-4D78-A510-B0FAEA750E57}">
      <formula1>0</formula1>
      <formula2>$W$5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230E50-A244-47C0-A929-BD0BAB4105D2}">
          <x14:formula1>
            <xm:f>รายการ!$K$2:$K$36</xm:f>
          </x14:formula1>
          <xm:sqref>AC1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6D711-CD09-483F-900F-3B52F10FB177}">
  <sheetPr>
    <tabColor rgb="FFFFC000"/>
  </sheetPr>
  <dimension ref="A1:AY28"/>
  <sheetViews>
    <sheetView tabSelected="1"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3" sqref="I3:Q3"/>
    </sheetView>
  </sheetViews>
  <sheetFormatPr defaultColWidth="5.625" defaultRowHeight="21.75" x14ac:dyDescent="0.5"/>
  <cols>
    <col min="1" max="19" width="5.625" style="1"/>
    <col min="20" max="22" width="3.25" style="1" customWidth="1"/>
    <col min="23" max="23" width="12.375" style="1" customWidth="1"/>
    <col min="24" max="24" width="23.75" style="1" customWidth="1"/>
    <col min="25" max="25" width="9.75" style="1" customWidth="1"/>
    <col min="26" max="50" width="5.625" style="1"/>
    <col min="51" max="51" width="15" style="1" customWidth="1"/>
    <col min="52" max="16384" width="5.625" style="1"/>
  </cols>
  <sheetData>
    <row r="1" spans="1:25" ht="31.5" customHeight="1" x14ac:dyDescent="0.5">
      <c r="A1" s="224" t="s">
        <v>342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08" t="s">
        <v>239</v>
      </c>
      <c r="X1" s="169" t="s">
        <v>314</v>
      </c>
      <c r="Y1" s="209" t="str">
        <f>_xlfn.IFNA(IF(VLOOKUP(X1,รายการ!$K$1:$L$36,2,FALSE)="","",HYPERLINK("#" &amp; VLOOKUP(X1,รายการ!$K$1:$L$36,2,FALSE)  &amp; "","คลิก")),"")</f>
        <v>คลิก</v>
      </c>
    </row>
    <row r="2" spans="1:25" ht="9" customHeight="1" thickBot="1" x14ac:dyDescent="0.5500000000000000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3"/>
      <c r="X2" s="23"/>
      <c r="Y2" s="23"/>
    </row>
    <row r="3" spans="1:25" x14ac:dyDescent="0.5">
      <c r="A3" s="2"/>
      <c r="B3" s="231" t="s">
        <v>0</v>
      </c>
      <c r="C3" s="231"/>
      <c r="D3" s="231"/>
      <c r="E3" s="231"/>
      <c r="F3" s="231"/>
      <c r="G3" s="231"/>
      <c r="H3" s="231"/>
      <c r="I3" s="228">
        <v>2563</v>
      </c>
      <c r="J3" s="229"/>
      <c r="K3" s="229"/>
      <c r="L3" s="229"/>
      <c r="M3" s="229"/>
      <c r="N3" s="229"/>
      <c r="O3" s="229"/>
      <c r="P3" s="229"/>
      <c r="Q3" s="230"/>
      <c r="R3" s="195"/>
      <c r="S3" s="195"/>
      <c r="T3" s="195"/>
      <c r="U3" s="195"/>
      <c r="V3" s="2"/>
      <c r="W3" s="23"/>
      <c r="X3" s="23"/>
      <c r="Y3" s="23"/>
    </row>
    <row r="4" spans="1:25" x14ac:dyDescent="0.5">
      <c r="A4" s="2"/>
      <c r="B4" s="231" t="s">
        <v>1</v>
      </c>
      <c r="C4" s="231"/>
      <c r="D4" s="231"/>
      <c r="E4" s="231"/>
      <c r="F4" s="231"/>
      <c r="G4" s="231"/>
      <c r="H4" s="231"/>
      <c r="I4" s="218" t="s">
        <v>32</v>
      </c>
      <c r="J4" s="219"/>
      <c r="K4" s="219"/>
      <c r="L4" s="219"/>
      <c r="M4" s="219"/>
      <c r="N4" s="219"/>
      <c r="O4" s="219"/>
      <c r="P4" s="219"/>
      <c r="Q4" s="220"/>
      <c r="R4" s="195"/>
      <c r="S4" s="195"/>
      <c r="T4" s="195"/>
      <c r="U4" s="195"/>
      <c r="V4" s="2"/>
      <c r="W4" s="23"/>
      <c r="X4" s="23"/>
      <c r="Y4" s="23"/>
    </row>
    <row r="5" spans="1:25" x14ac:dyDescent="0.5">
      <c r="A5" s="2"/>
      <c r="B5" s="231" t="s">
        <v>2</v>
      </c>
      <c r="C5" s="231"/>
      <c r="D5" s="231"/>
      <c r="E5" s="231"/>
      <c r="F5" s="231"/>
      <c r="G5" s="231"/>
      <c r="H5" s="231"/>
      <c r="I5" s="218" t="s">
        <v>33</v>
      </c>
      <c r="J5" s="219"/>
      <c r="K5" s="219"/>
      <c r="L5" s="219"/>
      <c r="M5" s="219"/>
      <c r="N5" s="219"/>
      <c r="O5" s="219"/>
      <c r="P5" s="219"/>
      <c r="Q5" s="220"/>
      <c r="R5" s="195"/>
      <c r="S5" s="195"/>
      <c r="T5" s="195"/>
      <c r="U5" s="195"/>
      <c r="V5" s="2"/>
      <c r="W5" s="23"/>
      <c r="X5" s="23"/>
      <c r="Y5" s="23"/>
    </row>
    <row r="6" spans="1:25" x14ac:dyDescent="0.5">
      <c r="A6" s="2"/>
      <c r="B6" s="231" t="s">
        <v>3</v>
      </c>
      <c r="C6" s="231"/>
      <c r="D6" s="231"/>
      <c r="E6" s="231"/>
      <c r="F6" s="231"/>
      <c r="G6" s="231"/>
      <c r="H6" s="231"/>
      <c r="I6" s="218" t="s">
        <v>34</v>
      </c>
      <c r="J6" s="219"/>
      <c r="K6" s="219"/>
      <c r="L6" s="219"/>
      <c r="M6" s="219"/>
      <c r="N6" s="219"/>
      <c r="O6" s="219"/>
      <c r="P6" s="219"/>
      <c r="Q6" s="220"/>
      <c r="R6" s="195"/>
      <c r="S6" s="195"/>
      <c r="T6" s="195"/>
      <c r="U6" s="195"/>
      <c r="V6" s="2"/>
      <c r="W6" s="23"/>
      <c r="X6" s="23"/>
      <c r="Y6" s="23"/>
    </row>
    <row r="7" spans="1:25" x14ac:dyDescent="0.5">
      <c r="A7" s="2"/>
      <c r="B7" s="231" t="s">
        <v>4</v>
      </c>
      <c r="C7" s="231"/>
      <c r="D7" s="231"/>
      <c r="E7" s="231"/>
      <c r="F7" s="231"/>
      <c r="G7" s="231"/>
      <c r="H7" s="231"/>
      <c r="I7" s="218" t="s">
        <v>35</v>
      </c>
      <c r="J7" s="219"/>
      <c r="K7" s="219"/>
      <c r="L7" s="219"/>
      <c r="M7" s="219"/>
      <c r="N7" s="219"/>
      <c r="O7" s="219"/>
      <c r="P7" s="219"/>
      <c r="Q7" s="220"/>
      <c r="R7" s="195"/>
      <c r="S7" s="195"/>
      <c r="T7" s="195"/>
      <c r="U7" s="195"/>
      <c r="V7" s="2"/>
      <c r="W7" s="23"/>
      <c r="X7" s="23"/>
      <c r="Y7" s="23"/>
    </row>
    <row r="8" spans="1:25" x14ac:dyDescent="0.5">
      <c r="A8" s="2"/>
      <c r="B8" s="231" t="s">
        <v>5</v>
      </c>
      <c r="C8" s="231"/>
      <c r="D8" s="231"/>
      <c r="E8" s="231"/>
      <c r="F8" s="231"/>
      <c r="G8" s="231"/>
      <c r="H8" s="231"/>
      <c r="I8" s="218" t="s">
        <v>36</v>
      </c>
      <c r="J8" s="219"/>
      <c r="K8" s="219"/>
      <c r="L8" s="219"/>
      <c r="M8" s="219"/>
      <c r="N8" s="219"/>
      <c r="O8" s="219"/>
      <c r="P8" s="219"/>
      <c r="Q8" s="220"/>
      <c r="R8" s="195"/>
      <c r="S8" s="195"/>
      <c r="T8" s="195"/>
      <c r="U8" s="195"/>
      <c r="V8" s="2"/>
      <c r="W8" s="23"/>
      <c r="X8" s="23"/>
      <c r="Y8" s="23"/>
    </row>
    <row r="9" spans="1:25" x14ac:dyDescent="0.5">
      <c r="A9" s="2"/>
      <c r="B9" s="231" t="s">
        <v>6</v>
      </c>
      <c r="C9" s="231"/>
      <c r="D9" s="231"/>
      <c r="E9" s="231"/>
      <c r="F9" s="231"/>
      <c r="G9" s="231"/>
      <c r="H9" s="231"/>
      <c r="I9" s="218" t="s">
        <v>136</v>
      </c>
      <c r="J9" s="219"/>
      <c r="K9" s="219"/>
      <c r="L9" s="219"/>
      <c r="M9" s="219"/>
      <c r="N9" s="219"/>
      <c r="O9" s="219"/>
      <c r="P9" s="219"/>
      <c r="Q9" s="220"/>
      <c r="R9" s="195"/>
      <c r="S9" s="195"/>
      <c r="T9" s="195"/>
      <c r="U9" s="195"/>
      <c r="V9" s="2"/>
      <c r="W9" s="23"/>
      <c r="X9" s="23"/>
      <c r="Y9" s="23"/>
    </row>
    <row r="10" spans="1:25" x14ac:dyDescent="0.5">
      <c r="A10" s="2"/>
      <c r="B10" s="231" t="s">
        <v>7</v>
      </c>
      <c r="C10" s="231"/>
      <c r="D10" s="231"/>
      <c r="E10" s="231"/>
      <c r="F10" s="231"/>
      <c r="G10" s="231"/>
      <c r="H10" s="231"/>
      <c r="I10" s="218" t="s">
        <v>132</v>
      </c>
      <c r="J10" s="219"/>
      <c r="K10" s="219"/>
      <c r="L10" s="219"/>
      <c r="M10" s="219"/>
      <c r="N10" s="219"/>
      <c r="O10" s="219"/>
      <c r="P10" s="219"/>
      <c r="Q10" s="220"/>
      <c r="R10" s="195"/>
      <c r="S10" s="195"/>
      <c r="T10" s="195"/>
      <c r="U10" s="195"/>
      <c r="V10" s="2"/>
      <c r="W10" s="23"/>
      <c r="X10" s="23"/>
      <c r="Y10" s="23"/>
    </row>
    <row r="11" spans="1:25" x14ac:dyDescent="0.5">
      <c r="A11" s="2"/>
      <c r="B11" s="231" t="s">
        <v>8</v>
      </c>
      <c r="C11" s="231"/>
      <c r="D11" s="231"/>
      <c r="E11" s="231"/>
      <c r="F11" s="231"/>
      <c r="G11" s="231"/>
      <c r="H11" s="231"/>
      <c r="I11" s="218" t="s">
        <v>133</v>
      </c>
      <c r="J11" s="219"/>
      <c r="K11" s="219"/>
      <c r="L11" s="219"/>
      <c r="M11" s="219"/>
      <c r="N11" s="219"/>
      <c r="O11" s="219"/>
      <c r="P11" s="219"/>
      <c r="Q11" s="220"/>
      <c r="R11" s="195"/>
      <c r="S11" s="195"/>
      <c r="T11" s="195"/>
      <c r="U11" s="195"/>
      <c r="V11" s="2"/>
      <c r="W11" s="23"/>
      <c r="X11" s="23"/>
      <c r="Y11" s="23"/>
    </row>
    <row r="12" spans="1:25" x14ac:dyDescent="0.5">
      <c r="A12" s="2"/>
      <c r="B12" s="231" t="s">
        <v>9</v>
      </c>
      <c r="C12" s="231"/>
      <c r="D12" s="231"/>
      <c r="E12" s="231"/>
      <c r="F12" s="231"/>
      <c r="G12" s="231"/>
      <c r="H12" s="231"/>
      <c r="I12" s="218" t="s">
        <v>134</v>
      </c>
      <c r="J12" s="219"/>
      <c r="K12" s="219"/>
      <c r="L12" s="219"/>
      <c r="M12" s="219"/>
      <c r="N12" s="219"/>
      <c r="O12" s="219"/>
      <c r="P12" s="219"/>
      <c r="Q12" s="220"/>
      <c r="R12" s="195"/>
      <c r="S12" s="195"/>
      <c r="T12" s="195"/>
      <c r="U12" s="195"/>
      <c r="V12" s="2"/>
      <c r="W12" s="23"/>
      <c r="X12" s="23"/>
      <c r="Y12" s="23"/>
    </row>
    <row r="13" spans="1:25" x14ac:dyDescent="0.5">
      <c r="A13" s="2"/>
      <c r="B13" s="231" t="s">
        <v>10</v>
      </c>
      <c r="C13" s="231"/>
      <c r="D13" s="231"/>
      <c r="E13" s="231"/>
      <c r="F13" s="231"/>
      <c r="G13" s="231"/>
      <c r="H13" s="231"/>
      <c r="I13" s="218">
        <v>40</v>
      </c>
      <c r="J13" s="219"/>
      <c r="K13" s="219"/>
      <c r="L13" s="219"/>
      <c r="M13" s="219"/>
      <c r="N13" s="219"/>
      <c r="O13" s="219"/>
      <c r="P13" s="219"/>
      <c r="Q13" s="220"/>
      <c r="R13" s="195"/>
      <c r="S13" s="195"/>
      <c r="T13" s="195"/>
      <c r="U13" s="195"/>
      <c r="V13" s="2"/>
      <c r="W13" s="23"/>
      <c r="X13" s="23"/>
      <c r="Y13" s="23"/>
    </row>
    <row r="14" spans="1:25" x14ac:dyDescent="0.5">
      <c r="A14" s="2"/>
      <c r="B14" s="231" t="s">
        <v>11</v>
      </c>
      <c r="C14" s="231"/>
      <c r="D14" s="231"/>
      <c r="E14" s="231"/>
      <c r="F14" s="231"/>
      <c r="G14" s="231"/>
      <c r="H14" s="231"/>
      <c r="I14" s="225">
        <f>IF(ISBLANK(I13)=TRUE,"",I13/40)</f>
        <v>1</v>
      </c>
      <c r="J14" s="226"/>
      <c r="K14" s="226"/>
      <c r="L14" s="226"/>
      <c r="M14" s="226"/>
      <c r="N14" s="226"/>
      <c r="O14" s="226"/>
      <c r="P14" s="226"/>
      <c r="Q14" s="227"/>
      <c r="R14" s="195"/>
      <c r="S14" s="195"/>
      <c r="T14" s="195"/>
      <c r="U14" s="195"/>
      <c r="V14" s="2"/>
      <c r="W14" s="23"/>
      <c r="X14" s="23"/>
      <c r="Y14" s="23"/>
    </row>
    <row r="15" spans="1:25" x14ac:dyDescent="0.5">
      <c r="A15" s="2"/>
      <c r="B15" s="231" t="s">
        <v>12</v>
      </c>
      <c r="C15" s="231"/>
      <c r="D15" s="231"/>
      <c r="E15" s="231"/>
      <c r="F15" s="231"/>
      <c r="G15" s="231"/>
      <c r="H15" s="231"/>
      <c r="I15" s="218" t="s">
        <v>30</v>
      </c>
      <c r="J15" s="219"/>
      <c r="K15" s="219"/>
      <c r="L15" s="219"/>
      <c r="M15" s="219"/>
      <c r="N15" s="219"/>
      <c r="O15" s="219"/>
      <c r="P15" s="219"/>
      <c r="Q15" s="220"/>
      <c r="R15" s="195"/>
      <c r="S15" s="195"/>
      <c r="T15" s="195"/>
      <c r="U15" s="195"/>
      <c r="V15" s="2"/>
      <c r="W15" s="23"/>
      <c r="X15" s="23"/>
      <c r="Y15" s="23"/>
    </row>
    <row r="16" spans="1:25" x14ac:dyDescent="0.5">
      <c r="A16" s="2"/>
      <c r="B16" s="231" t="s">
        <v>13</v>
      </c>
      <c r="C16" s="231"/>
      <c r="D16" s="231"/>
      <c r="E16" s="231"/>
      <c r="F16" s="231"/>
      <c r="G16" s="231"/>
      <c r="H16" s="231"/>
      <c r="I16" s="218">
        <v>70</v>
      </c>
      <c r="J16" s="219"/>
      <c r="K16" s="219"/>
      <c r="L16" s="219"/>
      <c r="M16" s="219"/>
      <c r="N16" s="219"/>
      <c r="O16" s="219"/>
      <c r="P16" s="219"/>
      <c r="Q16" s="220"/>
      <c r="R16" s="195"/>
      <c r="S16" s="195"/>
      <c r="T16" s="195"/>
      <c r="U16" s="195"/>
      <c r="V16" s="2"/>
      <c r="W16" s="23"/>
      <c r="X16" s="23"/>
      <c r="Y16" s="23"/>
    </row>
    <row r="17" spans="1:51" x14ac:dyDescent="0.5">
      <c r="A17" s="2"/>
      <c r="B17" s="231" t="s">
        <v>14</v>
      </c>
      <c r="C17" s="231"/>
      <c r="D17" s="231"/>
      <c r="E17" s="231"/>
      <c r="F17" s="231"/>
      <c r="G17" s="231"/>
      <c r="H17" s="231"/>
      <c r="I17" s="225">
        <f>IF(ISBLANK(I16)=TRUE,"",100-I16)</f>
        <v>30</v>
      </c>
      <c r="J17" s="226"/>
      <c r="K17" s="226"/>
      <c r="L17" s="226"/>
      <c r="M17" s="226"/>
      <c r="N17" s="226"/>
      <c r="O17" s="226"/>
      <c r="P17" s="226"/>
      <c r="Q17" s="227"/>
      <c r="R17" s="195"/>
      <c r="S17" s="195"/>
      <c r="T17" s="195"/>
      <c r="U17" s="195"/>
      <c r="V17" s="2"/>
      <c r="W17" s="23"/>
      <c r="X17" s="23"/>
      <c r="Y17" s="23"/>
    </row>
    <row r="18" spans="1:51" x14ac:dyDescent="0.5">
      <c r="A18" s="2"/>
      <c r="B18" s="231" t="s">
        <v>102</v>
      </c>
      <c r="C18" s="231"/>
      <c r="D18" s="231"/>
      <c r="E18" s="231"/>
      <c r="F18" s="231"/>
      <c r="G18" s="231"/>
      <c r="H18" s="231"/>
      <c r="I18" s="232">
        <v>80</v>
      </c>
      <c r="J18" s="233"/>
      <c r="K18" s="233"/>
      <c r="L18" s="233"/>
      <c r="M18" s="233"/>
      <c r="N18" s="233"/>
      <c r="O18" s="233"/>
      <c r="P18" s="233"/>
      <c r="Q18" s="234"/>
      <c r="R18" s="195"/>
      <c r="S18" s="195"/>
      <c r="T18" s="195"/>
      <c r="U18" s="195"/>
      <c r="V18" s="2"/>
      <c r="W18" s="23"/>
      <c r="X18" s="23"/>
      <c r="Y18" s="23"/>
    </row>
    <row r="19" spans="1:51" x14ac:dyDescent="0.5">
      <c r="A19" s="2"/>
      <c r="B19" s="231" t="s">
        <v>15</v>
      </c>
      <c r="C19" s="231"/>
      <c r="D19" s="231"/>
      <c r="E19" s="231"/>
      <c r="F19" s="231"/>
      <c r="G19" s="231"/>
      <c r="H19" s="231"/>
      <c r="I19" s="218" t="s">
        <v>135</v>
      </c>
      <c r="J19" s="219"/>
      <c r="K19" s="219"/>
      <c r="L19" s="219"/>
      <c r="M19" s="219"/>
      <c r="N19" s="219"/>
      <c r="O19" s="219"/>
      <c r="P19" s="219"/>
      <c r="Q19" s="220"/>
      <c r="R19" s="195"/>
      <c r="S19" s="195"/>
      <c r="T19" s="195"/>
      <c r="U19" s="195"/>
      <c r="V19" s="2"/>
      <c r="W19" s="23"/>
      <c r="X19" s="23"/>
      <c r="Y19" s="23"/>
    </row>
    <row r="20" spans="1:51" x14ac:dyDescent="0.5">
      <c r="A20" s="2"/>
      <c r="B20" s="231" t="s">
        <v>16</v>
      </c>
      <c r="C20" s="231"/>
      <c r="D20" s="231"/>
      <c r="E20" s="231"/>
      <c r="F20" s="231"/>
      <c r="G20" s="231"/>
      <c r="H20" s="231"/>
      <c r="I20" s="235" t="s">
        <v>37</v>
      </c>
      <c r="J20" s="236"/>
      <c r="K20" s="236"/>
      <c r="L20" s="236"/>
      <c r="M20" s="236"/>
      <c r="N20" s="236"/>
      <c r="O20" s="236"/>
      <c r="P20" s="236"/>
      <c r="Q20" s="237"/>
      <c r="R20" s="195"/>
      <c r="S20" s="195"/>
      <c r="T20" s="195"/>
      <c r="U20" s="195"/>
      <c r="V20" s="2"/>
      <c r="W20" s="23"/>
      <c r="X20" s="23"/>
      <c r="Y20" s="23"/>
    </row>
    <row r="21" spans="1:51" x14ac:dyDescent="0.5">
      <c r="A21" s="2"/>
      <c r="B21" s="231" t="s">
        <v>17</v>
      </c>
      <c r="C21" s="231"/>
      <c r="D21" s="231"/>
      <c r="E21" s="231"/>
      <c r="F21" s="231"/>
      <c r="G21" s="231"/>
      <c r="H21" s="231"/>
      <c r="I21" s="218"/>
      <c r="J21" s="219"/>
      <c r="K21" s="219"/>
      <c r="L21" s="219"/>
      <c r="M21" s="219"/>
      <c r="N21" s="219"/>
      <c r="O21" s="219"/>
      <c r="P21" s="219"/>
      <c r="Q21" s="220"/>
      <c r="R21" s="195"/>
      <c r="S21" s="195"/>
      <c r="T21" s="195"/>
      <c r="U21" s="195"/>
      <c r="V21" s="2"/>
      <c r="W21" s="23"/>
      <c r="X21" s="23"/>
      <c r="Y21" s="23"/>
    </row>
    <row r="22" spans="1:51" x14ac:dyDescent="0.5">
      <c r="A22" s="2"/>
      <c r="B22" s="231" t="s">
        <v>18</v>
      </c>
      <c r="C22" s="231"/>
      <c r="D22" s="231"/>
      <c r="E22" s="231"/>
      <c r="F22" s="231"/>
      <c r="G22" s="231"/>
      <c r="H22" s="231"/>
      <c r="I22" s="218" t="s">
        <v>135</v>
      </c>
      <c r="J22" s="219"/>
      <c r="K22" s="219"/>
      <c r="L22" s="219"/>
      <c r="M22" s="219"/>
      <c r="N22" s="219"/>
      <c r="O22" s="219"/>
      <c r="P22" s="219"/>
      <c r="Q22" s="220"/>
      <c r="R22" s="195"/>
      <c r="S22" s="195"/>
      <c r="T22" s="195"/>
      <c r="U22" s="195"/>
      <c r="V22" s="2"/>
      <c r="W22" s="23"/>
      <c r="X22" s="23"/>
      <c r="Y22" s="23"/>
    </row>
    <row r="23" spans="1:51" x14ac:dyDescent="0.5">
      <c r="A23" s="2"/>
      <c r="B23" s="231" t="s">
        <v>19</v>
      </c>
      <c r="C23" s="231"/>
      <c r="D23" s="231"/>
      <c r="E23" s="231"/>
      <c r="F23" s="231"/>
      <c r="G23" s="231"/>
      <c r="H23" s="231"/>
      <c r="I23" s="218" t="s">
        <v>37</v>
      </c>
      <c r="J23" s="219"/>
      <c r="K23" s="219"/>
      <c r="L23" s="219"/>
      <c r="M23" s="219"/>
      <c r="N23" s="219"/>
      <c r="O23" s="219"/>
      <c r="P23" s="219"/>
      <c r="Q23" s="220"/>
      <c r="R23" s="195"/>
      <c r="S23" s="195"/>
      <c r="T23" s="195"/>
      <c r="U23" s="195"/>
      <c r="V23" s="2"/>
      <c r="W23" s="23"/>
      <c r="X23" s="23"/>
      <c r="Y23" s="23"/>
    </row>
    <row r="24" spans="1:51" x14ac:dyDescent="0.5">
      <c r="A24" s="2"/>
      <c r="B24" s="231" t="s">
        <v>20</v>
      </c>
      <c r="C24" s="231"/>
      <c r="D24" s="231"/>
      <c r="E24" s="231"/>
      <c r="F24" s="231"/>
      <c r="G24" s="231"/>
      <c r="H24" s="231"/>
      <c r="I24" s="218" t="s">
        <v>38</v>
      </c>
      <c r="J24" s="219"/>
      <c r="K24" s="219"/>
      <c r="L24" s="219"/>
      <c r="M24" s="219"/>
      <c r="N24" s="219"/>
      <c r="O24" s="219"/>
      <c r="P24" s="219"/>
      <c r="Q24" s="220"/>
      <c r="R24" s="195"/>
      <c r="S24" s="195"/>
      <c r="T24" s="195"/>
      <c r="U24" s="195"/>
      <c r="V24" s="2"/>
      <c r="W24" s="23"/>
      <c r="X24" s="23"/>
      <c r="Y24" s="23"/>
    </row>
    <row r="25" spans="1:51" ht="22.5" thickBot="1" x14ac:dyDescent="0.55000000000000004">
      <c r="A25" s="2"/>
      <c r="B25" s="231" t="s">
        <v>21</v>
      </c>
      <c r="C25" s="231"/>
      <c r="D25" s="231"/>
      <c r="E25" s="231"/>
      <c r="F25" s="231"/>
      <c r="G25" s="231"/>
      <c r="H25" s="231"/>
      <c r="I25" s="221" t="s">
        <v>39</v>
      </c>
      <c r="J25" s="222"/>
      <c r="K25" s="222"/>
      <c r="L25" s="222"/>
      <c r="M25" s="222"/>
      <c r="N25" s="222"/>
      <c r="O25" s="222"/>
      <c r="P25" s="222"/>
      <c r="Q25" s="223"/>
      <c r="R25" s="195"/>
      <c r="S25" s="195"/>
      <c r="T25" s="195"/>
      <c r="U25" s="195"/>
      <c r="V25" s="2"/>
      <c r="W25" s="23"/>
      <c r="X25" s="23"/>
      <c r="Y25" s="23"/>
    </row>
    <row r="26" spans="1:51" x14ac:dyDescent="0.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3"/>
      <c r="X26" s="23"/>
      <c r="Y26" s="23"/>
    </row>
    <row r="28" spans="1:51" x14ac:dyDescent="0.5">
      <c r="AY28" s="18" t="s">
        <v>65</v>
      </c>
    </row>
  </sheetData>
  <sheetProtection algorithmName="SHA-512" hashValue="k8FIe4I+72rdAb56dJPcs1lcD8Szla/Txgv98PHfxSg6EVqoadLbHdLhDWWxl2VPz7sBPIecGnEUwGT0yq2iZg==" saltValue="uhNPE5eA3DueYzzaNvldNA==" spinCount="100000" sheet="1" objects="1" scenarios="1"/>
  <protectedRanges>
    <protectedRange sqref="X1" name="ช่วง4"/>
    <protectedRange sqref="I18:Q25" name="FormC"/>
    <protectedRange sqref="I3:Q13" name="FormA"/>
    <protectedRange sqref="I15:Q16" name="FormB"/>
  </protectedRanges>
  <mergeCells count="47">
    <mergeCell ref="B5:H5"/>
    <mergeCell ref="B6:H6"/>
    <mergeCell ref="B7:H7"/>
    <mergeCell ref="B18:H18"/>
    <mergeCell ref="B20:H20"/>
    <mergeCell ref="B8:H8"/>
    <mergeCell ref="B9:H9"/>
    <mergeCell ref="B10:H10"/>
    <mergeCell ref="B11:H11"/>
    <mergeCell ref="B12:H12"/>
    <mergeCell ref="B13:H13"/>
    <mergeCell ref="B19:H19"/>
    <mergeCell ref="B21:H21"/>
    <mergeCell ref="B22:H22"/>
    <mergeCell ref="B23:H23"/>
    <mergeCell ref="B24:H24"/>
    <mergeCell ref="B25:H25"/>
    <mergeCell ref="I18:Q18"/>
    <mergeCell ref="I20:Q20"/>
    <mergeCell ref="I8:Q8"/>
    <mergeCell ref="I9:Q9"/>
    <mergeCell ref="I10:Q10"/>
    <mergeCell ref="I11:Q11"/>
    <mergeCell ref="I12:Q12"/>
    <mergeCell ref="I13:Q13"/>
    <mergeCell ref="I19:Q19"/>
    <mergeCell ref="A1:V1"/>
    <mergeCell ref="I14:Q14"/>
    <mergeCell ref="I15:Q15"/>
    <mergeCell ref="I16:Q16"/>
    <mergeCell ref="I17:Q17"/>
    <mergeCell ref="I3:Q3"/>
    <mergeCell ref="I4:Q4"/>
    <mergeCell ref="I5:Q5"/>
    <mergeCell ref="I6:Q6"/>
    <mergeCell ref="I7:Q7"/>
    <mergeCell ref="B14:H14"/>
    <mergeCell ref="B15:H15"/>
    <mergeCell ref="B16:H16"/>
    <mergeCell ref="B17:H17"/>
    <mergeCell ref="B3:H3"/>
    <mergeCell ref="B4:H4"/>
    <mergeCell ref="I21:Q21"/>
    <mergeCell ref="I22:Q22"/>
    <mergeCell ref="I23:Q23"/>
    <mergeCell ref="I24:Q24"/>
    <mergeCell ref="I25:Q25"/>
  </mergeCells>
  <phoneticPr fontId="3" type="noConversion"/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4FE472B-BD26-48A6-A852-E93294A352EA}">
          <x14:formula1>
            <xm:f>รายการ!$C$2:$C$3</xm:f>
          </x14:formula1>
          <xm:sqref>I15:Q15</xm:sqref>
        </x14:dataValidation>
        <x14:dataValidation type="list" allowBlank="1" showInputMessage="1" showErrorMessage="1" xr:uid="{3F1459C4-5908-4A25-8696-03D236797F27}">
          <x14:formula1>
            <xm:f>รายการ!$K$2:$K$36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2717B-7F6F-4641-A373-0BB20B59D38A}">
  <sheetPr>
    <tabColor rgb="FFFF5B5B"/>
  </sheetPr>
  <dimension ref="A1:AD65"/>
  <sheetViews>
    <sheetView zoomScaleNormal="100" workbookViewId="0">
      <pane xSplit="3" ySplit="5" topLeftCell="M6" activePane="bottomRight" state="frozen"/>
      <selection pane="topRight" activeCell="D1" sqref="D1"/>
      <selection pane="bottomLeft" activeCell="A6" sqref="A6"/>
      <selection pane="bottomRight" activeCell="Q11" sqref="Q11"/>
    </sheetView>
  </sheetViews>
  <sheetFormatPr defaultColWidth="5.625" defaultRowHeight="21.75" x14ac:dyDescent="0.2"/>
  <cols>
    <col min="1" max="1" width="3" style="64" customWidth="1"/>
    <col min="2" max="2" width="5.625" style="64"/>
    <col min="3" max="3" width="25.25" style="64" customWidth="1"/>
    <col min="4" max="27" width="5.625" style="64"/>
    <col min="28" max="28" width="7.875" style="64" customWidth="1"/>
    <col min="29" max="29" width="26.875" style="64" customWidth="1"/>
    <col min="30" max="30" width="9.5" style="64" customWidth="1"/>
    <col min="31" max="16384" width="5.625" style="64"/>
  </cols>
  <sheetData>
    <row r="1" spans="1:30" ht="27.75" x14ac:dyDescent="0.2">
      <c r="A1" s="171"/>
      <c r="B1" s="315" t="str">
        <f>"ผลการเรียนวิชา " &amp; ตั้งค่าปพ5!I12 &amp; " ภาคเรียนที่ 2  ปีการศึกษา " &amp; ตั้งค่าปพ5!I3</f>
        <v>ผลการเรียนวิชา ประวัติศาสตร์ 6 ภาคเรียนที่ 2  ปีการศึกษา 2563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208" t="s">
        <v>239</v>
      </c>
      <c r="AC1" s="201" t="s">
        <v>308</v>
      </c>
      <c r="AD1" s="209" t="str">
        <f>_xlfn.IFNA(IF(VLOOKUP(AC1,รายการ!$K$1:$L$36,2,FALSE)="","",HYPERLINK("#" &amp; VLOOKUP(AC1,รายการ!$K$1:$L$36,2,FALSE)  &amp; "","คลิก")),"")</f>
        <v>คลิก</v>
      </c>
    </row>
    <row r="2" spans="1:30" ht="21.75" customHeight="1" x14ac:dyDescent="0.2">
      <c r="A2" s="171"/>
      <c r="B2" s="319" t="s">
        <v>40</v>
      </c>
      <c r="C2" s="318" t="s">
        <v>62</v>
      </c>
      <c r="D2" s="316" t="s">
        <v>154</v>
      </c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7" t="s">
        <v>156</v>
      </c>
      <c r="Y2" s="320" t="s">
        <v>157</v>
      </c>
      <c r="Z2" s="321" t="s">
        <v>158</v>
      </c>
      <c r="AA2" s="314" t="s">
        <v>159</v>
      </c>
      <c r="AB2" s="171"/>
      <c r="AC2" s="171"/>
      <c r="AD2" s="171"/>
    </row>
    <row r="3" spans="1:30" x14ac:dyDescent="0.2">
      <c r="A3" s="171"/>
      <c r="B3" s="319"/>
      <c r="C3" s="318"/>
      <c r="D3" s="65">
        <v>1</v>
      </c>
      <c r="E3" s="65">
        <f>D3+1</f>
        <v>2</v>
      </c>
      <c r="F3" s="65">
        <f t="shared" ref="F3:W3" si="0">E3+1</f>
        <v>3</v>
      </c>
      <c r="G3" s="65">
        <f t="shared" si="0"/>
        <v>4</v>
      </c>
      <c r="H3" s="65">
        <f t="shared" si="0"/>
        <v>5</v>
      </c>
      <c r="I3" s="65">
        <f t="shared" si="0"/>
        <v>6</v>
      </c>
      <c r="J3" s="65">
        <f t="shared" si="0"/>
        <v>7</v>
      </c>
      <c r="K3" s="65">
        <f t="shared" si="0"/>
        <v>8</v>
      </c>
      <c r="L3" s="65">
        <f t="shared" si="0"/>
        <v>9</v>
      </c>
      <c r="M3" s="65">
        <f t="shared" si="0"/>
        <v>10</v>
      </c>
      <c r="N3" s="65">
        <f t="shared" si="0"/>
        <v>11</v>
      </c>
      <c r="O3" s="65">
        <f t="shared" si="0"/>
        <v>12</v>
      </c>
      <c r="P3" s="65">
        <f t="shared" si="0"/>
        <v>13</v>
      </c>
      <c r="Q3" s="65">
        <f t="shared" si="0"/>
        <v>14</v>
      </c>
      <c r="R3" s="65">
        <f t="shared" si="0"/>
        <v>15</v>
      </c>
      <c r="S3" s="65">
        <f>R3+1</f>
        <v>16</v>
      </c>
      <c r="T3" s="65">
        <f t="shared" si="0"/>
        <v>17</v>
      </c>
      <c r="U3" s="65">
        <f t="shared" si="0"/>
        <v>18</v>
      </c>
      <c r="V3" s="65">
        <f>U3+1</f>
        <v>19</v>
      </c>
      <c r="W3" s="65">
        <f t="shared" si="0"/>
        <v>20</v>
      </c>
      <c r="X3" s="317"/>
      <c r="Y3" s="320"/>
      <c r="Z3" s="321"/>
      <c r="AA3" s="314"/>
      <c r="AB3" s="171"/>
      <c r="AC3" s="171"/>
      <c r="AD3" s="171"/>
    </row>
    <row r="4" spans="1:30" x14ac:dyDescent="0.2">
      <c r="A4" s="171"/>
      <c r="B4" s="319"/>
      <c r="C4" s="318"/>
      <c r="D4" s="72" t="s">
        <v>155</v>
      </c>
      <c r="E4" s="72" t="s">
        <v>155</v>
      </c>
      <c r="F4" s="72" t="s">
        <v>155</v>
      </c>
      <c r="G4" s="72" t="s">
        <v>155</v>
      </c>
      <c r="H4" s="72" t="s">
        <v>155</v>
      </c>
      <c r="I4" s="72" t="s">
        <v>155</v>
      </c>
      <c r="J4" s="72" t="s">
        <v>155</v>
      </c>
      <c r="K4" s="72" t="s">
        <v>155</v>
      </c>
      <c r="L4" s="72" t="s">
        <v>155</v>
      </c>
      <c r="M4" s="72" t="s">
        <v>155</v>
      </c>
      <c r="N4" s="72" t="s">
        <v>155</v>
      </c>
      <c r="O4" s="72" t="s">
        <v>155</v>
      </c>
      <c r="P4" s="72" t="s">
        <v>155</v>
      </c>
      <c r="Q4" s="72" t="s">
        <v>155</v>
      </c>
      <c r="R4" s="72" t="s">
        <v>155</v>
      </c>
      <c r="S4" s="72" t="s">
        <v>155</v>
      </c>
      <c r="T4" s="72" t="s">
        <v>155</v>
      </c>
      <c r="U4" s="72" t="s">
        <v>155</v>
      </c>
      <c r="V4" s="72" t="s">
        <v>155</v>
      </c>
      <c r="W4" s="72" t="s">
        <v>155</v>
      </c>
      <c r="X4" s="317"/>
      <c r="Y4" s="320"/>
      <c r="Z4" s="321"/>
      <c r="AA4" s="314"/>
      <c r="AB4" s="171"/>
      <c r="AC4" s="171"/>
      <c r="AD4" s="171"/>
    </row>
    <row r="5" spans="1:30" x14ac:dyDescent="0.2">
      <c r="A5" s="171"/>
      <c r="B5" s="319"/>
      <c r="C5" s="318"/>
      <c r="D5" s="71">
        <v>10</v>
      </c>
      <c r="E5" s="71">
        <v>5</v>
      </c>
      <c r="F5" s="71">
        <v>20</v>
      </c>
      <c r="G5" s="71">
        <v>30</v>
      </c>
      <c r="H5" s="71">
        <v>20</v>
      </c>
      <c r="I5" s="71">
        <v>50</v>
      </c>
      <c r="J5" s="71">
        <v>32</v>
      </c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68">
        <f>IF(ตั้งค่าปพ5!$I$16="","",ตั้งค่าปพ5!$I$16)</f>
        <v>70</v>
      </c>
      <c r="Y5" s="69">
        <f>IF(ตั้งค่าปพ5!$I$17="","",ตั้งค่าปพ5!$I$17)</f>
        <v>30</v>
      </c>
      <c r="Z5" s="70">
        <f>SUM(X5:Y5)</f>
        <v>100</v>
      </c>
      <c r="AA5" s="314"/>
      <c r="AB5" s="171"/>
      <c r="AC5" s="171"/>
      <c r="AD5" s="171"/>
    </row>
    <row r="6" spans="1:30" x14ac:dyDescent="0.5">
      <c r="A6" s="171"/>
      <c r="B6" s="22">
        <f>รายชื่อนักเรียน!A2</f>
        <v>1</v>
      </c>
      <c r="C6" s="52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6" s="66">
        <v>10</v>
      </c>
      <c r="E6" s="66">
        <v>5</v>
      </c>
      <c r="F6" s="66">
        <v>20</v>
      </c>
      <c r="G6" s="66">
        <v>30</v>
      </c>
      <c r="H6" s="66">
        <v>20</v>
      </c>
      <c r="I6" s="66">
        <v>34</v>
      </c>
      <c r="J6" s="66">
        <v>27</v>
      </c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73">
        <f>IF($C6="","",(SUM(D6:W6)/SUM($D$5:$W$5))*$X$5)</f>
        <v>61.197604790419163</v>
      </c>
      <c r="Y6" s="67">
        <v>13</v>
      </c>
      <c r="Z6" s="75">
        <f>IF($C6="","",SUM(X6:Y6))</f>
        <v>74.197604790419163</v>
      </c>
      <c r="AA6" s="74">
        <f>IF($C6="","",IF($Z6="","",IF($Z6&gt;=80,4,IF($Z6&gt;=75,3.5,IF($Z6&gt;=70,3,IF($Z6&gt;=65,2.5,IF($Z6&gt;=60,2,IF($Z6&gt;=55,1.5,IF($Z6&gt;=50,1,0)))))))))</f>
        <v>3</v>
      </c>
      <c r="AB6" s="171"/>
      <c r="AC6" s="171"/>
      <c r="AD6" s="171"/>
    </row>
    <row r="7" spans="1:30" x14ac:dyDescent="0.5">
      <c r="A7" s="171"/>
      <c r="B7" s="22">
        <f>รายชื่อนักเรียน!A3</f>
        <v>2</v>
      </c>
      <c r="C7" s="52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7" s="66">
        <v>6</v>
      </c>
      <c r="E7" s="66">
        <v>5</v>
      </c>
      <c r="F7" s="66">
        <v>14</v>
      </c>
      <c r="G7" s="66">
        <v>24</v>
      </c>
      <c r="H7" s="66">
        <v>14</v>
      </c>
      <c r="I7" s="66">
        <v>32</v>
      </c>
      <c r="J7" s="66">
        <v>13</v>
      </c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73">
        <f t="shared" ref="X7:X65" si="1">IF($C7="","",(SUM(D7:W7)/SUM($D$5:$W$5))*$X$5)</f>
        <v>45.269461077844312</v>
      </c>
      <c r="Y7" s="67">
        <v>13</v>
      </c>
      <c r="Z7" s="75">
        <f t="shared" ref="Z7:Z65" si="2">IF($C7="","",SUM(X7:Y7))</f>
        <v>58.269461077844312</v>
      </c>
      <c r="AA7" s="74">
        <f t="shared" ref="AA7:AA65" si="3">IF($C7="","",IF($Z7="","",IF($Z7&gt;=80,4,IF($Z7&gt;=75,3.5,IF($Z7&gt;=70,3,IF($Z7&gt;=65,2.5,IF($Z7&gt;=60,2,IF($Z7&gt;=55,1.5,IF($Z7&gt;=50,1,0)))))))))</f>
        <v>1.5</v>
      </c>
      <c r="AB7" s="171"/>
      <c r="AC7" s="171"/>
      <c r="AD7" s="171"/>
    </row>
    <row r="8" spans="1:30" x14ac:dyDescent="0.5">
      <c r="A8" s="171"/>
      <c r="B8" s="22">
        <f>รายชื่อนักเรียน!A4</f>
        <v>3</v>
      </c>
      <c r="C8" s="52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8" s="66">
        <v>10</v>
      </c>
      <c r="E8" s="66">
        <v>5</v>
      </c>
      <c r="F8" s="66">
        <v>20</v>
      </c>
      <c r="G8" s="66">
        <v>30</v>
      </c>
      <c r="H8" s="66">
        <v>20</v>
      </c>
      <c r="I8" s="66">
        <v>34</v>
      </c>
      <c r="J8" s="66">
        <v>27</v>
      </c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73">
        <f t="shared" si="1"/>
        <v>61.197604790419163</v>
      </c>
      <c r="Y8" s="67">
        <v>23</v>
      </c>
      <c r="Z8" s="75">
        <f t="shared" si="2"/>
        <v>84.197604790419163</v>
      </c>
      <c r="AA8" s="74">
        <f t="shared" si="3"/>
        <v>4</v>
      </c>
      <c r="AB8" s="171"/>
      <c r="AC8" s="171"/>
      <c r="AD8" s="171"/>
    </row>
    <row r="9" spans="1:30" x14ac:dyDescent="0.5">
      <c r="A9" s="171"/>
      <c r="B9" s="22">
        <f>รายชื่อนักเรียน!A5</f>
        <v>4</v>
      </c>
      <c r="C9" s="52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9" s="66">
        <v>10</v>
      </c>
      <c r="E9" s="66">
        <v>5</v>
      </c>
      <c r="F9" s="66">
        <v>18</v>
      </c>
      <c r="G9" s="66">
        <v>26</v>
      </c>
      <c r="H9" s="66">
        <v>17</v>
      </c>
      <c r="I9" s="66">
        <v>45</v>
      </c>
      <c r="J9" s="66">
        <v>28</v>
      </c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73">
        <f t="shared" si="1"/>
        <v>62.455089820359284</v>
      </c>
      <c r="Y9" s="67">
        <v>25</v>
      </c>
      <c r="Z9" s="75">
        <f t="shared" si="2"/>
        <v>87.455089820359291</v>
      </c>
      <c r="AA9" s="74">
        <f t="shared" si="3"/>
        <v>4</v>
      </c>
      <c r="AB9" s="171"/>
      <c r="AC9" s="171"/>
      <c r="AD9" s="171"/>
    </row>
    <row r="10" spans="1:30" x14ac:dyDescent="0.5">
      <c r="A10" s="171"/>
      <c r="B10" s="22">
        <f>รายชื่อนักเรียน!A6</f>
        <v>5</v>
      </c>
      <c r="C10" s="52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73" t="str">
        <f t="shared" si="1"/>
        <v/>
      </c>
      <c r="Y10" s="67"/>
      <c r="Z10" s="75" t="str">
        <f t="shared" si="2"/>
        <v/>
      </c>
      <c r="AA10" s="74" t="str">
        <f t="shared" si="3"/>
        <v/>
      </c>
      <c r="AB10" s="171"/>
      <c r="AC10" s="171"/>
      <c r="AD10" s="171"/>
    </row>
    <row r="11" spans="1:30" x14ac:dyDescent="0.5">
      <c r="A11" s="171"/>
      <c r="B11" s="22">
        <f>รายชื่อนักเรียน!A7</f>
        <v>6</v>
      </c>
      <c r="C11" s="52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73" t="str">
        <f t="shared" si="1"/>
        <v/>
      </c>
      <c r="Y11" s="67"/>
      <c r="Z11" s="75" t="str">
        <f t="shared" si="2"/>
        <v/>
      </c>
      <c r="AA11" s="74" t="str">
        <f t="shared" si="3"/>
        <v/>
      </c>
      <c r="AB11" s="171"/>
      <c r="AC11" s="171"/>
      <c r="AD11" s="171"/>
    </row>
    <row r="12" spans="1:30" x14ac:dyDescent="0.5">
      <c r="A12" s="171"/>
      <c r="B12" s="22">
        <f>รายชื่อนักเรียน!A8</f>
        <v>7</v>
      </c>
      <c r="C12" s="52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73" t="str">
        <f t="shared" si="1"/>
        <v/>
      </c>
      <c r="Y12" s="67"/>
      <c r="Z12" s="75" t="str">
        <f t="shared" si="2"/>
        <v/>
      </c>
      <c r="AA12" s="74" t="str">
        <f t="shared" si="3"/>
        <v/>
      </c>
      <c r="AB12" s="171"/>
      <c r="AC12" s="171"/>
      <c r="AD12" s="171"/>
    </row>
    <row r="13" spans="1:30" x14ac:dyDescent="0.5">
      <c r="A13" s="171"/>
      <c r="B13" s="22">
        <f>รายชื่อนักเรียน!A9</f>
        <v>8</v>
      </c>
      <c r="C13" s="52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73" t="str">
        <f t="shared" si="1"/>
        <v/>
      </c>
      <c r="Y13" s="67"/>
      <c r="Z13" s="75" t="str">
        <f t="shared" si="2"/>
        <v/>
      </c>
      <c r="AA13" s="74" t="str">
        <f t="shared" si="3"/>
        <v/>
      </c>
      <c r="AB13" s="171"/>
      <c r="AC13" s="171"/>
      <c r="AD13" s="171"/>
    </row>
    <row r="14" spans="1:30" x14ac:dyDescent="0.5">
      <c r="A14" s="171"/>
      <c r="B14" s="22">
        <f>รายชื่อนักเรียน!A10</f>
        <v>9</v>
      </c>
      <c r="C14" s="52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73" t="str">
        <f t="shared" si="1"/>
        <v/>
      </c>
      <c r="Y14" s="67"/>
      <c r="Z14" s="75" t="str">
        <f t="shared" si="2"/>
        <v/>
      </c>
      <c r="AA14" s="74" t="str">
        <f t="shared" si="3"/>
        <v/>
      </c>
      <c r="AB14" s="171"/>
      <c r="AC14" s="171"/>
      <c r="AD14" s="171"/>
    </row>
    <row r="15" spans="1:30" x14ac:dyDescent="0.5">
      <c r="A15" s="171"/>
      <c r="B15" s="22">
        <f>รายชื่อนักเรียน!A11</f>
        <v>10</v>
      </c>
      <c r="C15" s="52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73" t="str">
        <f t="shared" si="1"/>
        <v/>
      </c>
      <c r="Y15" s="67"/>
      <c r="Z15" s="75" t="str">
        <f t="shared" si="2"/>
        <v/>
      </c>
      <c r="AA15" s="74" t="str">
        <f t="shared" si="3"/>
        <v/>
      </c>
      <c r="AB15" s="171"/>
      <c r="AC15" s="171"/>
      <c r="AD15" s="171"/>
    </row>
    <row r="16" spans="1:30" x14ac:dyDescent="0.5">
      <c r="A16" s="171"/>
      <c r="B16" s="22">
        <f>รายชื่อนักเรียน!A12</f>
        <v>11</v>
      </c>
      <c r="C16" s="52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73" t="str">
        <f t="shared" si="1"/>
        <v/>
      </c>
      <c r="Y16" s="67"/>
      <c r="Z16" s="75" t="str">
        <f t="shared" si="2"/>
        <v/>
      </c>
      <c r="AA16" s="74" t="str">
        <f t="shared" si="3"/>
        <v/>
      </c>
      <c r="AB16" s="171"/>
      <c r="AC16" s="171"/>
      <c r="AD16" s="171"/>
    </row>
    <row r="17" spans="1:30" x14ac:dyDescent="0.5">
      <c r="A17" s="171"/>
      <c r="B17" s="22">
        <f>รายชื่อนักเรียน!A13</f>
        <v>12</v>
      </c>
      <c r="C17" s="52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73" t="str">
        <f t="shared" si="1"/>
        <v/>
      </c>
      <c r="Y17" s="67"/>
      <c r="Z17" s="75" t="str">
        <f t="shared" si="2"/>
        <v/>
      </c>
      <c r="AA17" s="74" t="str">
        <f t="shared" si="3"/>
        <v/>
      </c>
      <c r="AB17" s="171"/>
      <c r="AC17" s="171"/>
      <c r="AD17" s="171"/>
    </row>
    <row r="18" spans="1:30" x14ac:dyDescent="0.5">
      <c r="A18" s="171"/>
      <c r="B18" s="22">
        <f>รายชื่อนักเรียน!A14</f>
        <v>13</v>
      </c>
      <c r="C18" s="52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73" t="str">
        <f t="shared" si="1"/>
        <v/>
      </c>
      <c r="Y18" s="67"/>
      <c r="Z18" s="75" t="str">
        <f t="shared" si="2"/>
        <v/>
      </c>
      <c r="AA18" s="74" t="str">
        <f t="shared" si="3"/>
        <v/>
      </c>
      <c r="AB18" s="171"/>
      <c r="AC18" s="171"/>
      <c r="AD18" s="171"/>
    </row>
    <row r="19" spans="1:30" x14ac:dyDescent="0.5">
      <c r="A19" s="171"/>
      <c r="B19" s="22">
        <f>รายชื่อนักเรียน!A15</f>
        <v>14</v>
      </c>
      <c r="C19" s="52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73" t="str">
        <f t="shared" si="1"/>
        <v/>
      </c>
      <c r="Y19" s="67"/>
      <c r="Z19" s="75" t="str">
        <f t="shared" si="2"/>
        <v/>
      </c>
      <c r="AA19" s="74" t="str">
        <f t="shared" si="3"/>
        <v/>
      </c>
      <c r="AB19" s="171"/>
      <c r="AC19" s="171"/>
      <c r="AD19" s="171"/>
    </row>
    <row r="20" spans="1:30" x14ac:dyDescent="0.5">
      <c r="A20" s="171"/>
      <c r="B20" s="22">
        <f>รายชื่อนักเรียน!A16</f>
        <v>15</v>
      </c>
      <c r="C20" s="52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73" t="str">
        <f t="shared" si="1"/>
        <v/>
      </c>
      <c r="Y20" s="67"/>
      <c r="Z20" s="75" t="str">
        <f t="shared" si="2"/>
        <v/>
      </c>
      <c r="AA20" s="74" t="str">
        <f t="shared" si="3"/>
        <v/>
      </c>
      <c r="AB20" s="171"/>
      <c r="AC20" s="171"/>
      <c r="AD20" s="171"/>
    </row>
    <row r="21" spans="1:30" x14ac:dyDescent="0.5">
      <c r="A21" s="171"/>
      <c r="B21" s="22">
        <f>รายชื่อนักเรียน!A17</f>
        <v>16</v>
      </c>
      <c r="C21" s="52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73" t="str">
        <f t="shared" si="1"/>
        <v/>
      </c>
      <c r="Y21" s="67"/>
      <c r="Z21" s="75" t="str">
        <f t="shared" si="2"/>
        <v/>
      </c>
      <c r="AA21" s="74" t="str">
        <f t="shared" si="3"/>
        <v/>
      </c>
      <c r="AB21" s="171"/>
      <c r="AC21" s="171"/>
      <c r="AD21" s="171"/>
    </row>
    <row r="22" spans="1:30" x14ac:dyDescent="0.5">
      <c r="A22" s="171"/>
      <c r="B22" s="22">
        <f>รายชื่อนักเรียน!A18</f>
        <v>17</v>
      </c>
      <c r="C22" s="52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73" t="str">
        <f t="shared" si="1"/>
        <v/>
      </c>
      <c r="Y22" s="67"/>
      <c r="Z22" s="75" t="str">
        <f t="shared" si="2"/>
        <v/>
      </c>
      <c r="AA22" s="74" t="str">
        <f t="shared" si="3"/>
        <v/>
      </c>
      <c r="AB22" s="171"/>
      <c r="AC22" s="171"/>
      <c r="AD22" s="171"/>
    </row>
    <row r="23" spans="1:30" x14ac:dyDescent="0.5">
      <c r="A23" s="171"/>
      <c r="B23" s="22">
        <f>รายชื่อนักเรียน!A19</f>
        <v>18</v>
      </c>
      <c r="C23" s="52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73" t="str">
        <f t="shared" si="1"/>
        <v/>
      </c>
      <c r="Y23" s="67"/>
      <c r="Z23" s="75" t="str">
        <f t="shared" si="2"/>
        <v/>
      </c>
      <c r="AA23" s="74" t="str">
        <f t="shared" si="3"/>
        <v/>
      </c>
      <c r="AB23" s="171"/>
      <c r="AC23" s="171"/>
      <c r="AD23" s="171"/>
    </row>
    <row r="24" spans="1:30" x14ac:dyDescent="0.5">
      <c r="A24" s="171"/>
      <c r="B24" s="22">
        <f>รายชื่อนักเรียน!A20</f>
        <v>19</v>
      </c>
      <c r="C24" s="52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73" t="str">
        <f t="shared" si="1"/>
        <v/>
      </c>
      <c r="Y24" s="67"/>
      <c r="Z24" s="75" t="str">
        <f t="shared" si="2"/>
        <v/>
      </c>
      <c r="AA24" s="74" t="str">
        <f t="shared" si="3"/>
        <v/>
      </c>
      <c r="AB24" s="171"/>
      <c r="AC24" s="171"/>
      <c r="AD24" s="171"/>
    </row>
    <row r="25" spans="1:30" x14ac:dyDescent="0.5">
      <c r="A25" s="171"/>
      <c r="B25" s="22">
        <f>รายชื่อนักเรียน!A21</f>
        <v>20</v>
      </c>
      <c r="C25" s="52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73" t="str">
        <f t="shared" si="1"/>
        <v/>
      </c>
      <c r="Y25" s="67"/>
      <c r="Z25" s="75" t="str">
        <f t="shared" si="2"/>
        <v/>
      </c>
      <c r="AA25" s="74" t="str">
        <f t="shared" si="3"/>
        <v/>
      </c>
      <c r="AB25" s="171"/>
      <c r="AC25" s="171"/>
      <c r="AD25" s="171"/>
    </row>
    <row r="26" spans="1:30" x14ac:dyDescent="0.5">
      <c r="A26" s="171"/>
      <c r="B26" s="22">
        <f>รายชื่อนักเรียน!A22</f>
        <v>21</v>
      </c>
      <c r="C26" s="52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73" t="str">
        <f t="shared" si="1"/>
        <v/>
      </c>
      <c r="Y26" s="67"/>
      <c r="Z26" s="75" t="str">
        <f t="shared" si="2"/>
        <v/>
      </c>
      <c r="AA26" s="74" t="str">
        <f t="shared" si="3"/>
        <v/>
      </c>
      <c r="AB26" s="171"/>
      <c r="AC26" s="171"/>
      <c r="AD26" s="171"/>
    </row>
    <row r="27" spans="1:30" x14ac:dyDescent="0.5">
      <c r="A27" s="171"/>
      <c r="B27" s="22">
        <f>รายชื่อนักเรียน!A23</f>
        <v>22</v>
      </c>
      <c r="C27" s="52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73" t="str">
        <f t="shared" si="1"/>
        <v/>
      </c>
      <c r="Y27" s="67"/>
      <c r="Z27" s="75" t="str">
        <f t="shared" si="2"/>
        <v/>
      </c>
      <c r="AA27" s="74" t="str">
        <f t="shared" si="3"/>
        <v/>
      </c>
      <c r="AB27" s="171"/>
      <c r="AC27" s="171"/>
      <c r="AD27" s="171"/>
    </row>
    <row r="28" spans="1:30" x14ac:dyDescent="0.5">
      <c r="A28" s="171"/>
      <c r="B28" s="22">
        <f>รายชื่อนักเรียน!A24</f>
        <v>23</v>
      </c>
      <c r="C28" s="52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73" t="str">
        <f t="shared" si="1"/>
        <v/>
      </c>
      <c r="Y28" s="67"/>
      <c r="Z28" s="75" t="str">
        <f t="shared" si="2"/>
        <v/>
      </c>
      <c r="AA28" s="74" t="str">
        <f t="shared" si="3"/>
        <v/>
      </c>
      <c r="AB28" s="171"/>
      <c r="AC28" s="171"/>
      <c r="AD28" s="171"/>
    </row>
    <row r="29" spans="1:30" x14ac:dyDescent="0.5">
      <c r="A29" s="171"/>
      <c r="B29" s="22">
        <f>รายชื่อนักเรียน!A25</f>
        <v>24</v>
      </c>
      <c r="C29" s="52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73" t="str">
        <f t="shared" si="1"/>
        <v/>
      </c>
      <c r="Y29" s="67"/>
      <c r="Z29" s="75" t="str">
        <f t="shared" si="2"/>
        <v/>
      </c>
      <c r="AA29" s="74" t="str">
        <f t="shared" si="3"/>
        <v/>
      </c>
      <c r="AB29" s="171"/>
      <c r="AC29" s="171"/>
      <c r="AD29" s="171"/>
    </row>
    <row r="30" spans="1:30" x14ac:dyDescent="0.5">
      <c r="A30" s="171"/>
      <c r="B30" s="22">
        <f>รายชื่อนักเรียน!A26</f>
        <v>25</v>
      </c>
      <c r="C30" s="52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73" t="str">
        <f t="shared" si="1"/>
        <v/>
      </c>
      <c r="Y30" s="67"/>
      <c r="Z30" s="75" t="str">
        <f t="shared" si="2"/>
        <v/>
      </c>
      <c r="AA30" s="74" t="str">
        <f t="shared" si="3"/>
        <v/>
      </c>
      <c r="AB30" s="171"/>
      <c r="AC30" s="171"/>
      <c r="AD30" s="171"/>
    </row>
    <row r="31" spans="1:30" x14ac:dyDescent="0.5">
      <c r="A31" s="171"/>
      <c r="B31" s="22">
        <f>รายชื่อนักเรียน!A27</f>
        <v>26</v>
      </c>
      <c r="C31" s="52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73" t="str">
        <f t="shared" si="1"/>
        <v/>
      </c>
      <c r="Y31" s="67"/>
      <c r="Z31" s="75" t="str">
        <f t="shared" si="2"/>
        <v/>
      </c>
      <c r="AA31" s="74" t="str">
        <f t="shared" si="3"/>
        <v/>
      </c>
      <c r="AB31" s="171"/>
      <c r="AC31" s="171"/>
      <c r="AD31" s="171"/>
    </row>
    <row r="32" spans="1:30" x14ac:dyDescent="0.5">
      <c r="A32" s="171"/>
      <c r="B32" s="22">
        <f>รายชื่อนักเรียน!A28</f>
        <v>27</v>
      </c>
      <c r="C32" s="52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73" t="str">
        <f t="shared" si="1"/>
        <v/>
      </c>
      <c r="Y32" s="67"/>
      <c r="Z32" s="75" t="str">
        <f t="shared" si="2"/>
        <v/>
      </c>
      <c r="AA32" s="74" t="str">
        <f t="shared" si="3"/>
        <v/>
      </c>
      <c r="AB32" s="171"/>
      <c r="AC32" s="171"/>
      <c r="AD32" s="171"/>
    </row>
    <row r="33" spans="1:30" x14ac:dyDescent="0.5">
      <c r="A33" s="171"/>
      <c r="B33" s="22">
        <f>รายชื่อนักเรียน!A29</f>
        <v>28</v>
      </c>
      <c r="C33" s="52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73" t="str">
        <f t="shared" si="1"/>
        <v/>
      </c>
      <c r="Y33" s="67"/>
      <c r="Z33" s="75" t="str">
        <f t="shared" si="2"/>
        <v/>
      </c>
      <c r="AA33" s="74" t="str">
        <f t="shared" si="3"/>
        <v/>
      </c>
      <c r="AB33" s="171"/>
      <c r="AC33" s="171"/>
      <c r="AD33" s="171"/>
    </row>
    <row r="34" spans="1:30" x14ac:dyDescent="0.5">
      <c r="A34" s="171"/>
      <c r="B34" s="22">
        <f>รายชื่อนักเรียน!A30</f>
        <v>29</v>
      </c>
      <c r="C34" s="52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73" t="str">
        <f t="shared" si="1"/>
        <v/>
      </c>
      <c r="Y34" s="67"/>
      <c r="Z34" s="75" t="str">
        <f t="shared" si="2"/>
        <v/>
      </c>
      <c r="AA34" s="74" t="str">
        <f t="shared" si="3"/>
        <v/>
      </c>
      <c r="AB34" s="171"/>
      <c r="AC34" s="171"/>
      <c r="AD34" s="171"/>
    </row>
    <row r="35" spans="1:30" x14ac:dyDescent="0.5">
      <c r="A35" s="171"/>
      <c r="B35" s="22">
        <f>รายชื่อนักเรียน!A31</f>
        <v>30</v>
      </c>
      <c r="C35" s="52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73" t="str">
        <f t="shared" si="1"/>
        <v/>
      </c>
      <c r="Y35" s="67"/>
      <c r="Z35" s="75" t="str">
        <f t="shared" si="2"/>
        <v/>
      </c>
      <c r="AA35" s="74" t="str">
        <f t="shared" si="3"/>
        <v/>
      </c>
      <c r="AB35" s="171"/>
      <c r="AC35" s="171"/>
      <c r="AD35" s="171"/>
    </row>
    <row r="36" spans="1:30" x14ac:dyDescent="0.5">
      <c r="A36" s="171"/>
      <c r="B36" s="22">
        <f>รายชื่อนักเรียน!A32</f>
        <v>31</v>
      </c>
      <c r="C36" s="52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73" t="str">
        <f t="shared" si="1"/>
        <v/>
      </c>
      <c r="Y36" s="67"/>
      <c r="Z36" s="75" t="str">
        <f t="shared" si="2"/>
        <v/>
      </c>
      <c r="AA36" s="74" t="str">
        <f t="shared" si="3"/>
        <v/>
      </c>
      <c r="AB36" s="171"/>
      <c r="AC36" s="171"/>
      <c r="AD36" s="171"/>
    </row>
    <row r="37" spans="1:30" x14ac:dyDescent="0.5">
      <c r="A37" s="171"/>
      <c r="B37" s="22">
        <f>รายชื่อนักเรียน!A33</f>
        <v>32</v>
      </c>
      <c r="C37" s="52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73" t="str">
        <f t="shared" si="1"/>
        <v/>
      </c>
      <c r="Y37" s="67"/>
      <c r="Z37" s="75" t="str">
        <f t="shared" si="2"/>
        <v/>
      </c>
      <c r="AA37" s="74" t="str">
        <f t="shared" si="3"/>
        <v/>
      </c>
      <c r="AB37" s="171"/>
      <c r="AC37" s="171"/>
      <c r="AD37" s="171"/>
    </row>
    <row r="38" spans="1:30" x14ac:dyDescent="0.5">
      <c r="A38" s="171"/>
      <c r="B38" s="22">
        <f>รายชื่อนักเรียน!A34</f>
        <v>33</v>
      </c>
      <c r="C38" s="52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73" t="str">
        <f t="shared" si="1"/>
        <v/>
      </c>
      <c r="Y38" s="67"/>
      <c r="Z38" s="75" t="str">
        <f t="shared" si="2"/>
        <v/>
      </c>
      <c r="AA38" s="74" t="str">
        <f t="shared" si="3"/>
        <v/>
      </c>
      <c r="AB38" s="171"/>
      <c r="AC38" s="171"/>
      <c r="AD38" s="171"/>
    </row>
    <row r="39" spans="1:30" x14ac:dyDescent="0.5">
      <c r="A39" s="171"/>
      <c r="B39" s="22">
        <f>รายชื่อนักเรียน!A35</f>
        <v>34</v>
      </c>
      <c r="C39" s="52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73" t="str">
        <f t="shared" si="1"/>
        <v/>
      </c>
      <c r="Y39" s="67"/>
      <c r="Z39" s="75" t="str">
        <f t="shared" si="2"/>
        <v/>
      </c>
      <c r="AA39" s="74" t="str">
        <f t="shared" si="3"/>
        <v/>
      </c>
      <c r="AB39" s="171"/>
      <c r="AC39" s="171"/>
      <c r="AD39" s="171"/>
    </row>
    <row r="40" spans="1:30" x14ac:dyDescent="0.5">
      <c r="A40" s="171"/>
      <c r="B40" s="22">
        <f>รายชื่อนักเรียน!A36</f>
        <v>35</v>
      </c>
      <c r="C40" s="52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73" t="str">
        <f t="shared" si="1"/>
        <v/>
      </c>
      <c r="Y40" s="67"/>
      <c r="Z40" s="75" t="str">
        <f t="shared" si="2"/>
        <v/>
      </c>
      <c r="AA40" s="74" t="str">
        <f t="shared" si="3"/>
        <v/>
      </c>
      <c r="AB40" s="171"/>
      <c r="AC40" s="171"/>
      <c r="AD40" s="171"/>
    </row>
    <row r="41" spans="1:30" x14ac:dyDescent="0.5">
      <c r="A41" s="171"/>
      <c r="B41" s="22">
        <f>รายชื่อนักเรียน!A37</f>
        <v>36</v>
      </c>
      <c r="C41" s="52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73" t="str">
        <f t="shared" si="1"/>
        <v/>
      </c>
      <c r="Y41" s="67"/>
      <c r="Z41" s="75" t="str">
        <f t="shared" si="2"/>
        <v/>
      </c>
      <c r="AA41" s="74" t="str">
        <f t="shared" si="3"/>
        <v/>
      </c>
      <c r="AB41" s="171"/>
      <c r="AC41" s="171"/>
      <c r="AD41" s="171"/>
    </row>
    <row r="42" spans="1:30" x14ac:dyDescent="0.5">
      <c r="A42" s="171"/>
      <c r="B42" s="22">
        <f>รายชื่อนักเรียน!A38</f>
        <v>37</v>
      </c>
      <c r="C42" s="52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73" t="str">
        <f t="shared" si="1"/>
        <v/>
      </c>
      <c r="Y42" s="67"/>
      <c r="Z42" s="75" t="str">
        <f t="shared" si="2"/>
        <v/>
      </c>
      <c r="AA42" s="74" t="str">
        <f t="shared" si="3"/>
        <v/>
      </c>
      <c r="AB42" s="171"/>
      <c r="AC42" s="171"/>
      <c r="AD42" s="171"/>
    </row>
    <row r="43" spans="1:30" x14ac:dyDescent="0.5">
      <c r="A43" s="171"/>
      <c r="B43" s="22">
        <f>รายชื่อนักเรียน!A39</f>
        <v>38</v>
      </c>
      <c r="C43" s="52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73" t="str">
        <f t="shared" si="1"/>
        <v/>
      </c>
      <c r="Y43" s="67"/>
      <c r="Z43" s="75" t="str">
        <f t="shared" si="2"/>
        <v/>
      </c>
      <c r="AA43" s="74" t="str">
        <f t="shared" si="3"/>
        <v/>
      </c>
      <c r="AB43" s="171"/>
      <c r="AC43" s="171"/>
      <c r="AD43" s="171"/>
    </row>
    <row r="44" spans="1:30" x14ac:dyDescent="0.5">
      <c r="A44" s="171"/>
      <c r="B44" s="22">
        <f>รายชื่อนักเรียน!A40</f>
        <v>39</v>
      </c>
      <c r="C44" s="52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73" t="str">
        <f t="shared" si="1"/>
        <v/>
      </c>
      <c r="Y44" s="67"/>
      <c r="Z44" s="75" t="str">
        <f t="shared" si="2"/>
        <v/>
      </c>
      <c r="AA44" s="74" t="str">
        <f t="shared" si="3"/>
        <v/>
      </c>
      <c r="AB44" s="171"/>
      <c r="AC44" s="171"/>
      <c r="AD44" s="171"/>
    </row>
    <row r="45" spans="1:30" x14ac:dyDescent="0.5">
      <c r="A45" s="171"/>
      <c r="B45" s="22">
        <f>รายชื่อนักเรียน!A41</f>
        <v>40</v>
      </c>
      <c r="C45" s="52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73" t="str">
        <f t="shared" si="1"/>
        <v/>
      </c>
      <c r="Y45" s="67"/>
      <c r="Z45" s="75" t="str">
        <f t="shared" si="2"/>
        <v/>
      </c>
      <c r="AA45" s="74" t="str">
        <f t="shared" si="3"/>
        <v/>
      </c>
      <c r="AB45" s="171"/>
      <c r="AC45" s="171"/>
      <c r="AD45" s="171"/>
    </row>
    <row r="46" spans="1:30" x14ac:dyDescent="0.5">
      <c r="A46" s="171"/>
      <c r="B46" s="22">
        <f>รายชื่อนักเรียน!A42</f>
        <v>41</v>
      </c>
      <c r="C46" s="52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73" t="str">
        <f t="shared" si="1"/>
        <v/>
      </c>
      <c r="Y46" s="67"/>
      <c r="Z46" s="75" t="str">
        <f t="shared" si="2"/>
        <v/>
      </c>
      <c r="AA46" s="74" t="str">
        <f t="shared" si="3"/>
        <v/>
      </c>
      <c r="AB46" s="171"/>
      <c r="AC46" s="171"/>
      <c r="AD46" s="171"/>
    </row>
    <row r="47" spans="1:30" x14ac:dyDescent="0.5">
      <c r="A47" s="171"/>
      <c r="B47" s="22">
        <f>รายชื่อนักเรียน!A43</f>
        <v>42</v>
      </c>
      <c r="C47" s="52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73" t="str">
        <f t="shared" si="1"/>
        <v/>
      </c>
      <c r="Y47" s="67"/>
      <c r="Z47" s="75" t="str">
        <f t="shared" si="2"/>
        <v/>
      </c>
      <c r="AA47" s="74" t="str">
        <f t="shared" si="3"/>
        <v/>
      </c>
      <c r="AB47" s="171"/>
      <c r="AC47" s="171"/>
      <c r="AD47" s="171"/>
    </row>
    <row r="48" spans="1:30" x14ac:dyDescent="0.5">
      <c r="A48" s="171"/>
      <c r="B48" s="22">
        <f>รายชื่อนักเรียน!A44</f>
        <v>43</v>
      </c>
      <c r="C48" s="52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73" t="str">
        <f t="shared" si="1"/>
        <v/>
      </c>
      <c r="Y48" s="67"/>
      <c r="Z48" s="75" t="str">
        <f t="shared" si="2"/>
        <v/>
      </c>
      <c r="AA48" s="74" t="str">
        <f t="shared" si="3"/>
        <v/>
      </c>
      <c r="AB48" s="171"/>
      <c r="AC48" s="171"/>
      <c r="AD48" s="171"/>
    </row>
    <row r="49" spans="1:30" x14ac:dyDescent="0.5">
      <c r="A49" s="171"/>
      <c r="B49" s="22">
        <f>รายชื่อนักเรียน!A45</f>
        <v>44</v>
      </c>
      <c r="C49" s="52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73" t="str">
        <f t="shared" si="1"/>
        <v/>
      </c>
      <c r="Y49" s="67"/>
      <c r="Z49" s="75" t="str">
        <f t="shared" si="2"/>
        <v/>
      </c>
      <c r="AA49" s="74" t="str">
        <f t="shared" si="3"/>
        <v/>
      </c>
      <c r="AB49" s="171"/>
      <c r="AC49" s="171"/>
      <c r="AD49" s="171"/>
    </row>
    <row r="50" spans="1:30" x14ac:dyDescent="0.5">
      <c r="A50" s="171"/>
      <c r="B50" s="22">
        <f>รายชื่อนักเรียน!A46</f>
        <v>45</v>
      </c>
      <c r="C50" s="52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73" t="str">
        <f t="shared" si="1"/>
        <v/>
      </c>
      <c r="Y50" s="67"/>
      <c r="Z50" s="75" t="str">
        <f t="shared" si="2"/>
        <v/>
      </c>
      <c r="AA50" s="74" t="str">
        <f t="shared" si="3"/>
        <v/>
      </c>
      <c r="AB50" s="171"/>
      <c r="AC50" s="171"/>
      <c r="AD50" s="171"/>
    </row>
    <row r="51" spans="1:30" x14ac:dyDescent="0.5">
      <c r="A51" s="171"/>
      <c r="B51" s="22">
        <f>รายชื่อนักเรียน!A47</f>
        <v>46</v>
      </c>
      <c r="C51" s="52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73" t="str">
        <f t="shared" si="1"/>
        <v/>
      </c>
      <c r="Y51" s="67"/>
      <c r="Z51" s="75" t="str">
        <f t="shared" si="2"/>
        <v/>
      </c>
      <c r="AA51" s="74" t="str">
        <f t="shared" si="3"/>
        <v/>
      </c>
      <c r="AB51" s="171"/>
      <c r="AC51" s="171"/>
      <c r="AD51" s="171"/>
    </row>
    <row r="52" spans="1:30" x14ac:dyDescent="0.5">
      <c r="A52" s="171"/>
      <c r="B52" s="22">
        <f>รายชื่อนักเรียน!A48</f>
        <v>47</v>
      </c>
      <c r="C52" s="52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73" t="str">
        <f t="shared" si="1"/>
        <v/>
      </c>
      <c r="Y52" s="67"/>
      <c r="Z52" s="75" t="str">
        <f t="shared" si="2"/>
        <v/>
      </c>
      <c r="AA52" s="74" t="str">
        <f t="shared" si="3"/>
        <v/>
      </c>
      <c r="AB52" s="171"/>
      <c r="AC52" s="171"/>
      <c r="AD52" s="171"/>
    </row>
    <row r="53" spans="1:30" x14ac:dyDescent="0.5">
      <c r="A53" s="171"/>
      <c r="B53" s="22">
        <f>รายชื่อนักเรียน!A49</f>
        <v>48</v>
      </c>
      <c r="C53" s="52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73" t="str">
        <f t="shared" si="1"/>
        <v/>
      </c>
      <c r="Y53" s="67"/>
      <c r="Z53" s="75" t="str">
        <f t="shared" si="2"/>
        <v/>
      </c>
      <c r="AA53" s="74" t="str">
        <f t="shared" si="3"/>
        <v/>
      </c>
      <c r="AB53" s="171"/>
      <c r="AC53" s="171"/>
      <c r="AD53" s="171"/>
    </row>
    <row r="54" spans="1:30" x14ac:dyDescent="0.5">
      <c r="A54" s="171"/>
      <c r="B54" s="22">
        <f>รายชื่อนักเรียน!A50</f>
        <v>49</v>
      </c>
      <c r="C54" s="52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73" t="str">
        <f t="shared" si="1"/>
        <v/>
      </c>
      <c r="Y54" s="67"/>
      <c r="Z54" s="75" t="str">
        <f t="shared" si="2"/>
        <v/>
      </c>
      <c r="AA54" s="74" t="str">
        <f t="shared" si="3"/>
        <v/>
      </c>
      <c r="AB54" s="171"/>
      <c r="AC54" s="171"/>
      <c r="AD54" s="171"/>
    </row>
    <row r="55" spans="1:30" x14ac:dyDescent="0.5">
      <c r="A55" s="171"/>
      <c r="B55" s="22">
        <f>รายชื่อนักเรียน!A51</f>
        <v>50</v>
      </c>
      <c r="C55" s="52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73" t="str">
        <f t="shared" si="1"/>
        <v/>
      </c>
      <c r="Y55" s="67"/>
      <c r="Z55" s="75" t="str">
        <f t="shared" si="2"/>
        <v/>
      </c>
      <c r="AA55" s="74" t="str">
        <f t="shared" si="3"/>
        <v/>
      </c>
      <c r="AB55" s="171"/>
      <c r="AC55" s="171"/>
      <c r="AD55" s="171"/>
    </row>
    <row r="56" spans="1:30" x14ac:dyDescent="0.5">
      <c r="A56" s="171"/>
      <c r="B56" s="22">
        <f>รายชื่อนักเรียน!A52</f>
        <v>51</v>
      </c>
      <c r="C56" s="52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73" t="str">
        <f t="shared" si="1"/>
        <v/>
      </c>
      <c r="Y56" s="67"/>
      <c r="Z56" s="75" t="str">
        <f t="shared" si="2"/>
        <v/>
      </c>
      <c r="AA56" s="74" t="str">
        <f t="shared" si="3"/>
        <v/>
      </c>
      <c r="AB56" s="171"/>
      <c r="AC56" s="171"/>
      <c r="AD56" s="171"/>
    </row>
    <row r="57" spans="1:30" x14ac:dyDescent="0.5">
      <c r="A57" s="171"/>
      <c r="B57" s="22">
        <f>รายชื่อนักเรียน!A53</f>
        <v>52</v>
      </c>
      <c r="C57" s="52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73" t="str">
        <f t="shared" si="1"/>
        <v/>
      </c>
      <c r="Y57" s="67"/>
      <c r="Z57" s="75" t="str">
        <f t="shared" si="2"/>
        <v/>
      </c>
      <c r="AA57" s="74" t="str">
        <f t="shared" si="3"/>
        <v/>
      </c>
      <c r="AB57" s="171"/>
      <c r="AC57" s="171"/>
      <c r="AD57" s="171"/>
    </row>
    <row r="58" spans="1:30" x14ac:dyDescent="0.5">
      <c r="A58" s="171"/>
      <c r="B58" s="22">
        <f>รายชื่อนักเรียน!A54</f>
        <v>53</v>
      </c>
      <c r="C58" s="52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73" t="str">
        <f t="shared" si="1"/>
        <v/>
      </c>
      <c r="Y58" s="67"/>
      <c r="Z58" s="75" t="str">
        <f t="shared" si="2"/>
        <v/>
      </c>
      <c r="AA58" s="74" t="str">
        <f t="shared" si="3"/>
        <v/>
      </c>
      <c r="AB58" s="171"/>
      <c r="AC58" s="171"/>
      <c r="AD58" s="171"/>
    </row>
    <row r="59" spans="1:30" x14ac:dyDescent="0.5">
      <c r="A59" s="171"/>
      <c r="B59" s="22">
        <f>รายชื่อนักเรียน!A55</f>
        <v>54</v>
      </c>
      <c r="C59" s="52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73" t="str">
        <f t="shared" si="1"/>
        <v/>
      </c>
      <c r="Y59" s="67"/>
      <c r="Z59" s="75" t="str">
        <f t="shared" si="2"/>
        <v/>
      </c>
      <c r="AA59" s="74" t="str">
        <f t="shared" si="3"/>
        <v/>
      </c>
      <c r="AB59" s="171"/>
      <c r="AC59" s="171"/>
      <c r="AD59" s="171"/>
    </row>
    <row r="60" spans="1:30" x14ac:dyDescent="0.5">
      <c r="A60" s="171"/>
      <c r="B60" s="22">
        <f>รายชื่อนักเรียน!A56</f>
        <v>55</v>
      </c>
      <c r="C60" s="52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73" t="str">
        <f t="shared" si="1"/>
        <v/>
      </c>
      <c r="Y60" s="67"/>
      <c r="Z60" s="75" t="str">
        <f t="shared" si="2"/>
        <v/>
      </c>
      <c r="AA60" s="74" t="str">
        <f t="shared" si="3"/>
        <v/>
      </c>
      <c r="AB60" s="171"/>
      <c r="AC60" s="171"/>
      <c r="AD60" s="171"/>
    </row>
    <row r="61" spans="1:30" x14ac:dyDescent="0.5">
      <c r="A61" s="171"/>
      <c r="B61" s="22">
        <f>รายชื่อนักเรียน!A57</f>
        <v>56</v>
      </c>
      <c r="C61" s="52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73" t="str">
        <f t="shared" si="1"/>
        <v/>
      </c>
      <c r="Y61" s="67"/>
      <c r="Z61" s="75" t="str">
        <f t="shared" si="2"/>
        <v/>
      </c>
      <c r="AA61" s="74" t="str">
        <f t="shared" si="3"/>
        <v/>
      </c>
      <c r="AB61" s="171"/>
      <c r="AC61" s="171"/>
      <c r="AD61" s="171"/>
    </row>
    <row r="62" spans="1:30" x14ac:dyDescent="0.5">
      <c r="A62" s="171"/>
      <c r="B62" s="22">
        <f>รายชื่อนักเรียน!A58</f>
        <v>57</v>
      </c>
      <c r="C62" s="52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73" t="str">
        <f t="shared" si="1"/>
        <v/>
      </c>
      <c r="Y62" s="67"/>
      <c r="Z62" s="75" t="str">
        <f t="shared" si="2"/>
        <v/>
      </c>
      <c r="AA62" s="74" t="str">
        <f t="shared" si="3"/>
        <v/>
      </c>
      <c r="AB62" s="171"/>
      <c r="AC62" s="171"/>
      <c r="AD62" s="171"/>
    </row>
    <row r="63" spans="1:30" x14ac:dyDescent="0.5">
      <c r="A63" s="171"/>
      <c r="B63" s="22">
        <f>รายชื่อนักเรียน!A59</f>
        <v>58</v>
      </c>
      <c r="C63" s="52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73" t="str">
        <f t="shared" si="1"/>
        <v/>
      </c>
      <c r="Y63" s="67"/>
      <c r="Z63" s="75" t="str">
        <f t="shared" si="2"/>
        <v/>
      </c>
      <c r="AA63" s="74" t="str">
        <f t="shared" si="3"/>
        <v/>
      </c>
      <c r="AB63" s="171"/>
      <c r="AC63" s="171"/>
      <c r="AD63" s="171"/>
    </row>
    <row r="64" spans="1:30" x14ac:dyDescent="0.5">
      <c r="A64" s="171"/>
      <c r="B64" s="22">
        <f>รายชื่อนักเรียน!A60</f>
        <v>59</v>
      </c>
      <c r="C64" s="52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73" t="str">
        <f t="shared" si="1"/>
        <v/>
      </c>
      <c r="Y64" s="67"/>
      <c r="Z64" s="75" t="str">
        <f t="shared" si="2"/>
        <v/>
      </c>
      <c r="AA64" s="74" t="str">
        <f t="shared" si="3"/>
        <v/>
      </c>
      <c r="AB64" s="171"/>
      <c r="AC64" s="171"/>
      <c r="AD64" s="171"/>
    </row>
    <row r="65" spans="1:30" x14ac:dyDescent="0.5">
      <c r="A65" s="171"/>
      <c r="B65" s="22">
        <f>รายชื่อนักเรียน!A61</f>
        <v>60</v>
      </c>
      <c r="C65" s="52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73" t="str">
        <f t="shared" si="1"/>
        <v/>
      </c>
      <c r="Y65" s="67"/>
      <c r="Z65" s="75" t="str">
        <f t="shared" si="2"/>
        <v/>
      </c>
      <c r="AA65" s="74" t="str">
        <f t="shared" si="3"/>
        <v/>
      </c>
      <c r="AB65" s="171"/>
      <c r="AC65" s="171"/>
      <c r="AD65" s="171"/>
    </row>
  </sheetData>
  <sheetProtection algorithmName="SHA-512" hashValue="+bWgTUCL9ozBPO+33/br/jVWMxZLQtiHm1DM0NjuxPzDDbJ37aTh15nFC+dU24vSl7qtLWxriBLS69z4gNiAxw==" saltValue="w4DInWkJ1I8DLPY1cr9lqA==" spinCount="100000" sheet="1" objects="1" scenarios="1"/>
  <protectedRanges>
    <protectedRange sqref="AC1" name="ช่วง3"/>
    <protectedRange sqref="D5:W65" name="ช่วง1"/>
    <protectedRange sqref="Y5:Y65" name="ช่วง2"/>
  </protectedRanges>
  <mergeCells count="8">
    <mergeCell ref="B1:AA1"/>
    <mergeCell ref="B2:B5"/>
    <mergeCell ref="C2:C5"/>
    <mergeCell ref="D2:W2"/>
    <mergeCell ref="X2:X4"/>
    <mergeCell ref="Y2:Y4"/>
    <mergeCell ref="Z2:Z4"/>
    <mergeCell ref="AA2:AA5"/>
  </mergeCells>
  <conditionalFormatting sqref="D5:W5">
    <cfRule type="cellIs" dxfId="84" priority="2" operator="greaterThan">
      <formula>0</formula>
    </cfRule>
  </conditionalFormatting>
  <conditionalFormatting sqref="AA6:AA65">
    <cfRule type="cellIs" dxfId="83" priority="1" operator="equal">
      <formula>0</formula>
    </cfRule>
  </conditionalFormatting>
  <dataValidations count="22">
    <dataValidation type="decimal" allowBlank="1" showInputMessage="1" showErrorMessage="1" sqref="W6:W65" xr:uid="{5CC7AF84-5641-485A-BD28-75A8A23281A5}">
      <formula1>0</formula1>
      <formula2>$W$5</formula2>
    </dataValidation>
    <dataValidation type="decimal" allowBlank="1" showInputMessage="1" showErrorMessage="1" sqref="V6:V65" xr:uid="{66DD0117-7C19-45C5-92E6-E3D7FC60EBD4}">
      <formula1>0</formula1>
      <formula2>$V$5</formula2>
    </dataValidation>
    <dataValidation type="decimal" allowBlank="1" showInputMessage="1" showErrorMessage="1" sqref="U6:U65" xr:uid="{7D2DC806-9656-4F41-BF38-47D5523CCECD}">
      <formula1>0</formula1>
      <formula2>$U$5</formula2>
    </dataValidation>
    <dataValidation type="decimal" allowBlank="1" showInputMessage="1" showErrorMessage="1" sqref="T6:T65" xr:uid="{41B9CBB7-6EF4-4C86-9E2D-643088C86ABC}">
      <formula1>0</formula1>
      <formula2>$T$5</formula2>
    </dataValidation>
    <dataValidation type="decimal" allowBlank="1" showInputMessage="1" showErrorMessage="1" sqref="S6:S65" xr:uid="{BC345936-D1F5-4634-B299-876FB50F9552}">
      <formula1>0</formula1>
      <formula2>$S$5</formula2>
    </dataValidation>
    <dataValidation type="decimal" allowBlank="1" showInputMessage="1" showErrorMessage="1" sqref="R6:R65" xr:uid="{1C219CBD-566D-468E-9512-FD01FA89BBC1}">
      <formula1>0</formula1>
      <formula2>$R$5</formula2>
    </dataValidation>
    <dataValidation type="decimal" allowBlank="1" showInputMessage="1" showErrorMessage="1" sqref="Q6:Q65" xr:uid="{325C2E9D-86F5-4113-941F-43292F0C129F}">
      <formula1>0</formula1>
      <formula2>$Q$5</formula2>
    </dataValidation>
    <dataValidation type="decimal" allowBlank="1" showInputMessage="1" showErrorMessage="1" sqref="P6:P65" xr:uid="{8F75B81B-37CE-405B-BC1D-F59D65D438B6}">
      <formula1>0</formula1>
      <formula2>$P$5</formula2>
    </dataValidation>
    <dataValidation type="decimal" allowBlank="1" showInputMessage="1" showErrorMessage="1" sqref="O6:O65" xr:uid="{BEE704AC-DB54-4F64-9044-E0381293710C}">
      <formula1>0</formula1>
      <formula2>$O$5</formula2>
    </dataValidation>
    <dataValidation type="decimal" allowBlank="1" showInputMessage="1" showErrorMessage="1" sqref="N6:N65" xr:uid="{04AAB832-E7D7-4285-A675-2F1714D33DF7}">
      <formula1>0</formula1>
      <formula2>$N$5</formula2>
    </dataValidation>
    <dataValidation type="decimal" allowBlank="1" showInputMessage="1" showErrorMessage="1" sqref="M6:M65" xr:uid="{02E05239-13F3-4436-BFC0-1B5DDC1D807D}">
      <formula1>0</formula1>
      <formula2>$M$5</formula2>
    </dataValidation>
    <dataValidation type="decimal" allowBlank="1" showInputMessage="1" showErrorMessage="1" sqref="L6:L65" xr:uid="{5CBBD591-1796-4C4B-9F0A-B63719619803}">
      <formula1>0</formula1>
      <formula2>$L$5</formula2>
    </dataValidation>
    <dataValidation type="decimal" allowBlank="1" showInputMessage="1" showErrorMessage="1" sqref="K6:K65" xr:uid="{0E963E7C-BBF9-4120-9430-B9F8EF67E245}">
      <formula1>0</formula1>
      <formula2>$K$5</formula2>
    </dataValidation>
    <dataValidation type="decimal" allowBlank="1" showInputMessage="1" showErrorMessage="1" sqref="J6:J65" xr:uid="{46C60CCC-5AE8-4ECD-B696-69C877C1E751}">
      <formula1>0</formula1>
      <formula2>$J$5</formula2>
    </dataValidation>
    <dataValidation type="decimal" allowBlank="1" showInputMessage="1" showErrorMessage="1" sqref="I6:I65" xr:uid="{883BEA00-8023-4E9F-83CE-89253309801F}">
      <formula1>0</formula1>
      <formula2>$I$5</formula2>
    </dataValidation>
    <dataValidation type="decimal" allowBlank="1" showInputMessage="1" showErrorMessage="1" sqref="H6:H65" xr:uid="{8B21642A-55AC-4F6A-8402-87FD15E6EEF9}">
      <formula1>0</formula1>
      <formula2>$H$5</formula2>
    </dataValidation>
    <dataValidation type="decimal" allowBlank="1" showInputMessage="1" showErrorMessage="1" sqref="G6:G65" xr:uid="{C6D1B65D-CAE5-4263-9F5B-9F069C04B9B2}">
      <formula1>0</formula1>
      <formula2>$G$5</formula2>
    </dataValidation>
    <dataValidation type="decimal" allowBlank="1" showInputMessage="1" showErrorMessage="1" sqref="F6:F65" xr:uid="{ABAD4C45-D109-46B1-AAEE-F6ED18723EB0}">
      <formula1>0</formula1>
      <formula2>$F$5</formula2>
    </dataValidation>
    <dataValidation type="decimal" allowBlank="1" showInputMessage="1" showErrorMessage="1" sqref="E6:E65" xr:uid="{B9F9ECA2-2D68-4444-A87F-41AFC35D1C75}">
      <formula1>0</formula1>
      <formula2>$E$5</formula2>
    </dataValidation>
    <dataValidation type="decimal" allowBlank="1" showInputMessage="1" showErrorMessage="1" sqref="D6:D65" xr:uid="{E96E4055-0632-4925-86B1-8CF85C374DEE}">
      <formula1>0</formula1>
      <formula2>$D$5</formula2>
    </dataValidation>
    <dataValidation type="decimal" allowBlank="1" showInputMessage="1" showErrorMessage="1" sqref="Y6:Y65" xr:uid="{C66A70D4-F43E-44FA-BC3E-9FB58934B106}">
      <formula1>0</formula1>
      <formula2>$Y$5</formula2>
    </dataValidation>
    <dataValidation type="whole" allowBlank="1" showInputMessage="1" showErrorMessage="1" sqref="D5:W5" xr:uid="{9C8CEDB2-F2BF-48AC-9165-2B883B7813DA}">
      <formula1>1</formula1>
      <formula2>1000000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4C967C-4FF2-4B77-883F-44B107B3EFFC}">
          <x14:formula1>
            <xm:f>รายการ!$K$2:$K$36</xm:f>
          </x14:formula1>
          <xm:sqref>AC1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D5A65-E1AB-4598-A464-D1FDE407E0C9}">
  <sheetPr>
    <tabColor rgb="FFFF5B5B"/>
  </sheetPr>
  <dimension ref="A1:P6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P1" sqref="P1"/>
    </sheetView>
  </sheetViews>
  <sheetFormatPr defaultColWidth="5.625" defaultRowHeight="21.75" x14ac:dyDescent="0.2"/>
  <cols>
    <col min="1" max="1" width="4.5" style="64" customWidth="1"/>
    <col min="2" max="2" width="5.625" style="64"/>
    <col min="3" max="3" width="25.25" style="64" customWidth="1"/>
    <col min="4" max="13" width="5.625" style="64"/>
    <col min="14" max="14" width="8.625" style="64" customWidth="1"/>
    <col min="15" max="15" width="23.75" style="64" customWidth="1"/>
    <col min="16" max="16" width="9.75" style="64" customWidth="1"/>
    <col min="17" max="16384" width="5.625" style="64"/>
  </cols>
  <sheetData>
    <row r="1" spans="1:16" ht="27.75" x14ac:dyDescent="0.2">
      <c r="A1" s="171"/>
      <c r="B1" s="322" t="s">
        <v>40</v>
      </c>
      <c r="C1" s="324" t="s">
        <v>62</v>
      </c>
      <c r="D1" s="331" t="s">
        <v>160</v>
      </c>
      <c r="E1" s="332"/>
      <c r="F1" s="332"/>
      <c r="G1" s="333"/>
      <c r="H1" s="334" t="s">
        <v>161</v>
      </c>
      <c r="I1" s="335"/>
      <c r="J1" s="335"/>
      <c r="K1" s="336"/>
      <c r="L1" s="327" t="s">
        <v>162</v>
      </c>
      <c r="M1" s="329" t="s">
        <v>163</v>
      </c>
      <c r="N1" s="208" t="s">
        <v>239</v>
      </c>
      <c r="O1" s="201" t="s">
        <v>318</v>
      </c>
      <c r="P1" s="209" t="str">
        <f>_xlfn.IFNA(IF(VLOOKUP(O1,รายการ!$K$1:$L$36,2,FALSE)="","",HYPERLINK("#" &amp; VLOOKUP(O1,รายการ!$K$1:$L$36,2,FALSE)  &amp; "","คลิก")),"")</f>
        <v>คลิก</v>
      </c>
    </row>
    <row r="2" spans="1:16" ht="21.75" customHeight="1" x14ac:dyDescent="0.2">
      <c r="A2" s="171"/>
      <c r="B2" s="322"/>
      <c r="C2" s="325"/>
      <c r="D2" s="317" t="s">
        <v>156</v>
      </c>
      <c r="E2" s="320" t="s">
        <v>157</v>
      </c>
      <c r="F2" s="321" t="s">
        <v>158</v>
      </c>
      <c r="G2" s="314" t="s">
        <v>159</v>
      </c>
      <c r="H2" s="317" t="s">
        <v>156</v>
      </c>
      <c r="I2" s="320" t="s">
        <v>157</v>
      </c>
      <c r="J2" s="321" t="s">
        <v>158</v>
      </c>
      <c r="K2" s="314" t="s">
        <v>159</v>
      </c>
      <c r="L2" s="327"/>
      <c r="M2" s="329"/>
      <c r="N2" s="171"/>
      <c r="O2" s="171"/>
      <c r="P2" s="171"/>
    </row>
    <row r="3" spans="1:16" x14ac:dyDescent="0.2">
      <c r="A3" s="171"/>
      <c r="B3" s="322"/>
      <c r="C3" s="325"/>
      <c r="D3" s="317"/>
      <c r="E3" s="320"/>
      <c r="F3" s="321"/>
      <c r="G3" s="314"/>
      <c r="H3" s="317"/>
      <c r="I3" s="320"/>
      <c r="J3" s="321"/>
      <c r="K3" s="314"/>
      <c r="L3" s="327"/>
      <c r="M3" s="329"/>
      <c r="N3" s="171"/>
      <c r="O3" s="171"/>
      <c r="P3" s="171"/>
    </row>
    <row r="4" spans="1:16" x14ac:dyDescent="0.2">
      <c r="A4" s="171"/>
      <c r="B4" s="322"/>
      <c r="C4" s="325"/>
      <c r="D4" s="317"/>
      <c r="E4" s="320"/>
      <c r="F4" s="321"/>
      <c r="G4" s="314"/>
      <c r="H4" s="317"/>
      <c r="I4" s="320"/>
      <c r="J4" s="321"/>
      <c r="K4" s="314"/>
      <c r="L4" s="327"/>
      <c r="M4" s="329"/>
      <c r="N4" s="171"/>
      <c r="O4" s="171"/>
      <c r="P4" s="171"/>
    </row>
    <row r="5" spans="1:16" x14ac:dyDescent="0.2">
      <c r="A5" s="171"/>
      <c r="B5" s="323"/>
      <c r="C5" s="326"/>
      <c r="D5" s="68">
        <f>IF(ตั้งค่าปพ5!$I$16="","",ตั้งค่าปพ5!$I$16)</f>
        <v>70</v>
      </c>
      <c r="E5" s="69">
        <f>IF(ตั้งค่าปพ5!$I$17="","",ตั้งค่าปพ5!$I$17)</f>
        <v>30</v>
      </c>
      <c r="F5" s="70">
        <f>SUM(D5:E5)</f>
        <v>100</v>
      </c>
      <c r="G5" s="314"/>
      <c r="H5" s="68">
        <f>IF(ตั้งค่าปพ5!$I$16="","",ตั้งค่าปพ5!$I$16)</f>
        <v>70</v>
      </c>
      <c r="I5" s="69">
        <f>IF(ตั้งค่าปพ5!$I$17="","",ตั้งค่าปพ5!$I$17)</f>
        <v>30</v>
      </c>
      <c r="J5" s="70">
        <f>SUM(H5:I5)</f>
        <v>100</v>
      </c>
      <c r="K5" s="314"/>
      <c r="L5" s="328"/>
      <c r="M5" s="330"/>
      <c r="N5" s="171"/>
      <c r="O5" s="171"/>
      <c r="P5" s="171"/>
    </row>
    <row r="6" spans="1:16" x14ac:dyDescent="0.5">
      <c r="A6" s="171"/>
      <c r="B6" s="22">
        <f>รายชื่อนักเรียน!A2</f>
        <v>1</v>
      </c>
      <c r="C6" s="52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6" s="73">
        <f>IF($C6="","",IF(คะแนนภาคเรียนที่1!X6="","",คะแนนภาคเรียนที่1!X6))</f>
        <v>61.197604790419163</v>
      </c>
      <c r="E6" s="76">
        <f>IF($C6="","",IF(คะแนนภาคเรียนที่1!Y6="","",คะแนนภาคเรียนที่1!Y6))</f>
        <v>14.5</v>
      </c>
      <c r="F6" s="75">
        <f>IF($C6="","",IF(คะแนนภาคเรียนที่1!Z6="","",คะแนนภาคเรียนที่1!Z6))</f>
        <v>75.697604790419163</v>
      </c>
      <c r="G6" s="74">
        <f>IF($C6="","",IF(คะแนนภาคเรียนที่1!AA6="","",คะแนนภาคเรียนที่1!AA6))</f>
        <v>3.5</v>
      </c>
      <c r="H6" s="73">
        <f>IF($C6="","",IF(คะแนนภาคเรียนที่2!X6="","",คะแนนภาคเรียนที่2!X6))</f>
        <v>61.197604790419163</v>
      </c>
      <c r="I6" s="76">
        <f>IF($C6="","",IF(คะแนนภาคเรียนที่2!Y6="","",คะแนนภาคเรียนที่2!Y6))</f>
        <v>13</v>
      </c>
      <c r="J6" s="75">
        <f>IF($C6="","",IF(คะแนนภาคเรียนที่2!Z6="","",คะแนนภาคเรียนที่2!Z6))</f>
        <v>74.197604790419163</v>
      </c>
      <c r="K6" s="74">
        <f>IF($C6="","",IF(คะแนนภาคเรียนที่2!AA6="","",คะแนนภาคเรียนที่2!AA6))</f>
        <v>3</v>
      </c>
      <c r="L6" s="77">
        <f>IF($C6="","",IF(รายชื่อนักเรียน!H2="ย้ายออก","ย้ายออก",AVERAGE(F6,J6)))</f>
        <v>74.947604790419163</v>
      </c>
      <c r="M6" s="70">
        <f>IF($C6="","",IF($L6="","",IF(รายชื่อนักเรียน!H2="ย้ายออก","ย้ายออก",IF($L6&gt;=80,4,IF($L6&gt;=75,3.5,IF($L6&gt;=70,3,IF($L6&gt;=65,2.5,IF($L6&gt;=60,2,IF($L6&gt;=55,1.5,IF($L6&gt;=50,1,0))))))))))</f>
        <v>3</v>
      </c>
      <c r="N6" s="171"/>
      <c r="O6" s="171"/>
      <c r="P6" s="171"/>
    </row>
    <row r="7" spans="1:16" x14ac:dyDescent="0.5">
      <c r="A7" s="171"/>
      <c r="B7" s="22">
        <f>รายชื่อนักเรียน!A3</f>
        <v>2</v>
      </c>
      <c r="C7" s="52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7" s="73">
        <f>IF($C7="","",IF(คะแนนภาคเรียนที่1!X7="","",คะแนนภาคเรียนที่1!X7))</f>
        <v>45.269461077844312</v>
      </c>
      <c r="E7" s="76">
        <f>IF($C7="","",IF(คะแนนภาคเรียนที่1!Y7="","",คะแนนภาคเรียนที่1!Y7))</f>
        <v>13</v>
      </c>
      <c r="F7" s="75">
        <f>IF($C7="","",IF(คะแนนภาคเรียนที่1!Z7="","",คะแนนภาคเรียนที่1!Z7))</f>
        <v>58.269461077844312</v>
      </c>
      <c r="G7" s="74">
        <f>IF($C7="","",IF(คะแนนภาคเรียนที่1!AA7="","",คะแนนภาคเรียนที่1!AA7))</f>
        <v>1.5</v>
      </c>
      <c r="H7" s="73">
        <f>IF($C7="","",IF(คะแนนภาคเรียนที่2!X7="","",คะแนนภาคเรียนที่2!X7))</f>
        <v>45.269461077844312</v>
      </c>
      <c r="I7" s="76">
        <f>IF($C7="","",IF(คะแนนภาคเรียนที่2!Y7="","",คะแนนภาคเรียนที่2!Y7))</f>
        <v>13</v>
      </c>
      <c r="J7" s="75">
        <f>IF($C7="","",IF(คะแนนภาคเรียนที่2!Z7="","",คะแนนภาคเรียนที่2!Z7))</f>
        <v>58.269461077844312</v>
      </c>
      <c r="K7" s="74">
        <f>IF($C7="","",IF(คะแนนภาคเรียนที่2!AA7="","",คะแนนภาคเรียนที่2!AA7))</f>
        <v>1.5</v>
      </c>
      <c r="L7" s="77" t="str">
        <f>IF($C7="","",IF(รายชื่อนักเรียน!H3="ย้ายออก","ย้ายออก",AVERAGE(F7,J7)))</f>
        <v>ย้ายออก</v>
      </c>
      <c r="M7" s="70" t="str">
        <f>IF($C7="","",IF($L7="","",IF(รายชื่อนักเรียน!H3="ย้ายออก","ย้ายออก",IF($L7&gt;=80,4,IF($L7&gt;=75,3.5,IF($L7&gt;=70,3,IF($L7&gt;=65,2.5,IF($L7&gt;=60,2,IF($L7&gt;=55,1.5,IF($L7&gt;=50,1,0))))))))))</f>
        <v>ย้ายออก</v>
      </c>
      <c r="N7" s="171"/>
      <c r="O7" s="171"/>
      <c r="P7" s="171"/>
    </row>
    <row r="8" spans="1:16" x14ac:dyDescent="0.5">
      <c r="A8" s="171"/>
      <c r="B8" s="22">
        <f>รายชื่อนักเรียน!A4</f>
        <v>3</v>
      </c>
      <c r="C8" s="52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8" s="73">
        <f>IF($C8="","",IF(คะแนนภาคเรียนที่1!X8="","",คะแนนภาคเรียนที่1!X8))</f>
        <v>61.197604790419163</v>
      </c>
      <c r="E8" s="76">
        <f>IF($C8="","",IF(คะแนนภาคเรียนที่1!Y8="","",คะแนนภาคเรียนที่1!Y8))</f>
        <v>13</v>
      </c>
      <c r="F8" s="75">
        <f>IF($C8="","",IF(คะแนนภาคเรียนที่1!Z8="","",คะแนนภาคเรียนที่1!Z8))</f>
        <v>74.197604790419163</v>
      </c>
      <c r="G8" s="74">
        <f>IF($C8="","",IF(คะแนนภาคเรียนที่1!AA8="","",คะแนนภาคเรียนที่1!AA8))</f>
        <v>3</v>
      </c>
      <c r="H8" s="73">
        <f>IF($C8="","",IF(คะแนนภาคเรียนที่2!X8="","",คะแนนภาคเรียนที่2!X8))</f>
        <v>61.197604790419163</v>
      </c>
      <c r="I8" s="76">
        <f>IF($C8="","",IF(คะแนนภาคเรียนที่2!Y8="","",คะแนนภาคเรียนที่2!Y8))</f>
        <v>23</v>
      </c>
      <c r="J8" s="75">
        <f>IF($C8="","",IF(คะแนนภาคเรียนที่2!Z8="","",คะแนนภาคเรียนที่2!Z8))</f>
        <v>84.197604790419163</v>
      </c>
      <c r="K8" s="74">
        <f>IF($C8="","",IF(คะแนนภาคเรียนที่2!AA8="","",คะแนนภาคเรียนที่2!AA8))</f>
        <v>4</v>
      </c>
      <c r="L8" s="77">
        <f>IF($C8="","",IF(รายชื่อนักเรียน!H4="ย้ายออก","ย้ายออก",AVERAGE(F8,J8)))</f>
        <v>79.197604790419163</v>
      </c>
      <c r="M8" s="70">
        <f>IF($C8="","",IF($L8="","",IF(รายชื่อนักเรียน!H4="ย้ายออก","ย้ายออก",IF($L8&gt;=80,4,IF($L8&gt;=75,3.5,IF($L8&gt;=70,3,IF($L8&gt;=65,2.5,IF($L8&gt;=60,2,IF($L8&gt;=55,1.5,IF($L8&gt;=50,1,0))))))))))</f>
        <v>3.5</v>
      </c>
      <c r="N8" s="171"/>
      <c r="O8" s="171"/>
      <c r="P8" s="171"/>
    </row>
    <row r="9" spans="1:16" x14ac:dyDescent="0.5">
      <c r="A9" s="171"/>
      <c r="B9" s="22">
        <f>รายชื่อนักเรียน!A5</f>
        <v>4</v>
      </c>
      <c r="C9" s="52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9" s="73">
        <f>IF($C9="","",IF(คะแนนภาคเรียนที่1!X9="","",คะแนนภาคเรียนที่1!X9))</f>
        <v>55.32934131736527</v>
      </c>
      <c r="E9" s="76">
        <f>IF($C9="","",IF(คะแนนภาคเรียนที่1!Y9="","",คะแนนภาคเรียนที่1!Y9))</f>
        <v>25</v>
      </c>
      <c r="F9" s="75">
        <f>IF($C9="","",IF(คะแนนภาคเรียนที่1!Z9="","",คะแนนภาคเรียนที่1!Z9))</f>
        <v>80.329341317365277</v>
      </c>
      <c r="G9" s="74">
        <f>IF($C9="","",IF(คะแนนภาคเรียนที่1!AA9="","",คะแนนภาคเรียนที่1!AA9))</f>
        <v>4</v>
      </c>
      <c r="H9" s="73">
        <f>IF($C9="","",IF(คะแนนภาคเรียนที่2!X9="","",คะแนนภาคเรียนที่2!X9))</f>
        <v>62.455089820359284</v>
      </c>
      <c r="I9" s="76">
        <f>IF($C9="","",IF(คะแนนภาคเรียนที่2!Y9="","",คะแนนภาคเรียนที่2!Y9))</f>
        <v>25</v>
      </c>
      <c r="J9" s="75">
        <f>IF($C9="","",IF(คะแนนภาคเรียนที่2!Z9="","",คะแนนภาคเรียนที่2!Z9))</f>
        <v>87.455089820359291</v>
      </c>
      <c r="K9" s="74">
        <f>IF($C9="","",IF(คะแนนภาคเรียนที่2!AA9="","",คะแนนภาคเรียนที่2!AA9))</f>
        <v>4</v>
      </c>
      <c r="L9" s="77">
        <f>IF($C9="","",IF(รายชื่อนักเรียน!H5="ย้ายออก","ย้ายออก",AVERAGE(F9,J9)))</f>
        <v>83.892215568862284</v>
      </c>
      <c r="M9" s="70">
        <f>IF($C9="","",IF($L9="","",IF(รายชื่อนักเรียน!H5="ย้ายออก","ย้ายออก",IF($L9&gt;=80,4,IF($L9&gt;=75,3.5,IF($L9&gt;=70,3,IF($L9&gt;=65,2.5,IF($L9&gt;=60,2,IF($L9&gt;=55,1.5,IF($L9&gt;=50,1,0))))))))))</f>
        <v>4</v>
      </c>
      <c r="N9" s="171"/>
      <c r="O9" s="171"/>
      <c r="P9" s="171"/>
    </row>
    <row r="10" spans="1:16" x14ac:dyDescent="0.5">
      <c r="A10" s="171"/>
      <c r="B10" s="22">
        <f>รายชื่อนักเรียน!A6</f>
        <v>5</v>
      </c>
      <c r="C10" s="52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10" s="73" t="str">
        <f>IF($C10="","",IF(คะแนนภาคเรียนที่1!X10="","",คะแนนภาคเรียนที่1!X10))</f>
        <v/>
      </c>
      <c r="E10" s="76" t="str">
        <f>IF($C10="","",IF(คะแนนภาคเรียนที่1!Y10="","",คะแนนภาคเรียนที่1!Y10))</f>
        <v/>
      </c>
      <c r="F10" s="75" t="str">
        <f>IF($C10="","",IF(คะแนนภาคเรียนที่1!Z10="","",คะแนนภาคเรียนที่1!Z10))</f>
        <v/>
      </c>
      <c r="G10" s="74" t="str">
        <f>IF($C10="","",IF(คะแนนภาคเรียนที่1!AA10="","",คะแนนภาคเรียนที่1!AA10))</f>
        <v/>
      </c>
      <c r="H10" s="73" t="str">
        <f>IF($C10="","",IF(คะแนนภาคเรียนที่2!X10="","",คะแนนภาคเรียนที่2!X10))</f>
        <v/>
      </c>
      <c r="I10" s="76" t="str">
        <f>IF($C10="","",IF(คะแนนภาคเรียนที่2!Y10="","",คะแนนภาคเรียนที่2!Y10))</f>
        <v/>
      </c>
      <c r="J10" s="75" t="str">
        <f>IF($C10="","",IF(คะแนนภาคเรียนที่2!Z10="","",คะแนนภาคเรียนที่2!Z10))</f>
        <v/>
      </c>
      <c r="K10" s="74" t="str">
        <f>IF($C10="","",IF(คะแนนภาคเรียนที่2!AA10="","",คะแนนภาคเรียนที่2!AA10))</f>
        <v/>
      </c>
      <c r="L10" s="77" t="str">
        <f>IF($C10="","",IF(รายชื่อนักเรียน!H6="ย้ายออก","ย้ายออก",AVERAGE(F10,J10)))</f>
        <v/>
      </c>
      <c r="M10" s="70" t="str">
        <f>IF($C10="","",IF($L10="","",IF(รายชื่อนักเรียน!H6="ย้ายออก","ย้ายออก",IF($L10&gt;=80,4,IF($L10&gt;=75,3.5,IF($L10&gt;=70,3,IF($L10&gt;=65,2.5,IF($L10&gt;=60,2,IF($L10&gt;=55,1.5,IF($L10&gt;=50,1,0))))))))))</f>
        <v/>
      </c>
      <c r="N10" s="171"/>
      <c r="O10" s="171"/>
      <c r="P10" s="171"/>
    </row>
    <row r="11" spans="1:16" x14ac:dyDescent="0.5">
      <c r="A11" s="171"/>
      <c r="B11" s="22">
        <f>รายชื่อนักเรียน!A7</f>
        <v>6</v>
      </c>
      <c r="C11" s="52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1" s="73" t="str">
        <f>IF($C11="","",IF(คะแนนภาคเรียนที่1!X11="","",คะแนนภาคเรียนที่1!X11))</f>
        <v/>
      </c>
      <c r="E11" s="76" t="str">
        <f>IF($C11="","",IF(คะแนนภาคเรียนที่1!Y11="","",คะแนนภาคเรียนที่1!Y11))</f>
        <v/>
      </c>
      <c r="F11" s="75" t="str">
        <f>IF($C11="","",IF(คะแนนภาคเรียนที่1!Z11="","",คะแนนภาคเรียนที่1!Z11))</f>
        <v/>
      </c>
      <c r="G11" s="74" t="str">
        <f>IF($C11="","",IF(คะแนนภาคเรียนที่1!AA11="","",คะแนนภาคเรียนที่1!AA11))</f>
        <v/>
      </c>
      <c r="H11" s="73" t="str">
        <f>IF($C11="","",IF(คะแนนภาคเรียนที่2!X11="","",คะแนนภาคเรียนที่2!X11))</f>
        <v/>
      </c>
      <c r="I11" s="76" t="str">
        <f>IF($C11="","",IF(คะแนนภาคเรียนที่2!Y11="","",คะแนนภาคเรียนที่2!Y11))</f>
        <v/>
      </c>
      <c r="J11" s="75" t="str">
        <f>IF($C11="","",IF(คะแนนภาคเรียนที่2!Z11="","",คะแนนภาคเรียนที่2!Z11))</f>
        <v/>
      </c>
      <c r="K11" s="74" t="str">
        <f>IF($C11="","",IF(คะแนนภาคเรียนที่2!AA11="","",คะแนนภาคเรียนที่2!AA11))</f>
        <v/>
      </c>
      <c r="L11" s="77" t="str">
        <f>IF($C11="","",IF(รายชื่อนักเรียน!H7="ย้ายออก","ย้ายออก",AVERAGE(F11,J11)))</f>
        <v/>
      </c>
      <c r="M11" s="70" t="str">
        <f>IF($C11="","",IF($L11="","",IF(รายชื่อนักเรียน!H7="ย้ายออก","ย้ายออก",IF($L11&gt;=80,4,IF($L11&gt;=75,3.5,IF($L11&gt;=70,3,IF($L11&gt;=65,2.5,IF($L11&gt;=60,2,IF($L11&gt;=55,1.5,IF($L11&gt;=50,1,0))))))))))</f>
        <v/>
      </c>
      <c r="N11" s="171"/>
      <c r="O11" s="171"/>
      <c r="P11" s="171"/>
    </row>
    <row r="12" spans="1:16" x14ac:dyDescent="0.5">
      <c r="A12" s="171"/>
      <c r="B12" s="22">
        <f>รายชื่อนักเรียน!A8</f>
        <v>7</v>
      </c>
      <c r="C12" s="52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2" s="73" t="str">
        <f>IF($C12="","",IF(คะแนนภาคเรียนที่1!X12="","",คะแนนภาคเรียนที่1!X12))</f>
        <v/>
      </c>
      <c r="E12" s="76" t="str">
        <f>IF($C12="","",IF(คะแนนภาคเรียนที่1!Y12="","",คะแนนภาคเรียนที่1!Y12))</f>
        <v/>
      </c>
      <c r="F12" s="75" t="str">
        <f>IF($C12="","",IF(คะแนนภาคเรียนที่1!Z12="","",คะแนนภาคเรียนที่1!Z12))</f>
        <v/>
      </c>
      <c r="G12" s="74" t="str">
        <f>IF($C12="","",IF(คะแนนภาคเรียนที่1!AA12="","",คะแนนภาคเรียนที่1!AA12))</f>
        <v/>
      </c>
      <c r="H12" s="73" t="str">
        <f>IF($C12="","",IF(คะแนนภาคเรียนที่2!X12="","",คะแนนภาคเรียนที่2!X12))</f>
        <v/>
      </c>
      <c r="I12" s="76" t="str">
        <f>IF($C12="","",IF(คะแนนภาคเรียนที่2!Y12="","",คะแนนภาคเรียนที่2!Y12))</f>
        <v/>
      </c>
      <c r="J12" s="75" t="str">
        <f>IF($C12="","",IF(คะแนนภาคเรียนที่2!Z12="","",คะแนนภาคเรียนที่2!Z12))</f>
        <v/>
      </c>
      <c r="K12" s="74" t="str">
        <f>IF($C12="","",IF(คะแนนภาคเรียนที่2!AA12="","",คะแนนภาคเรียนที่2!AA12))</f>
        <v/>
      </c>
      <c r="L12" s="77" t="str">
        <f>IF($C12="","",IF(รายชื่อนักเรียน!H8="ย้ายออก","ย้ายออก",AVERAGE(F12,J12)))</f>
        <v/>
      </c>
      <c r="M12" s="70" t="str">
        <f>IF($C12="","",IF($L12="","",IF(รายชื่อนักเรียน!H8="ย้ายออก","ย้ายออก",IF($L12&gt;=80,4,IF($L12&gt;=75,3.5,IF($L12&gt;=70,3,IF($L12&gt;=65,2.5,IF($L12&gt;=60,2,IF($L12&gt;=55,1.5,IF($L12&gt;=50,1,0))))))))))</f>
        <v/>
      </c>
      <c r="N12" s="171"/>
      <c r="O12" s="171"/>
      <c r="P12" s="171"/>
    </row>
    <row r="13" spans="1:16" x14ac:dyDescent="0.5">
      <c r="A13" s="171"/>
      <c r="B13" s="22">
        <f>รายชื่อนักเรียน!A9</f>
        <v>8</v>
      </c>
      <c r="C13" s="52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3" s="73" t="str">
        <f>IF($C13="","",IF(คะแนนภาคเรียนที่1!X13="","",คะแนนภาคเรียนที่1!X13))</f>
        <v/>
      </c>
      <c r="E13" s="76" t="str">
        <f>IF($C13="","",IF(คะแนนภาคเรียนที่1!Y13="","",คะแนนภาคเรียนที่1!Y13))</f>
        <v/>
      </c>
      <c r="F13" s="75" t="str">
        <f>IF($C13="","",IF(คะแนนภาคเรียนที่1!Z13="","",คะแนนภาคเรียนที่1!Z13))</f>
        <v/>
      </c>
      <c r="G13" s="74" t="str">
        <f>IF($C13="","",IF(คะแนนภาคเรียนที่1!AA13="","",คะแนนภาคเรียนที่1!AA13))</f>
        <v/>
      </c>
      <c r="H13" s="73" t="str">
        <f>IF($C13="","",IF(คะแนนภาคเรียนที่2!X13="","",คะแนนภาคเรียนที่2!X13))</f>
        <v/>
      </c>
      <c r="I13" s="76" t="str">
        <f>IF($C13="","",IF(คะแนนภาคเรียนที่2!Y13="","",คะแนนภาคเรียนที่2!Y13))</f>
        <v/>
      </c>
      <c r="J13" s="75" t="str">
        <f>IF($C13="","",IF(คะแนนภาคเรียนที่2!Z13="","",คะแนนภาคเรียนที่2!Z13))</f>
        <v/>
      </c>
      <c r="K13" s="74" t="str">
        <f>IF($C13="","",IF(คะแนนภาคเรียนที่2!AA13="","",คะแนนภาคเรียนที่2!AA13))</f>
        <v/>
      </c>
      <c r="L13" s="77" t="str">
        <f>IF($C13="","",IF(รายชื่อนักเรียน!H9="ย้ายออก","ย้ายออก",AVERAGE(F13,J13)))</f>
        <v/>
      </c>
      <c r="M13" s="70" t="str">
        <f>IF($C13="","",IF($L13="","",IF(รายชื่อนักเรียน!H9="ย้ายออก","ย้ายออก",IF($L13&gt;=80,4,IF($L13&gt;=75,3.5,IF($L13&gt;=70,3,IF($L13&gt;=65,2.5,IF($L13&gt;=60,2,IF($L13&gt;=55,1.5,IF($L13&gt;=50,1,0))))))))))</f>
        <v/>
      </c>
      <c r="N13" s="171"/>
      <c r="O13" s="171"/>
      <c r="P13" s="171"/>
    </row>
    <row r="14" spans="1:16" x14ac:dyDescent="0.5">
      <c r="A14" s="171"/>
      <c r="B14" s="22">
        <f>รายชื่อนักเรียน!A10</f>
        <v>9</v>
      </c>
      <c r="C14" s="52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4" s="73" t="str">
        <f>IF($C14="","",IF(คะแนนภาคเรียนที่1!X14="","",คะแนนภาคเรียนที่1!X14))</f>
        <v/>
      </c>
      <c r="E14" s="76" t="str">
        <f>IF($C14="","",IF(คะแนนภาคเรียนที่1!Y14="","",คะแนนภาคเรียนที่1!Y14))</f>
        <v/>
      </c>
      <c r="F14" s="75" t="str">
        <f>IF($C14="","",IF(คะแนนภาคเรียนที่1!Z14="","",คะแนนภาคเรียนที่1!Z14))</f>
        <v/>
      </c>
      <c r="G14" s="74" t="str">
        <f>IF($C14="","",IF(คะแนนภาคเรียนที่1!AA14="","",คะแนนภาคเรียนที่1!AA14))</f>
        <v/>
      </c>
      <c r="H14" s="73" t="str">
        <f>IF($C14="","",IF(คะแนนภาคเรียนที่2!X14="","",คะแนนภาคเรียนที่2!X14))</f>
        <v/>
      </c>
      <c r="I14" s="76" t="str">
        <f>IF($C14="","",IF(คะแนนภาคเรียนที่2!Y14="","",คะแนนภาคเรียนที่2!Y14))</f>
        <v/>
      </c>
      <c r="J14" s="75" t="str">
        <f>IF($C14="","",IF(คะแนนภาคเรียนที่2!Z14="","",คะแนนภาคเรียนที่2!Z14))</f>
        <v/>
      </c>
      <c r="K14" s="74" t="str">
        <f>IF($C14="","",IF(คะแนนภาคเรียนที่2!AA14="","",คะแนนภาคเรียนที่2!AA14))</f>
        <v/>
      </c>
      <c r="L14" s="77" t="str">
        <f>IF($C14="","",IF(รายชื่อนักเรียน!H10="ย้ายออก","ย้ายออก",AVERAGE(F14,J14)))</f>
        <v/>
      </c>
      <c r="M14" s="70" t="str">
        <f>IF($C14="","",IF($L14="","",IF(รายชื่อนักเรียน!H10="ย้ายออก","ย้ายออก",IF($L14&gt;=80,4,IF($L14&gt;=75,3.5,IF($L14&gt;=70,3,IF($L14&gt;=65,2.5,IF($L14&gt;=60,2,IF($L14&gt;=55,1.5,IF($L14&gt;=50,1,0))))))))))</f>
        <v/>
      </c>
      <c r="N14" s="171"/>
      <c r="O14" s="171"/>
      <c r="P14" s="171"/>
    </row>
    <row r="15" spans="1:16" x14ac:dyDescent="0.5">
      <c r="A15" s="171"/>
      <c r="B15" s="22">
        <f>รายชื่อนักเรียน!A11</f>
        <v>10</v>
      </c>
      <c r="C15" s="52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5" s="73" t="str">
        <f>IF($C15="","",IF(คะแนนภาคเรียนที่1!X15="","",คะแนนภาคเรียนที่1!X15))</f>
        <v/>
      </c>
      <c r="E15" s="76" t="str">
        <f>IF($C15="","",IF(คะแนนภาคเรียนที่1!Y15="","",คะแนนภาคเรียนที่1!Y15))</f>
        <v/>
      </c>
      <c r="F15" s="75" t="str">
        <f>IF($C15="","",IF(คะแนนภาคเรียนที่1!Z15="","",คะแนนภาคเรียนที่1!Z15))</f>
        <v/>
      </c>
      <c r="G15" s="74" t="str">
        <f>IF($C15="","",IF(คะแนนภาคเรียนที่1!AA15="","",คะแนนภาคเรียนที่1!AA15))</f>
        <v/>
      </c>
      <c r="H15" s="73" t="str">
        <f>IF($C15="","",IF(คะแนนภาคเรียนที่2!X15="","",คะแนนภาคเรียนที่2!X15))</f>
        <v/>
      </c>
      <c r="I15" s="76" t="str">
        <f>IF($C15="","",IF(คะแนนภาคเรียนที่2!Y15="","",คะแนนภาคเรียนที่2!Y15))</f>
        <v/>
      </c>
      <c r="J15" s="75" t="str">
        <f>IF($C15="","",IF(คะแนนภาคเรียนที่2!Z15="","",คะแนนภาคเรียนที่2!Z15))</f>
        <v/>
      </c>
      <c r="K15" s="74" t="str">
        <f>IF($C15="","",IF(คะแนนภาคเรียนที่2!AA15="","",คะแนนภาคเรียนที่2!AA15))</f>
        <v/>
      </c>
      <c r="L15" s="77" t="str">
        <f>IF($C15="","",IF(รายชื่อนักเรียน!H11="ย้ายออก","ย้ายออก",AVERAGE(F15,J15)))</f>
        <v/>
      </c>
      <c r="M15" s="70" t="str">
        <f>IF($C15="","",IF($L15="","",IF(รายชื่อนักเรียน!H11="ย้ายออก","ย้ายออก",IF($L15&gt;=80,4,IF($L15&gt;=75,3.5,IF($L15&gt;=70,3,IF($L15&gt;=65,2.5,IF($L15&gt;=60,2,IF($L15&gt;=55,1.5,IF($L15&gt;=50,1,0))))))))))</f>
        <v/>
      </c>
      <c r="N15" s="171"/>
      <c r="O15" s="171"/>
      <c r="P15" s="171"/>
    </row>
    <row r="16" spans="1:16" x14ac:dyDescent="0.5">
      <c r="A16" s="171"/>
      <c r="B16" s="22">
        <f>รายชื่อนักเรียน!A12</f>
        <v>11</v>
      </c>
      <c r="C16" s="52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6" s="73" t="str">
        <f>IF($C16="","",IF(คะแนนภาคเรียนที่1!X16="","",คะแนนภาคเรียนที่1!X16))</f>
        <v/>
      </c>
      <c r="E16" s="76" t="str">
        <f>IF($C16="","",IF(คะแนนภาคเรียนที่1!Y16="","",คะแนนภาคเรียนที่1!Y16))</f>
        <v/>
      </c>
      <c r="F16" s="75" t="str">
        <f>IF($C16="","",IF(คะแนนภาคเรียนที่1!Z16="","",คะแนนภาคเรียนที่1!Z16))</f>
        <v/>
      </c>
      <c r="G16" s="74" t="str">
        <f>IF($C16="","",IF(คะแนนภาคเรียนที่1!AA16="","",คะแนนภาคเรียนที่1!AA16))</f>
        <v/>
      </c>
      <c r="H16" s="73" t="str">
        <f>IF($C16="","",IF(คะแนนภาคเรียนที่2!X16="","",คะแนนภาคเรียนที่2!X16))</f>
        <v/>
      </c>
      <c r="I16" s="76" t="str">
        <f>IF($C16="","",IF(คะแนนภาคเรียนที่2!Y16="","",คะแนนภาคเรียนที่2!Y16))</f>
        <v/>
      </c>
      <c r="J16" s="75" t="str">
        <f>IF($C16="","",IF(คะแนนภาคเรียนที่2!Z16="","",คะแนนภาคเรียนที่2!Z16))</f>
        <v/>
      </c>
      <c r="K16" s="74" t="str">
        <f>IF($C16="","",IF(คะแนนภาคเรียนที่2!AA16="","",คะแนนภาคเรียนที่2!AA16))</f>
        <v/>
      </c>
      <c r="L16" s="77" t="str">
        <f>IF($C16="","",IF(รายชื่อนักเรียน!H12="ย้ายออก","ย้ายออก",AVERAGE(F16,J16)))</f>
        <v/>
      </c>
      <c r="M16" s="70" t="str">
        <f>IF($C16="","",IF($L16="","",IF(รายชื่อนักเรียน!H12="ย้ายออก","ย้ายออก",IF($L16&gt;=80,4,IF($L16&gt;=75,3.5,IF($L16&gt;=70,3,IF($L16&gt;=65,2.5,IF($L16&gt;=60,2,IF($L16&gt;=55,1.5,IF($L16&gt;=50,1,0))))))))))</f>
        <v/>
      </c>
      <c r="N16" s="171"/>
      <c r="O16" s="171"/>
      <c r="P16" s="171"/>
    </row>
    <row r="17" spans="1:16" x14ac:dyDescent="0.5">
      <c r="A17" s="171"/>
      <c r="B17" s="22">
        <f>รายชื่อนักเรียน!A13</f>
        <v>12</v>
      </c>
      <c r="C17" s="52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7" s="73" t="str">
        <f>IF($C17="","",IF(คะแนนภาคเรียนที่1!X17="","",คะแนนภาคเรียนที่1!X17))</f>
        <v/>
      </c>
      <c r="E17" s="76" t="str">
        <f>IF($C17="","",IF(คะแนนภาคเรียนที่1!Y17="","",คะแนนภาคเรียนที่1!Y17))</f>
        <v/>
      </c>
      <c r="F17" s="75" t="str">
        <f>IF($C17="","",IF(คะแนนภาคเรียนที่1!Z17="","",คะแนนภาคเรียนที่1!Z17))</f>
        <v/>
      </c>
      <c r="G17" s="74" t="str">
        <f>IF($C17="","",IF(คะแนนภาคเรียนที่1!AA17="","",คะแนนภาคเรียนที่1!AA17))</f>
        <v/>
      </c>
      <c r="H17" s="73" t="str">
        <f>IF($C17="","",IF(คะแนนภาคเรียนที่2!X17="","",คะแนนภาคเรียนที่2!X17))</f>
        <v/>
      </c>
      <c r="I17" s="76" t="str">
        <f>IF($C17="","",IF(คะแนนภาคเรียนที่2!Y17="","",คะแนนภาคเรียนที่2!Y17))</f>
        <v/>
      </c>
      <c r="J17" s="75" t="str">
        <f>IF($C17="","",IF(คะแนนภาคเรียนที่2!Z17="","",คะแนนภาคเรียนที่2!Z17))</f>
        <v/>
      </c>
      <c r="K17" s="74" t="str">
        <f>IF($C17="","",IF(คะแนนภาคเรียนที่2!AA17="","",คะแนนภาคเรียนที่2!AA17))</f>
        <v/>
      </c>
      <c r="L17" s="77" t="str">
        <f>IF($C17="","",IF(รายชื่อนักเรียน!H13="ย้ายออก","ย้ายออก",AVERAGE(F17,J17)))</f>
        <v/>
      </c>
      <c r="M17" s="70" t="str">
        <f>IF($C17="","",IF($L17="","",IF(รายชื่อนักเรียน!H13="ย้ายออก","ย้ายออก",IF($L17&gt;=80,4,IF($L17&gt;=75,3.5,IF($L17&gt;=70,3,IF($L17&gt;=65,2.5,IF($L17&gt;=60,2,IF($L17&gt;=55,1.5,IF($L17&gt;=50,1,0))))))))))</f>
        <v/>
      </c>
      <c r="N17" s="171"/>
      <c r="O17" s="171"/>
      <c r="P17" s="171"/>
    </row>
    <row r="18" spans="1:16" x14ac:dyDescent="0.5">
      <c r="A18" s="171"/>
      <c r="B18" s="22">
        <f>รายชื่อนักเรียน!A14</f>
        <v>13</v>
      </c>
      <c r="C18" s="52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8" s="73" t="str">
        <f>IF($C18="","",IF(คะแนนภาคเรียนที่1!X18="","",คะแนนภาคเรียนที่1!X18))</f>
        <v/>
      </c>
      <c r="E18" s="76" t="str">
        <f>IF($C18="","",IF(คะแนนภาคเรียนที่1!Y18="","",คะแนนภาคเรียนที่1!Y18))</f>
        <v/>
      </c>
      <c r="F18" s="75" t="str">
        <f>IF($C18="","",IF(คะแนนภาคเรียนที่1!Z18="","",คะแนนภาคเรียนที่1!Z18))</f>
        <v/>
      </c>
      <c r="G18" s="74" t="str">
        <f>IF($C18="","",IF(คะแนนภาคเรียนที่1!AA18="","",คะแนนภาคเรียนที่1!AA18))</f>
        <v/>
      </c>
      <c r="H18" s="73" t="str">
        <f>IF($C18="","",IF(คะแนนภาคเรียนที่2!X18="","",คะแนนภาคเรียนที่2!X18))</f>
        <v/>
      </c>
      <c r="I18" s="76" t="str">
        <f>IF($C18="","",IF(คะแนนภาคเรียนที่2!Y18="","",คะแนนภาคเรียนที่2!Y18))</f>
        <v/>
      </c>
      <c r="J18" s="75" t="str">
        <f>IF($C18="","",IF(คะแนนภาคเรียนที่2!Z18="","",คะแนนภาคเรียนที่2!Z18))</f>
        <v/>
      </c>
      <c r="K18" s="74" t="str">
        <f>IF($C18="","",IF(คะแนนภาคเรียนที่2!AA18="","",คะแนนภาคเรียนที่2!AA18))</f>
        <v/>
      </c>
      <c r="L18" s="77" t="str">
        <f>IF($C18="","",IF(รายชื่อนักเรียน!H14="ย้ายออก","ย้ายออก",AVERAGE(F18,J18)))</f>
        <v/>
      </c>
      <c r="M18" s="70" t="str">
        <f>IF($C18="","",IF($L18="","",IF(รายชื่อนักเรียน!H14="ย้ายออก","ย้ายออก",IF($L18&gt;=80,4,IF($L18&gt;=75,3.5,IF($L18&gt;=70,3,IF($L18&gt;=65,2.5,IF($L18&gt;=60,2,IF($L18&gt;=55,1.5,IF($L18&gt;=50,1,0))))))))))</f>
        <v/>
      </c>
      <c r="N18" s="171"/>
      <c r="O18" s="171"/>
      <c r="P18" s="171"/>
    </row>
    <row r="19" spans="1:16" x14ac:dyDescent="0.5">
      <c r="A19" s="171"/>
      <c r="B19" s="22">
        <f>รายชื่อนักเรียน!A15</f>
        <v>14</v>
      </c>
      <c r="C19" s="52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9" s="73" t="str">
        <f>IF($C19="","",IF(คะแนนภาคเรียนที่1!X19="","",คะแนนภาคเรียนที่1!X19))</f>
        <v/>
      </c>
      <c r="E19" s="76" t="str">
        <f>IF($C19="","",IF(คะแนนภาคเรียนที่1!Y19="","",คะแนนภาคเรียนที่1!Y19))</f>
        <v/>
      </c>
      <c r="F19" s="75" t="str">
        <f>IF($C19="","",IF(คะแนนภาคเรียนที่1!Z19="","",คะแนนภาคเรียนที่1!Z19))</f>
        <v/>
      </c>
      <c r="G19" s="74" t="str">
        <f>IF($C19="","",IF(คะแนนภาคเรียนที่1!AA19="","",คะแนนภาคเรียนที่1!AA19))</f>
        <v/>
      </c>
      <c r="H19" s="73" t="str">
        <f>IF($C19="","",IF(คะแนนภาคเรียนที่2!X19="","",คะแนนภาคเรียนที่2!X19))</f>
        <v/>
      </c>
      <c r="I19" s="76" t="str">
        <f>IF($C19="","",IF(คะแนนภาคเรียนที่2!Y19="","",คะแนนภาคเรียนที่2!Y19))</f>
        <v/>
      </c>
      <c r="J19" s="75" t="str">
        <f>IF($C19="","",IF(คะแนนภาคเรียนที่2!Z19="","",คะแนนภาคเรียนที่2!Z19))</f>
        <v/>
      </c>
      <c r="K19" s="74" t="str">
        <f>IF($C19="","",IF(คะแนนภาคเรียนที่2!AA19="","",คะแนนภาคเรียนที่2!AA19))</f>
        <v/>
      </c>
      <c r="L19" s="77" t="str">
        <f>IF($C19="","",IF(รายชื่อนักเรียน!H15="ย้ายออก","ย้ายออก",AVERAGE(F19,J19)))</f>
        <v/>
      </c>
      <c r="M19" s="70" t="str">
        <f>IF($C19="","",IF($L19="","",IF(รายชื่อนักเรียน!H15="ย้ายออก","ย้ายออก",IF($L19&gt;=80,4,IF($L19&gt;=75,3.5,IF($L19&gt;=70,3,IF($L19&gt;=65,2.5,IF($L19&gt;=60,2,IF($L19&gt;=55,1.5,IF($L19&gt;=50,1,0))))))))))</f>
        <v/>
      </c>
      <c r="N19" s="171"/>
      <c r="O19" s="171"/>
      <c r="P19" s="171"/>
    </row>
    <row r="20" spans="1:16" x14ac:dyDescent="0.5">
      <c r="A20" s="171"/>
      <c r="B20" s="22">
        <f>รายชื่อนักเรียน!A16</f>
        <v>15</v>
      </c>
      <c r="C20" s="52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20" s="73" t="str">
        <f>IF($C20="","",IF(คะแนนภาคเรียนที่1!X20="","",คะแนนภาคเรียนที่1!X20))</f>
        <v/>
      </c>
      <c r="E20" s="76" t="str">
        <f>IF($C20="","",IF(คะแนนภาคเรียนที่1!Y20="","",คะแนนภาคเรียนที่1!Y20))</f>
        <v/>
      </c>
      <c r="F20" s="75" t="str">
        <f>IF($C20="","",IF(คะแนนภาคเรียนที่1!Z20="","",คะแนนภาคเรียนที่1!Z20))</f>
        <v/>
      </c>
      <c r="G20" s="74" t="str">
        <f>IF($C20="","",IF(คะแนนภาคเรียนที่1!AA20="","",คะแนนภาคเรียนที่1!AA20))</f>
        <v/>
      </c>
      <c r="H20" s="73" t="str">
        <f>IF($C20="","",IF(คะแนนภาคเรียนที่2!X20="","",คะแนนภาคเรียนที่2!X20))</f>
        <v/>
      </c>
      <c r="I20" s="76" t="str">
        <f>IF($C20="","",IF(คะแนนภาคเรียนที่2!Y20="","",คะแนนภาคเรียนที่2!Y20))</f>
        <v/>
      </c>
      <c r="J20" s="75" t="str">
        <f>IF($C20="","",IF(คะแนนภาคเรียนที่2!Z20="","",คะแนนภาคเรียนที่2!Z20))</f>
        <v/>
      </c>
      <c r="K20" s="74" t="str">
        <f>IF($C20="","",IF(คะแนนภาคเรียนที่2!AA20="","",คะแนนภาคเรียนที่2!AA20))</f>
        <v/>
      </c>
      <c r="L20" s="77" t="str">
        <f>IF($C20="","",IF(รายชื่อนักเรียน!H16="ย้ายออก","ย้ายออก",AVERAGE(F20,J20)))</f>
        <v/>
      </c>
      <c r="M20" s="70" t="str">
        <f>IF($C20="","",IF($L20="","",IF(รายชื่อนักเรียน!H16="ย้ายออก","ย้ายออก",IF($L20&gt;=80,4,IF($L20&gt;=75,3.5,IF($L20&gt;=70,3,IF($L20&gt;=65,2.5,IF($L20&gt;=60,2,IF($L20&gt;=55,1.5,IF($L20&gt;=50,1,0))))))))))</f>
        <v/>
      </c>
      <c r="N20" s="171"/>
      <c r="O20" s="171"/>
      <c r="P20" s="171"/>
    </row>
    <row r="21" spans="1:16" x14ac:dyDescent="0.5">
      <c r="A21" s="171"/>
      <c r="B21" s="22">
        <f>รายชื่อนักเรียน!A17</f>
        <v>16</v>
      </c>
      <c r="C21" s="52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1" s="73" t="str">
        <f>IF($C21="","",IF(คะแนนภาคเรียนที่1!X21="","",คะแนนภาคเรียนที่1!X21))</f>
        <v/>
      </c>
      <c r="E21" s="76" t="str">
        <f>IF($C21="","",IF(คะแนนภาคเรียนที่1!Y21="","",คะแนนภาคเรียนที่1!Y21))</f>
        <v/>
      </c>
      <c r="F21" s="75" t="str">
        <f>IF($C21="","",IF(คะแนนภาคเรียนที่1!Z21="","",คะแนนภาคเรียนที่1!Z21))</f>
        <v/>
      </c>
      <c r="G21" s="74" t="str">
        <f>IF($C21="","",IF(คะแนนภาคเรียนที่1!AA21="","",คะแนนภาคเรียนที่1!AA21))</f>
        <v/>
      </c>
      <c r="H21" s="73" t="str">
        <f>IF($C21="","",IF(คะแนนภาคเรียนที่2!X21="","",คะแนนภาคเรียนที่2!X21))</f>
        <v/>
      </c>
      <c r="I21" s="76" t="str">
        <f>IF($C21="","",IF(คะแนนภาคเรียนที่2!Y21="","",คะแนนภาคเรียนที่2!Y21))</f>
        <v/>
      </c>
      <c r="J21" s="75" t="str">
        <f>IF($C21="","",IF(คะแนนภาคเรียนที่2!Z21="","",คะแนนภาคเรียนที่2!Z21))</f>
        <v/>
      </c>
      <c r="K21" s="74" t="str">
        <f>IF($C21="","",IF(คะแนนภาคเรียนที่2!AA21="","",คะแนนภาคเรียนที่2!AA21))</f>
        <v/>
      </c>
      <c r="L21" s="77" t="str">
        <f>IF($C21="","",IF(รายชื่อนักเรียน!H17="ย้ายออก","ย้ายออก",AVERAGE(F21,J21)))</f>
        <v/>
      </c>
      <c r="M21" s="70" t="str">
        <f>IF($C21="","",IF($L21="","",IF(รายชื่อนักเรียน!H17="ย้ายออก","ย้ายออก",IF($L21&gt;=80,4,IF($L21&gt;=75,3.5,IF($L21&gt;=70,3,IF($L21&gt;=65,2.5,IF($L21&gt;=60,2,IF($L21&gt;=55,1.5,IF($L21&gt;=50,1,0))))))))))</f>
        <v/>
      </c>
      <c r="N21" s="171"/>
      <c r="O21" s="171"/>
      <c r="P21" s="171"/>
    </row>
    <row r="22" spans="1:16" x14ac:dyDescent="0.5">
      <c r="A22" s="171"/>
      <c r="B22" s="22">
        <f>รายชื่อนักเรียน!A18</f>
        <v>17</v>
      </c>
      <c r="C22" s="52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2" s="73" t="str">
        <f>IF($C22="","",IF(คะแนนภาคเรียนที่1!X22="","",คะแนนภาคเรียนที่1!X22))</f>
        <v/>
      </c>
      <c r="E22" s="76" t="str">
        <f>IF($C22="","",IF(คะแนนภาคเรียนที่1!Y22="","",คะแนนภาคเรียนที่1!Y22))</f>
        <v/>
      </c>
      <c r="F22" s="75" t="str">
        <f>IF($C22="","",IF(คะแนนภาคเรียนที่1!Z22="","",คะแนนภาคเรียนที่1!Z22))</f>
        <v/>
      </c>
      <c r="G22" s="74" t="str">
        <f>IF($C22="","",IF(คะแนนภาคเรียนที่1!AA22="","",คะแนนภาคเรียนที่1!AA22))</f>
        <v/>
      </c>
      <c r="H22" s="73" t="str">
        <f>IF($C22="","",IF(คะแนนภาคเรียนที่2!X22="","",คะแนนภาคเรียนที่2!X22))</f>
        <v/>
      </c>
      <c r="I22" s="76" t="str">
        <f>IF($C22="","",IF(คะแนนภาคเรียนที่2!Y22="","",คะแนนภาคเรียนที่2!Y22))</f>
        <v/>
      </c>
      <c r="J22" s="75" t="str">
        <f>IF($C22="","",IF(คะแนนภาคเรียนที่2!Z22="","",คะแนนภาคเรียนที่2!Z22))</f>
        <v/>
      </c>
      <c r="K22" s="74" t="str">
        <f>IF($C22="","",IF(คะแนนภาคเรียนที่2!AA22="","",คะแนนภาคเรียนที่2!AA22))</f>
        <v/>
      </c>
      <c r="L22" s="77" t="str">
        <f>IF($C22="","",IF(รายชื่อนักเรียน!H18="ย้ายออก","ย้ายออก",AVERAGE(F22,J22)))</f>
        <v/>
      </c>
      <c r="M22" s="70" t="str">
        <f>IF($C22="","",IF($L22="","",IF(รายชื่อนักเรียน!H18="ย้ายออก","ย้ายออก",IF($L22&gt;=80,4,IF($L22&gt;=75,3.5,IF($L22&gt;=70,3,IF($L22&gt;=65,2.5,IF($L22&gt;=60,2,IF($L22&gt;=55,1.5,IF($L22&gt;=50,1,0))))))))))</f>
        <v/>
      </c>
      <c r="N22" s="171"/>
      <c r="O22" s="171"/>
      <c r="P22" s="171"/>
    </row>
    <row r="23" spans="1:16" x14ac:dyDescent="0.5">
      <c r="A23" s="171"/>
      <c r="B23" s="22">
        <f>รายชื่อนักเรียน!A19</f>
        <v>18</v>
      </c>
      <c r="C23" s="52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3" s="73" t="str">
        <f>IF($C23="","",IF(คะแนนภาคเรียนที่1!X23="","",คะแนนภาคเรียนที่1!X23))</f>
        <v/>
      </c>
      <c r="E23" s="76" t="str">
        <f>IF($C23="","",IF(คะแนนภาคเรียนที่1!Y23="","",คะแนนภาคเรียนที่1!Y23))</f>
        <v/>
      </c>
      <c r="F23" s="75" t="str">
        <f>IF($C23="","",IF(คะแนนภาคเรียนที่1!Z23="","",คะแนนภาคเรียนที่1!Z23))</f>
        <v/>
      </c>
      <c r="G23" s="74" t="str">
        <f>IF($C23="","",IF(คะแนนภาคเรียนที่1!AA23="","",คะแนนภาคเรียนที่1!AA23))</f>
        <v/>
      </c>
      <c r="H23" s="73" t="str">
        <f>IF($C23="","",IF(คะแนนภาคเรียนที่2!X23="","",คะแนนภาคเรียนที่2!X23))</f>
        <v/>
      </c>
      <c r="I23" s="76" t="str">
        <f>IF($C23="","",IF(คะแนนภาคเรียนที่2!Y23="","",คะแนนภาคเรียนที่2!Y23))</f>
        <v/>
      </c>
      <c r="J23" s="75" t="str">
        <f>IF($C23="","",IF(คะแนนภาคเรียนที่2!Z23="","",คะแนนภาคเรียนที่2!Z23))</f>
        <v/>
      </c>
      <c r="K23" s="74" t="str">
        <f>IF($C23="","",IF(คะแนนภาคเรียนที่2!AA23="","",คะแนนภาคเรียนที่2!AA23))</f>
        <v/>
      </c>
      <c r="L23" s="77" t="str">
        <f>IF($C23="","",IF(รายชื่อนักเรียน!H19="ย้ายออก","ย้ายออก",AVERAGE(F23,J23)))</f>
        <v/>
      </c>
      <c r="M23" s="70" t="str">
        <f>IF($C23="","",IF($L23="","",IF(รายชื่อนักเรียน!H19="ย้ายออก","ย้ายออก",IF($L23&gt;=80,4,IF($L23&gt;=75,3.5,IF($L23&gt;=70,3,IF($L23&gt;=65,2.5,IF($L23&gt;=60,2,IF($L23&gt;=55,1.5,IF($L23&gt;=50,1,0))))))))))</f>
        <v/>
      </c>
      <c r="N23" s="171"/>
      <c r="O23" s="171"/>
      <c r="P23" s="171"/>
    </row>
    <row r="24" spans="1:16" x14ac:dyDescent="0.5">
      <c r="A24" s="171"/>
      <c r="B24" s="22">
        <f>รายชื่อนักเรียน!A20</f>
        <v>19</v>
      </c>
      <c r="C24" s="52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4" s="73" t="str">
        <f>IF($C24="","",IF(คะแนนภาคเรียนที่1!X24="","",คะแนนภาคเรียนที่1!X24))</f>
        <v/>
      </c>
      <c r="E24" s="76" t="str">
        <f>IF($C24="","",IF(คะแนนภาคเรียนที่1!Y24="","",คะแนนภาคเรียนที่1!Y24))</f>
        <v/>
      </c>
      <c r="F24" s="75" t="str">
        <f>IF($C24="","",IF(คะแนนภาคเรียนที่1!Z24="","",คะแนนภาคเรียนที่1!Z24))</f>
        <v/>
      </c>
      <c r="G24" s="74" t="str">
        <f>IF($C24="","",IF(คะแนนภาคเรียนที่1!AA24="","",คะแนนภาคเรียนที่1!AA24))</f>
        <v/>
      </c>
      <c r="H24" s="73" t="str">
        <f>IF($C24="","",IF(คะแนนภาคเรียนที่2!X24="","",คะแนนภาคเรียนที่2!X24))</f>
        <v/>
      </c>
      <c r="I24" s="76" t="str">
        <f>IF($C24="","",IF(คะแนนภาคเรียนที่2!Y24="","",คะแนนภาคเรียนที่2!Y24))</f>
        <v/>
      </c>
      <c r="J24" s="75" t="str">
        <f>IF($C24="","",IF(คะแนนภาคเรียนที่2!Z24="","",คะแนนภาคเรียนที่2!Z24))</f>
        <v/>
      </c>
      <c r="K24" s="74" t="str">
        <f>IF($C24="","",IF(คะแนนภาคเรียนที่2!AA24="","",คะแนนภาคเรียนที่2!AA24))</f>
        <v/>
      </c>
      <c r="L24" s="77" t="str">
        <f>IF($C24="","",IF(รายชื่อนักเรียน!H20="ย้ายออก","ย้ายออก",AVERAGE(F24,J24)))</f>
        <v/>
      </c>
      <c r="M24" s="70" t="str">
        <f>IF($C24="","",IF($L24="","",IF(รายชื่อนักเรียน!H20="ย้ายออก","ย้ายออก",IF($L24&gt;=80,4,IF($L24&gt;=75,3.5,IF($L24&gt;=70,3,IF($L24&gt;=65,2.5,IF($L24&gt;=60,2,IF($L24&gt;=55,1.5,IF($L24&gt;=50,1,0))))))))))</f>
        <v/>
      </c>
      <c r="N24" s="171"/>
      <c r="O24" s="171"/>
      <c r="P24" s="171"/>
    </row>
    <row r="25" spans="1:16" x14ac:dyDescent="0.5">
      <c r="A25" s="171"/>
      <c r="B25" s="22">
        <f>รายชื่อนักเรียน!A21</f>
        <v>20</v>
      </c>
      <c r="C25" s="52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5" s="73" t="str">
        <f>IF($C25="","",IF(คะแนนภาคเรียนที่1!X25="","",คะแนนภาคเรียนที่1!X25))</f>
        <v/>
      </c>
      <c r="E25" s="76" t="str">
        <f>IF($C25="","",IF(คะแนนภาคเรียนที่1!Y25="","",คะแนนภาคเรียนที่1!Y25))</f>
        <v/>
      </c>
      <c r="F25" s="75" t="str">
        <f>IF($C25="","",IF(คะแนนภาคเรียนที่1!Z25="","",คะแนนภาคเรียนที่1!Z25))</f>
        <v/>
      </c>
      <c r="G25" s="74" t="str">
        <f>IF($C25="","",IF(คะแนนภาคเรียนที่1!AA25="","",คะแนนภาคเรียนที่1!AA25))</f>
        <v/>
      </c>
      <c r="H25" s="73" t="str">
        <f>IF($C25="","",IF(คะแนนภาคเรียนที่2!X25="","",คะแนนภาคเรียนที่2!X25))</f>
        <v/>
      </c>
      <c r="I25" s="76" t="str">
        <f>IF($C25="","",IF(คะแนนภาคเรียนที่2!Y25="","",คะแนนภาคเรียนที่2!Y25))</f>
        <v/>
      </c>
      <c r="J25" s="75" t="str">
        <f>IF($C25="","",IF(คะแนนภาคเรียนที่2!Z25="","",คะแนนภาคเรียนที่2!Z25))</f>
        <v/>
      </c>
      <c r="K25" s="74" t="str">
        <f>IF($C25="","",IF(คะแนนภาคเรียนที่2!AA25="","",คะแนนภาคเรียนที่2!AA25))</f>
        <v/>
      </c>
      <c r="L25" s="77" t="str">
        <f>IF($C25="","",IF(รายชื่อนักเรียน!H21="ย้ายออก","ย้ายออก",AVERAGE(F25,J25)))</f>
        <v/>
      </c>
      <c r="M25" s="70" t="str">
        <f>IF($C25="","",IF($L25="","",IF(รายชื่อนักเรียน!H21="ย้ายออก","ย้ายออก",IF($L25&gt;=80,4,IF($L25&gt;=75,3.5,IF($L25&gt;=70,3,IF($L25&gt;=65,2.5,IF($L25&gt;=60,2,IF($L25&gt;=55,1.5,IF($L25&gt;=50,1,0))))))))))</f>
        <v/>
      </c>
      <c r="N25" s="171"/>
      <c r="O25" s="171"/>
      <c r="P25" s="171"/>
    </row>
    <row r="26" spans="1:16" x14ac:dyDescent="0.5">
      <c r="A26" s="171"/>
      <c r="B26" s="22">
        <f>รายชื่อนักเรียน!A22</f>
        <v>21</v>
      </c>
      <c r="C26" s="52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6" s="73" t="str">
        <f>IF($C26="","",IF(คะแนนภาคเรียนที่1!X26="","",คะแนนภาคเรียนที่1!X26))</f>
        <v/>
      </c>
      <c r="E26" s="76" t="str">
        <f>IF($C26="","",IF(คะแนนภาคเรียนที่1!Y26="","",คะแนนภาคเรียนที่1!Y26))</f>
        <v/>
      </c>
      <c r="F26" s="75" t="str">
        <f>IF($C26="","",IF(คะแนนภาคเรียนที่1!Z26="","",คะแนนภาคเรียนที่1!Z26))</f>
        <v/>
      </c>
      <c r="G26" s="74" t="str">
        <f>IF($C26="","",IF(คะแนนภาคเรียนที่1!AA26="","",คะแนนภาคเรียนที่1!AA26))</f>
        <v/>
      </c>
      <c r="H26" s="73" t="str">
        <f>IF($C26="","",IF(คะแนนภาคเรียนที่2!X26="","",คะแนนภาคเรียนที่2!X26))</f>
        <v/>
      </c>
      <c r="I26" s="76" t="str">
        <f>IF($C26="","",IF(คะแนนภาคเรียนที่2!Y26="","",คะแนนภาคเรียนที่2!Y26))</f>
        <v/>
      </c>
      <c r="J26" s="75" t="str">
        <f>IF($C26="","",IF(คะแนนภาคเรียนที่2!Z26="","",คะแนนภาคเรียนที่2!Z26))</f>
        <v/>
      </c>
      <c r="K26" s="74" t="str">
        <f>IF($C26="","",IF(คะแนนภาคเรียนที่2!AA26="","",คะแนนภาคเรียนที่2!AA26))</f>
        <v/>
      </c>
      <c r="L26" s="77" t="str">
        <f>IF($C26="","",IF(รายชื่อนักเรียน!H22="ย้ายออก","ย้ายออก",AVERAGE(F26,J26)))</f>
        <v/>
      </c>
      <c r="M26" s="70" t="str">
        <f>IF($C26="","",IF($L26="","",IF(รายชื่อนักเรียน!H22="ย้ายออก","ย้ายออก",IF($L26&gt;=80,4,IF($L26&gt;=75,3.5,IF($L26&gt;=70,3,IF($L26&gt;=65,2.5,IF($L26&gt;=60,2,IF($L26&gt;=55,1.5,IF($L26&gt;=50,1,0))))))))))</f>
        <v/>
      </c>
      <c r="N26" s="171"/>
      <c r="O26" s="171"/>
      <c r="P26" s="171"/>
    </row>
    <row r="27" spans="1:16" x14ac:dyDescent="0.5">
      <c r="A27" s="171"/>
      <c r="B27" s="22">
        <f>รายชื่อนักเรียน!A23</f>
        <v>22</v>
      </c>
      <c r="C27" s="52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7" s="73" t="str">
        <f>IF($C27="","",IF(คะแนนภาคเรียนที่1!X27="","",คะแนนภาคเรียนที่1!X27))</f>
        <v/>
      </c>
      <c r="E27" s="76" t="str">
        <f>IF($C27="","",IF(คะแนนภาคเรียนที่1!Y27="","",คะแนนภาคเรียนที่1!Y27))</f>
        <v/>
      </c>
      <c r="F27" s="75" t="str">
        <f>IF($C27="","",IF(คะแนนภาคเรียนที่1!Z27="","",คะแนนภาคเรียนที่1!Z27))</f>
        <v/>
      </c>
      <c r="G27" s="74" t="str">
        <f>IF($C27="","",IF(คะแนนภาคเรียนที่1!AA27="","",คะแนนภาคเรียนที่1!AA27))</f>
        <v/>
      </c>
      <c r="H27" s="73" t="str">
        <f>IF($C27="","",IF(คะแนนภาคเรียนที่2!X27="","",คะแนนภาคเรียนที่2!X27))</f>
        <v/>
      </c>
      <c r="I27" s="76" t="str">
        <f>IF($C27="","",IF(คะแนนภาคเรียนที่2!Y27="","",คะแนนภาคเรียนที่2!Y27))</f>
        <v/>
      </c>
      <c r="J27" s="75" t="str">
        <f>IF($C27="","",IF(คะแนนภาคเรียนที่2!Z27="","",คะแนนภาคเรียนที่2!Z27))</f>
        <v/>
      </c>
      <c r="K27" s="74" t="str">
        <f>IF($C27="","",IF(คะแนนภาคเรียนที่2!AA27="","",คะแนนภาคเรียนที่2!AA27))</f>
        <v/>
      </c>
      <c r="L27" s="77" t="str">
        <f>IF($C27="","",IF(รายชื่อนักเรียน!H23="ย้ายออก","ย้ายออก",AVERAGE(F27,J27)))</f>
        <v/>
      </c>
      <c r="M27" s="70" t="str">
        <f>IF($C27="","",IF($L27="","",IF(รายชื่อนักเรียน!H23="ย้ายออก","ย้ายออก",IF($L27&gt;=80,4,IF($L27&gt;=75,3.5,IF($L27&gt;=70,3,IF($L27&gt;=65,2.5,IF($L27&gt;=60,2,IF($L27&gt;=55,1.5,IF($L27&gt;=50,1,0))))))))))</f>
        <v/>
      </c>
      <c r="N27" s="171"/>
      <c r="O27" s="171"/>
      <c r="P27" s="171"/>
    </row>
    <row r="28" spans="1:16" x14ac:dyDescent="0.5">
      <c r="A28" s="171"/>
      <c r="B28" s="22">
        <f>รายชื่อนักเรียน!A24</f>
        <v>23</v>
      </c>
      <c r="C28" s="52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8" s="73" t="str">
        <f>IF($C28="","",IF(คะแนนภาคเรียนที่1!X28="","",คะแนนภาคเรียนที่1!X28))</f>
        <v/>
      </c>
      <c r="E28" s="76" t="str">
        <f>IF($C28="","",IF(คะแนนภาคเรียนที่1!Y28="","",คะแนนภาคเรียนที่1!Y28))</f>
        <v/>
      </c>
      <c r="F28" s="75" t="str">
        <f>IF($C28="","",IF(คะแนนภาคเรียนที่1!Z28="","",คะแนนภาคเรียนที่1!Z28))</f>
        <v/>
      </c>
      <c r="G28" s="74" t="str">
        <f>IF($C28="","",IF(คะแนนภาคเรียนที่1!AA28="","",คะแนนภาคเรียนที่1!AA28))</f>
        <v/>
      </c>
      <c r="H28" s="73" t="str">
        <f>IF($C28="","",IF(คะแนนภาคเรียนที่2!X28="","",คะแนนภาคเรียนที่2!X28))</f>
        <v/>
      </c>
      <c r="I28" s="76" t="str">
        <f>IF($C28="","",IF(คะแนนภาคเรียนที่2!Y28="","",คะแนนภาคเรียนที่2!Y28))</f>
        <v/>
      </c>
      <c r="J28" s="75" t="str">
        <f>IF($C28="","",IF(คะแนนภาคเรียนที่2!Z28="","",คะแนนภาคเรียนที่2!Z28))</f>
        <v/>
      </c>
      <c r="K28" s="74" t="str">
        <f>IF($C28="","",IF(คะแนนภาคเรียนที่2!AA28="","",คะแนนภาคเรียนที่2!AA28))</f>
        <v/>
      </c>
      <c r="L28" s="77" t="str">
        <f>IF($C28="","",IF(รายชื่อนักเรียน!H24="ย้ายออก","ย้ายออก",AVERAGE(F28,J28)))</f>
        <v/>
      </c>
      <c r="M28" s="70" t="str">
        <f>IF($C28="","",IF($L28="","",IF(รายชื่อนักเรียน!H24="ย้ายออก","ย้ายออก",IF($L28&gt;=80,4,IF($L28&gt;=75,3.5,IF($L28&gt;=70,3,IF($L28&gt;=65,2.5,IF($L28&gt;=60,2,IF($L28&gt;=55,1.5,IF($L28&gt;=50,1,0))))))))))</f>
        <v/>
      </c>
      <c r="N28" s="171"/>
      <c r="O28" s="171"/>
      <c r="P28" s="171"/>
    </row>
    <row r="29" spans="1:16" x14ac:dyDescent="0.5">
      <c r="A29" s="171"/>
      <c r="B29" s="22">
        <f>รายชื่อนักเรียน!A25</f>
        <v>24</v>
      </c>
      <c r="C29" s="52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9" s="73" t="str">
        <f>IF($C29="","",IF(คะแนนภาคเรียนที่1!X29="","",คะแนนภาคเรียนที่1!X29))</f>
        <v/>
      </c>
      <c r="E29" s="76" t="str">
        <f>IF($C29="","",IF(คะแนนภาคเรียนที่1!Y29="","",คะแนนภาคเรียนที่1!Y29))</f>
        <v/>
      </c>
      <c r="F29" s="75" t="str">
        <f>IF($C29="","",IF(คะแนนภาคเรียนที่1!Z29="","",คะแนนภาคเรียนที่1!Z29))</f>
        <v/>
      </c>
      <c r="G29" s="74" t="str">
        <f>IF($C29="","",IF(คะแนนภาคเรียนที่1!AA29="","",คะแนนภาคเรียนที่1!AA29))</f>
        <v/>
      </c>
      <c r="H29" s="73" t="str">
        <f>IF($C29="","",IF(คะแนนภาคเรียนที่2!X29="","",คะแนนภาคเรียนที่2!X29))</f>
        <v/>
      </c>
      <c r="I29" s="76" t="str">
        <f>IF($C29="","",IF(คะแนนภาคเรียนที่2!Y29="","",คะแนนภาคเรียนที่2!Y29))</f>
        <v/>
      </c>
      <c r="J29" s="75" t="str">
        <f>IF($C29="","",IF(คะแนนภาคเรียนที่2!Z29="","",คะแนนภาคเรียนที่2!Z29))</f>
        <v/>
      </c>
      <c r="K29" s="74" t="str">
        <f>IF($C29="","",IF(คะแนนภาคเรียนที่2!AA29="","",คะแนนภาคเรียนที่2!AA29))</f>
        <v/>
      </c>
      <c r="L29" s="77" t="str">
        <f>IF($C29="","",IF(รายชื่อนักเรียน!H25="ย้ายออก","ย้ายออก",AVERAGE(F29,J29)))</f>
        <v/>
      </c>
      <c r="M29" s="70" t="str">
        <f>IF($C29="","",IF($L29="","",IF(รายชื่อนักเรียน!H25="ย้ายออก","ย้ายออก",IF($L29&gt;=80,4,IF($L29&gt;=75,3.5,IF($L29&gt;=70,3,IF($L29&gt;=65,2.5,IF($L29&gt;=60,2,IF($L29&gt;=55,1.5,IF($L29&gt;=50,1,0))))))))))</f>
        <v/>
      </c>
      <c r="N29" s="171"/>
      <c r="O29" s="171"/>
      <c r="P29" s="171"/>
    </row>
    <row r="30" spans="1:16" x14ac:dyDescent="0.5">
      <c r="A30" s="171"/>
      <c r="B30" s="22">
        <f>รายชื่อนักเรียน!A26</f>
        <v>25</v>
      </c>
      <c r="C30" s="52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30" s="73" t="str">
        <f>IF($C30="","",IF(คะแนนภาคเรียนที่1!X30="","",คะแนนภาคเรียนที่1!X30))</f>
        <v/>
      </c>
      <c r="E30" s="76" t="str">
        <f>IF($C30="","",IF(คะแนนภาคเรียนที่1!Y30="","",คะแนนภาคเรียนที่1!Y30))</f>
        <v/>
      </c>
      <c r="F30" s="75" t="str">
        <f>IF($C30="","",IF(คะแนนภาคเรียนที่1!Z30="","",คะแนนภาคเรียนที่1!Z30))</f>
        <v/>
      </c>
      <c r="G30" s="74" t="str">
        <f>IF($C30="","",IF(คะแนนภาคเรียนที่1!AA30="","",คะแนนภาคเรียนที่1!AA30))</f>
        <v/>
      </c>
      <c r="H30" s="73" t="str">
        <f>IF($C30="","",IF(คะแนนภาคเรียนที่2!X30="","",คะแนนภาคเรียนที่2!X30))</f>
        <v/>
      </c>
      <c r="I30" s="76" t="str">
        <f>IF($C30="","",IF(คะแนนภาคเรียนที่2!Y30="","",คะแนนภาคเรียนที่2!Y30))</f>
        <v/>
      </c>
      <c r="J30" s="75" t="str">
        <f>IF($C30="","",IF(คะแนนภาคเรียนที่2!Z30="","",คะแนนภาคเรียนที่2!Z30))</f>
        <v/>
      </c>
      <c r="K30" s="74" t="str">
        <f>IF($C30="","",IF(คะแนนภาคเรียนที่2!AA30="","",คะแนนภาคเรียนที่2!AA30))</f>
        <v/>
      </c>
      <c r="L30" s="77" t="str">
        <f>IF($C30="","",IF(รายชื่อนักเรียน!H26="ย้ายออก","ย้ายออก",AVERAGE(F30,J30)))</f>
        <v/>
      </c>
      <c r="M30" s="70" t="str">
        <f>IF($C30="","",IF($L30="","",IF(รายชื่อนักเรียน!H26="ย้ายออก","ย้ายออก",IF($L30&gt;=80,4,IF($L30&gt;=75,3.5,IF($L30&gt;=70,3,IF($L30&gt;=65,2.5,IF($L30&gt;=60,2,IF($L30&gt;=55,1.5,IF($L30&gt;=50,1,0))))))))))</f>
        <v/>
      </c>
      <c r="N30" s="171"/>
      <c r="O30" s="171"/>
      <c r="P30" s="171"/>
    </row>
    <row r="31" spans="1:16" x14ac:dyDescent="0.5">
      <c r="A31" s="171"/>
      <c r="B31" s="22">
        <f>รายชื่อนักเรียน!A27</f>
        <v>26</v>
      </c>
      <c r="C31" s="52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1" s="73" t="str">
        <f>IF($C31="","",IF(คะแนนภาคเรียนที่1!X31="","",คะแนนภาคเรียนที่1!X31))</f>
        <v/>
      </c>
      <c r="E31" s="76" t="str">
        <f>IF($C31="","",IF(คะแนนภาคเรียนที่1!Y31="","",คะแนนภาคเรียนที่1!Y31))</f>
        <v/>
      </c>
      <c r="F31" s="75" t="str">
        <f>IF($C31="","",IF(คะแนนภาคเรียนที่1!Z31="","",คะแนนภาคเรียนที่1!Z31))</f>
        <v/>
      </c>
      <c r="G31" s="74" t="str">
        <f>IF($C31="","",IF(คะแนนภาคเรียนที่1!AA31="","",คะแนนภาคเรียนที่1!AA31))</f>
        <v/>
      </c>
      <c r="H31" s="73" t="str">
        <f>IF($C31="","",IF(คะแนนภาคเรียนที่2!X31="","",คะแนนภาคเรียนที่2!X31))</f>
        <v/>
      </c>
      <c r="I31" s="76" t="str">
        <f>IF($C31="","",IF(คะแนนภาคเรียนที่2!Y31="","",คะแนนภาคเรียนที่2!Y31))</f>
        <v/>
      </c>
      <c r="J31" s="75" t="str">
        <f>IF($C31="","",IF(คะแนนภาคเรียนที่2!Z31="","",คะแนนภาคเรียนที่2!Z31))</f>
        <v/>
      </c>
      <c r="K31" s="74" t="str">
        <f>IF($C31="","",IF(คะแนนภาคเรียนที่2!AA31="","",คะแนนภาคเรียนที่2!AA31))</f>
        <v/>
      </c>
      <c r="L31" s="77" t="str">
        <f>IF($C31="","",IF(รายชื่อนักเรียน!H27="ย้ายออก","ย้ายออก",AVERAGE(F31,J31)))</f>
        <v/>
      </c>
      <c r="M31" s="70" t="str">
        <f>IF($C31="","",IF($L31="","",IF(รายชื่อนักเรียน!H27="ย้ายออก","ย้ายออก",IF($L31&gt;=80,4,IF($L31&gt;=75,3.5,IF($L31&gt;=70,3,IF($L31&gt;=65,2.5,IF($L31&gt;=60,2,IF($L31&gt;=55,1.5,IF($L31&gt;=50,1,0))))))))))</f>
        <v/>
      </c>
      <c r="N31" s="171"/>
      <c r="O31" s="171"/>
      <c r="P31" s="171"/>
    </row>
    <row r="32" spans="1:16" x14ac:dyDescent="0.5">
      <c r="A32" s="171"/>
      <c r="B32" s="22">
        <f>รายชื่อนักเรียน!A28</f>
        <v>27</v>
      </c>
      <c r="C32" s="52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2" s="73" t="str">
        <f>IF($C32="","",IF(คะแนนภาคเรียนที่1!X32="","",คะแนนภาคเรียนที่1!X32))</f>
        <v/>
      </c>
      <c r="E32" s="76" t="str">
        <f>IF($C32="","",IF(คะแนนภาคเรียนที่1!Y32="","",คะแนนภาคเรียนที่1!Y32))</f>
        <v/>
      </c>
      <c r="F32" s="75" t="str">
        <f>IF($C32="","",IF(คะแนนภาคเรียนที่1!Z32="","",คะแนนภาคเรียนที่1!Z32))</f>
        <v/>
      </c>
      <c r="G32" s="74" t="str">
        <f>IF($C32="","",IF(คะแนนภาคเรียนที่1!AA32="","",คะแนนภาคเรียนที่1!AA32))</f>
        <v/>
      </c>
      <c r="H32" s="73" t="str">
        <f>IF($C32="","",IF(คะแนนภาคเรียนที่2!X32="","",คะแนนภาคเรียนที่2!X32))</f>
        <v/>
      </c>
      <c r="I32" s="76" t="str">
        <f>IF($C32="","",IF(คะแนนภาคเรียนที่2!Y32="","",คะแนนภาคเรียนที่2!Y32))</f>
        <v/>
      </c>
      <c r="J32" s="75" t="str">
        <f>IF($C32="","",IF(คะแนนภาคเรียนที่2!Z32="","",คะแนนภาคเรียนที่2!Z32))</f>
        <v/>
      </c>
      <c r="K32" s="74" t="str">
        <f>IF($C32="","",IF(คะแนนภาคเรียนที่2!AA32="","",คะแนนภาคเรียนที่2!AA32))</f>
        <v/>
      </c>
      <c r="L32" s="77" t="str">
        <f>IF($C32="","",IF(รายชื่อนักเรียน!H28="ย้ายออก","ย้ายออก",AVERAGE(F32,J32)))</f>
        <v/>
      </c>
      <c r="M32" s="70" t="str">
        <f>IF($C32="","",IF($L32="","",IF(รายชื่อนักเรียน!H28="ย้ายออก","ย้ายออก",IF($L32&gt;=80,4,IF($L32&gt;=75,3.5,IF($L32&gt;=70,3,IF($L32&gt;=65,2.5,IF($L32&gt;=60,2,IF($L32&gt;=55,1.5,IF($L32&gt;=50,1,0))))))))))</f>
        <v/>
      </c>
      <c r="N32" s="171"/>
      <c r="O32" s="171"/>
      <c r="P32" s="171"/>
    </row>
    <row r="33" spans="1:16" x14ac:dyDescent="0.5">
      <c r="A33" s="171"/>
      <c r="B33" s="22">
        <f>รายชื่อนักเรียน!A29</f>
        <v>28</v>
      </c>
      <c r="C33" s="52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3" s="73" t="str">
        <f>IF($C33="","",IF(คะแนนภาคเรียนที่1!X33="","",คะแนนภาคเรียนที่1!X33))</f>
        <v/>
      </c>
      <c r="E33" s="76" t="str">
        <f>IF($C33="","",IF(คะแนนภาคเรียนที่1!Y33="","",คะแนนภาคเรียนที่1!Y33))</f>
        <v/>
      </c>
      <c r="F33" s="75" t="str">
        <f>IF($C33="","",IF(คะแนนภาคเรียนที่1!Z33="","",คะแนนภาคเรียนที่1!Z33))</f>
        <v/>
      </c>
      <c r="G33" s="74" t="str">
        <f>IF($C33="","",IF(คะแนนภาคเรียนที่1!AA33="","",คะแนนภาคเรียนที่1!AA33))</f>
        <v/>
      </c>
      <c r="H33" s="73" t="str">
        <f>IF($C33="","",IF(คะแนนภาคเรียนที่2!X33="","",คะแนนภาคเรียนที่2!X33))</f>
        <v/>
      </c>
      <c r="I33" s="76" t="str">
        <f>IF($C33="","",IF(คะแนนภาคเรียนที่2!Y33="","",คะแนนภาคเรียนที่2!Y33))</f>
        <v/>
      </c>
      <c r="J33" s="75" t="str">
        <f>IF($C33="","",IF(คะแนนภาคเรียนที่2!Z33="","",คะแนนภาคเรียนที่2!Z33))</f>
        <v/>
      </c>
      <c r="K33" s="74" t="str">
        <f>IF($C33="","",IF(คะแนนภาคเรียนที่2!AA33="","",คะแนนภาคเรียนที่2!AA33))</f>
        <v/>
      </c>
      <c r="L33" s="77" t="str">
        <f>IF($C33="","",IF(รายชื่อนักเรียน!H29="ย้ายออก","ย้ายออก",AVERAGE(F33,J33)))</f>
        <v/>
      </c>
      <c r="M33" s="70" t="str">
        <f>IF($C33="","",IF($L33="","",IF(รายชื่อนักเรียน!H29="ย้ายออก","ย้ายออก",IF($L33&gt;=80,4,IF($L33&gt;=75,3.5,IF($L33&gt;=70,3,IF($L33&gt;=65,2.5,IF($L33&gt;=60,2,IF($L33&gt;=55,1.5,IF($L33&gt;=50,1,0))))))))))</f>
        <v/>
      </c>
      <c r="N33" s="171"/>
      <c r="O33" s="171"/>
      <c r="P33" s="171"/>
    </row>
    <row r="34" spans="1:16" x14ac:dyDescent="0.5">
      <c r="A34" s="171"/>
      <c r="B34" s="22">
        <f>รายชื่อนักเรียน!A30</f>
        <v>29</v>
      </c>
      <c r="C34" s="52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4" s="73" t="str">
        <f>IF($C34="","",IF(คะแนนภาคเรียนที่1!X34="","",คะแนนภาคเรียนที่1!X34))</f>
        <v/>
      </c>
      <c r="E34" s="76" t="str">
        <f>IF($C34="","",IF(คะแนนภาคเรียนที่1!Y34="","",คะแนนภาคเรียนที่1!Y34))</f>
        <v/>
      </c>
      <c r="F34" s="75" t="str">
        <f>IF($C34="","",IF(คะแนนภาคเรียนที่1!Z34="","",คะแนนภาคเรียนที่1!Z34))</f>
        <v/>
      </c>
      <c r="G34" s="74" t="str">
        <f>IF($C34="","",IF(คะแนนภาคเรียนที่1!AA34="","",คะแนนภาคเรียนที่1!AA34))</f>
        <v/>
      </c>
      <c r="H34" s="73" t="str">
        <f>IF($C34="","",IF(คะแนนภาคเรียนที่2!X34="","",คะแนนภาคเรียนที่2!X34))</f>
        <v/>
      </c>
      <c r="I34" s="76" t="str">
        <f>IF($C34="","",IF(คะแนนภาคเรียนที่2!Y34="","",คะแนนภาคเรียนที่2!Y34))</f>
        <v/>
      </c>
      <c r="J34" s="75" t="str">
        <f>IF($C34="","",IF(คะแนนภาคเรียนที่2!Z34="","",คะแนนภาคเรียนที่2!Z34))</f>
        <v/>
      </c>
      <c r="K34" s="74" t="str">
        <f>IF($C34="","",IF(คะแนนภาคเรียนที่2!AA34="","",คะแนนภาคเรียนที่2!AA34))</f>
        <v/>
      </c>
      <c r="L34" s="77" t="str">
        <f>IF($C34="","",IF(รายชื่อนักเรียน!H30="ย้ายออก","ย้ายออก",AVERAGE(F34,J34)))</f>
        <v/>
      </c>
      <c r="M34" s="70" t="str">
        <f>IF($C34="","",IF($L34="","",IF(รายชื่อนักเรียน!H30="ย้ายออก","ย้ายออก",IF($L34&gt;=80,4,IF($L34&gt;=75,3.5,IF($L34&gt;=70,3,IF($L34&gt;=65,2.5,IF($L34&gt;=60,2,IF($L34&gt;=55,1.5,IF($L34&gt;=50,1,0))))))))))</f>
        <v/>
      </c>
      <c r="N34" s="171"/>
      <c r="O34" s="171"/>
      <c r="P34" s="171"/>
    </row>
    <row r="35" spans="1:16" x14ac:dyDescent="0.5">
      <c r="A35" s="171"/>
      <c r="B35" s="22">
        <f>รายชื่อนักเรียน!A31</f>
        <v>30</v>
      </c>
      <c r="C35" s="52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5" s="73" t="str">
        <f>IF($C35="","",IF(คะแนนภาคเรียนที่1!X35="","",คะแนนภาคเรียนที่1!X35))</f>
        <v/>
      </c>
      <c r="E35" s="76" t="str">
        <f>IF($C35="","",IF(คะแนนภาคเรียนที่1!Y35="","",คะแนนภาคเรียนที่1!Y35))</f>
        <v/>
      </c>
      <c r="F35" s="75" t="str">
        <f>IF($C35="","",IF(คะแนนภาคเรียนที่1!Z35="","",คะแนนภาคเรียนที่1!Z35))</f>
        <v/>
      </c>
      <c r="G35" s="74" t="str">
        <f>IF($C35="","",IF(คะแนนภาคเรียนที่1!AA35="","",คะแนนภาคเรียนที่1!AA35))</f>
        <v/>
      </c>
      <c r="H35" s="73" t="str">
        <f>IF($C35="","",IF(คะแนนภาคเรียนที่2!X35="","",คะแนนภาคเรียนที่2!X35))</f>
        <v/>
      </c>
      <c r="I35" s="76" t="str">
        <f>IF($C35="","",IF(คะแนนภาคเรียนที่2!Y35="","",คะแนนภาคเรียนที่2!Y35))</f>
        <v/>
      </c>
      <c r="J35" s="75" t="str">
        <f>IF($C35="","",IF(คะแนนภาคเรียนที่2!Z35="","",คะแนนภาคเรียนที่2!Z35))</f>
        <v/>
      </c>
      <c r="K35" s="74" t="str">
        <f>IF($C35="","",IF(คะแนนภาคเรียนที่2!AA35="","",คะแนนภาคเรียนที่2!AA35))</f>
        <v/>
      </c>
      <c r="L35" s="77" t="str">
        <f>IF($C35="","",IF(รายชื่อนักเรียน!H31="ย้ายออก","ย้ายออก",AVERAGE(F35,J35)))</f>
        <v/>
      </c>
      <c r="M35" s="70" t="str">
        <f>IF($C35="","",IF($L35="","",IF(รายชื่อนักเรียน!H31="ย้ายออก","ย้ายออก",IF($L35&gt;=80,4,IF($L35&gt;=75,3.5,IF($L35&gt;=70,3,IF($L35&gt;=65,2.5,IF($L35&gt;=60,2,IF($L35&gt;=55,1.5,IF($L35&gt;=50,1,0))))))))))</f>
        <v/>
      </c>
      <c r="N35" s="171"/>
      <c r="O35" s="171"/>
      <c r="P35" s="171"/>
    </row>
    <row r="36" spans="1:16" x14ac:dyDescent="0.5">
      <c r="A36" s="171"/>
      <c r="B36" s="22">
        <f>รายชื่อนักเรียน!A32</f>
        <v>31</v>
      </c>
      <c r="C36" s="52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6" s="73" t="str">
        <f>IF($C36="","",IF(คะแนนภาคเรียนที่1!X36="","",คะแนนภาคเรียนที่1!X36))</f>
        <v/>
      </c>
      <c r="E36" s="76" t="str">
        <f>IF($C36="","",IF(คะแนนภาคเรียนที่1!Y36="","",คะแนนภาคเรียนที่1!Y36))</f>
        <v/>
      </c>
      <c r="F36" s="75" t="str">
        <f>IF($C36="","",IF(คะแนนภาคเรียนที่1!Z36="","",คะแนนภาคเรียนที่1!Z36))</f>
        <v/>
      </c>
      <c r="G36" s="74" t="str">
        <f>IF($C36="","",IF(คะแนนภาคเรียนที่1!AA36="","",คะแนนภาคเรียนที่1!AA36))</f>
        <v/>
      </c>
      <c r="H36" s="73" t="str">
        <f>IF($C36="","",IF(คะแนนภาคเรียนที่2!X36="","",คะแนนภาคเรียนที่2!X36))</f>
        <v/>
      </c>
      <c r="I36" s="76" t="str">
        <f>IF($C36="","",IF(คะแนนภาคเรียนที่2!Y36="","",คะแนนภาคเรียนที่2!Y36))</f>
        <v/>
      </c>
      <c r="J36" s="75" t="str">
        <f>IF($C36="","",IF(คะแนนภาคเรียนที่2!Z36="","",คะแนนภาคเรียนที่2!Z36))</f>
        <v/>
      </c>
      <c r="K36" s="74" t="str">
        <f>IF($C36="","",IF(คะแนนภาคเรียนที่2!AA36="","",คะแนนภาคเรียนที่2!AA36))</f>
        <v/>
      </c>
      <c r="L36" s="77" t="str">
        <f>IF($C36="","",IF(รายชื่อนักเรียน!H32="ย้ายออก","ย้ายออก",AVERAGE(F36,J36)))</f>
        <v/>
      </c>
      <c r="M36" s="70" t="str">
        <f>IF($C36="","",IF($L36="","",IF(รายชื่อนักเรียน!H32="ย้ายออก","ย้ายออก",IF($L36&gt;=80,4,IF($L36&gt;=75,3.5,IF($L36&gt;=70,3,IF($L36&gt;=65,2.5,IF($L36&gt;=60,2,IF($L36&gt;=55,1.5,IF($L36&gt;=50,1,0))))))))))</f>
        <v/>
      </c>
      <c r="N36" s="171"/>
      <c r="O36" s="171"/>
      <c r="P36" s="171"/>
    </row>
    <row r="37" spans="1:16" x14ac:dyDescent="0.5">
      <c r="A37" s="171"/>
      <c r="B37" s="22">
        <f>รายชื่อนักเรียน!A33</f>
        <v>32</v>
      </c>
      <c r="C37" s="52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7" s="73" t="str">
        <f>IF($C37="","",IF(คะแนนภาคเรียนที่1!X37="","",คะแนนภาคเรียนที่1!X37))</f>
        <v/>
      </c>
      <c r="E37" s="76" t="str">
        <f>IF($C37="","",IF(คะแนนภาคเรียนที่1!Y37="","",คะแนนภาคเรียนที่1!Y37))</f>
        <v/>
      </c>
      <c r="F37" s="75" t="str">
        <f>IF($C37="","",IF(คะแนนภาคเรียนที่1!Z37="","",คะแนนภาคเรียนที่1!Z37))</f>
        <v/>
      </c>
      <c r="G37" s="74" t="str">
        <f>IF($C37="","",IF(คะแนนภาคเรียนที่1!AA37="","",คะแนนภาคเรียนที่1!AA37))</f>
        <v/>
      </c>
      <c r="H37" s="73" t="str">
        <f>IF($C37="","",IF(คะแนนภาคเรียนที่2!X37="","",คะแนนภาคเรียนที่2!X37))</f>
        <v/>
      </c>
      <c r="I37" s="76" t="str">
        <f>IF($C37="","",IF(คะแนนภาคเรียนที่2!Y37="","",คะแนนภาคเรียนที่2!Y37))</f>
        <v/>
      </c>
      <c r="J37" s="75" t="str">
        <f>IF($C37="","",IF(คะแนนภาคเรียนที่2!Z37="","",คะแนนภาคเรียนที่2!Z37))</f>
        <v/>
      </c>
      <c r="K37" s="74" t="str">
        <f>IF($C37="","",IF(คะแนนภาคเรียนที่2!AA37="","",คะแนนภาคเรียนที่2!AA37))</f>
        <v/>
      </c>
      <c r="L37" s="77" t="str">
        <f>IF($C37="","",IF(รายชื่อนักเรียน!H33="ย้ายออก","ย้ายออก",AVERAGE(F37,J37)))</f>
        <v/>
      </c>
      <c r="M37" s="70" t="str">
        <f>IF($C37="","",IF($L37="","",IF(รายชื่อนักเรียน!H33="ย้ายออก","ย้ายออก",IF($L37&gt;=80,4,IF($L37&gt;=75,3.5,IF($L37&gt;=70,3,IF($L37&gt;=65,2.5,IF($L37&gt;=60,2,IF($L37&gt;=55,1.5,IF($L37&gt;=50,1,0))))))))))</f>
        <v/>
      </c>
      <c r="N37" s="171"/>
      <c r="O37" s="171"/>
      <c r="P37" s="171"/>
    </row>
    <row r="38" spans="1:16" x14ac:dyDescent="0.5">
      <c r="A38" s="171"/>
      <c r="B38" s="22">
        <f>รายชื่อนักเรียน!A34</f>
        <v>33</v>
      </c>
      <c r="C38" s="52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8" s="73" t="str">
        <f>IF($C38="","",IF(คะแนนภาคเรียนที่1!X38="","",คะแนนภาคเรียนที่1!X38))</f>
        <v/>
      </c>
      <c r="E38" s="76" t="str">
        <f>IF($C38="","",IF(คะแนนภาคเรียนที่1!Y38="","",คะแนนภาคเรียนที่1!Y38))</f>
        <v/>
      </c>
      <c r="F38" s="75" t="str">
        <f>IF($C38="","",IF(คะแนนภาคเรียนที่1!Z38="","",คะแนนภาคเรียนที่1!Z38))</f>
        <v/>
      </c>
      <c r="G38" s="74" t="str">
        <f>IF($C38="","",IF(คะแนนภาคเรียนที่1!AA38="","",คะแนนภาคเรียนที่1!AA38))</f>
        <v/>
      </c>
      <c r="H38" s="73" t="str">
        <f>IF($C38="","",IF(คะแนนภาคเรียนที่2!X38="","",คะแนนภาคเรียนที่2!X38))</f>
        <v/>
      </c>
      <c r="I38" s="76" t="str">
        <f>IF($C38="","",IF(คะแนนภาคเรียนที่2!Y38="","",คะแนนภาคเรียนที่2!Y38))</f>
        <v/>
      </c>
      <c r="J38" s="75" t="str">
        <f>IF($C38="","",IF(คะแนนภาคเรียนที่2!Z38="","",คะแนนภาคเรียนที่2!Z38))</f>
        <v/>
      </c>
      <c r="K38" s="74" t="str">
        <f>IF($C38="","",IF(คะแนนภาคเรียนที่2!AA38="","",คะแนนภาคเรียนที่2!AA38))</f>
        <v/>
      </c>
      <c r="L38" s="77" t="str">
        <f>IF($C38="","",IF(รายชื่อนักเรียน!H34="ย้ายออก","ย้ายออก",AVERAGE(F38,J38)))</f>
        <v/>
      </c>
      <c r="M38" s="70" t="str">
        <f>IF($C38="","",IF($L38="","",IF(รายชื่อนักเรียน!H34="ย้ายออก","ย้ายออก",IF($L38&gt;=80,4,IF($L38&gt;=75,3.5,IF($L38&gt;=70,3,IF($L38&gt;=65,2.5,IF($L38&gt;=60,2,IF($L38&gt;=55,1.5,IF($L38&gt;=50,1,0))))))))))</f>
        <v/>
      </c>
      <c r="N38" s="171"/>
      <c r="O38" s="171"/>
      <c r="P38" s="171"/>
    </row>
    <row r="39" spans="1:16" x14ac:dyDescent="0.5">
      <c r="A39" s="171"/>
      <c r="B39" s="22">
        <f>รายชื่อนักเรียน!A35</f>
        <v>34</v>
      </c>
      <c r="C39" s="52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9" s="73" t="str">
        <f>IF($C39="","",IF(คะแนนภาคเรียนที่1!X39="","",คะแนนภาคเรียนที่1!X39))</f>
        <v/>
      </c>
      <c r="E39" s="76" t="str">
        <f>IF($C39="","",IF(คะแนนภาคเรียนที่1!Y39="","",คะแนนภาคเรียนที่1!Y39))</f>
        <v/>
      </c>
      <c r="F39" s="75" t="str">
        <f>IF($C39="","",IF(คะแนนภาคเรียนที่1!Z39="","",คะแนนภาคเรียนที่1!Z39))</f>
        <v/>
      </c>
      <c r="G39" s="74" t="str">
        <f>IF($C39="","",IF(คะแนนภาคเรียนที่1!AA39="","",คะแนนภาคเรียนที่1!AA39))</f>
        <v/>
      </c>
      <c r="H39" s="73" t="str">
        <f>IF($C39="","",IF(คะแนนภาคเรียนที่2!X39="","",คะแนนภาคเรียนที่2!X39))</f>
        <v/>
      </c>
      <c r="I39" s="76" t="str">
        <f>IF($C39="","",IF(คะแนนภาคเรียนที่2!Y39="","",คะแนนภาคเรียนที่2!Y39))</f>
        <v/>
      </c>
      <c r="J39" s="75" t="str">
        <f>IF($C39="","",IF(คะแนนภาคเรียนที่2!Z39="","",คะแนนภาคเรียนที่2!Z39))</f>
        <v/>
      </c>
      <c r="K39" s="74" t="str">
        <f>IF($C39="","",IF(คะแนนภาคเรียนที่2!AA39="","",คะแนนภาคเรียนที่2!AA39))</f>
        <v/>
      </c>
      <c r="L39" s="77" t="str">
        <f>IF($C39="","",IF(รายชื่อนักเรียน!H35="ย้ายออก","ย้ายออก",AVERAGE(F39,J39)))</f>
        <v/>
      </c>
      <c r="M39" s="70" t="str">
        <f>IF($C39="","",IF($L39="","",IF(รายชื่อนักเรียน!H35="ย้ายออก","ย้ายออก",IF($L39&gt;=80,4,IF($L39&gt;=75,3.5,IF($L39&gt;=70,3,IF($L39&gt;=65,2.5,IF($L39&gt;=60,2,IF($L39&gt;=55,1.5,IF($L39&gt;=50,1,0))))))))))</f>
        <v/>
      </c>
      <c r="N39" s="171"/>
      <c r="O39" s="171"/>
      <c r="P39" s="171"/>
    </row>
    <row r="40" spans="1:16" x14ac:dyDescent="0.5">
      <c r="A40" s="171"/>
      <c r="B40" s="22">
        <f>รายชื่อนักเรียน!A36</f>
        <v>35</v>
      </c>
      <c r="C40" s="52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40" s="73" t="str">
        <f>IF($C40="","",IF(คะแนนภาคเรียนที่1!X40="","",คะแนนภาคเรียนที่1!X40))</f>
        <v/>
      </c>
      <c r="E40" s="76" t="str">
        <f>IF($C40="","",IF(คะแนนภาคเรียนที่1!Y40="","",คะแนนภาคเรียนที่1!Y40))</f>
        <v/>
      </c>
      <c r="F40" s="75" t="str">
        <f>IF($C40="","",IF(คะแนนภาคเรียนที่1!Z40="","",คะแนนภาคเรียนที่1!Z40))</f>
        <v/>
      </c>
      <c r="G40" s="74" t="str">
        <f>IF($C40="","",IF(คะแนนภาคเรียนที่1!AA40="","",คะแนนภาคเรียนที่1!AA40))</f>
        <v/>
      </c>
      <c r="H40" s="73" t="str">
        <f>IF($C40="","",IF(คะแนนภาคเรียนที่2!X40="","",คะแนนภาคเรียนที่2!X40))</f>
        <v/>
      </c>
      <c r="I40" s="76" t="str">
        <f>IF($C40="","",IF(คะแนนภาคเรียนที่2!Y40="","",คะแนนภาคเรียนที่2!Y40))</f>
        <v/>
      </c>
      <c r="J40" s="75" t="str">
        <f>IF($C40="","",IF(คะแนนภาคเรียนที่2!Z40="","",คะแนนภาคเรียนที่2!Z40))</f>
        <v/>
      </c>
      <c r="K40" s="74" t="str">
        <f>IF($C40="","",IF(คะแนนภาคเรียนที่2!AA40="","",คะแนนภาคเรียนที่2!AA40))</f>
        <v/>
      </c>
      <c r="L40" s="77" t="str">
        <f>IF($C40="","",IF(รายชื่อนักเรียน!H36="ย้ายออก","ย้ายออก",AVERAGE(F40,J40)))</f>
        <v/>
      </c>
      <c r="M40" s="70" t="str">
        <f>IF($C40="","",IF($L40="","",IF(รายชื่อนักเรียน!H36="ย้ายออก","ย้ายออก",IF($L40&gt;=80,4,IF($L40&gt;=75,3.5,IF($L40&gt;=70,3,IF($L40&gt;=65,2.5,IF($L40&gt;=60,2,IF($L40&gt;=55,1.5,IF($L40&gt;=50,1,0))))))))))</f>
        <v/>
      </c>
      <c r="N40" s="171"/>
      <c r="O40" s="171"/>
      <c r="P40" s="171"/>
    </row>
    <row r="41" spans="1:16" x14ac:dyDescent="0.5">
      <c r="A41" s="171"/>
      <c r="B41" s="22">
        <f>รายชื่อนักเรียน!A37</f>
        <v>36</v>
      </c>
      <c r="C41" s="52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1" s="73" t="str">
        <f>IF($C41="","",IF(คะแนนภาคเรียนที่1!X41="","",คะแนนภาคเรียนที่1!X41))</f>
        <v/>
      </c>
      <c r="E41" s="76" t="str">
        <f>IF($C41="","",IF(คะแนนภาคเรียนที่1!Y41="","",คะแนนภาคเรียนที่1!Y41))</f>
        <v/>
      </c>
      <c r="F41" s="75" t="str">
        <f>IF($C41="","",IF(คะแนนภาคเรียนที่1!Z41="","",คะแนนภาคเรียนที่1!Z41))</f>
        <v/>
      </c>
      <c r="G41" s="74" t="str">
        <f>IF($C41="","",IF(คะแนนภาคเรียนที่1!AA41="","",คะแนนภาคเรียนที่1!AA41))</f>
        <v/>
      </c>
      <c r="H41" s="73" t="str">
        <f>IF($C41="","",IF(คะแนนภาคเรียนที่2!X41="","",คะแนนภาคเรียนที่2!X41))</f>
        <v/>
      </c>
      <c r="I41" s="76" t="str">
        <f>IF($C41="","",IF(คะแนนภาคเรียนที่2!Y41="","",คะแนนภาคเรียนที่2!Y41))</f>
        <v/>
      </c>
      <c r="J41" s="75" t="str">
        <f>IF($C41="","",IF(คะแนนภาคเรียนที่2!Z41="","",คะแนนภาคเรียนที่2!Z41))</f>
        <v/>
      </c>
      <c r="K41" s="74" t="str">
        <f>IF($C41="","",IF(คะแนนภาคเรียนที่2!AA41="","",คะแนนภาคเรียนที่2!AA41))</f>
        <v/>
      </c>
      <c r="L41" s="77" t="str">
        <f>IF($C41="","",IF(รายชื่อนักเรียน!H37="ย้ายออก","ย้ายออก",AVERAGE(F41,J41)))</f>
        <v/>
      </c>
      <c r="M41" s="70" t="str">
        <f>IF($C41="","",IF($L41="","",IF(รายชื่อนักเรียน!H37="ย้ายออก","ย้ายออก",IF($L41&gt;=80,4,IF($L41&gt;=75,3.5,IF($L41&gt;=70,3,IF($L41&gt;=65,2.5,IF($L41&gt;=60,2,IF($L41&gt;=55,1.5,IF($L41&gt;=50,1,0))))))))))</f>
        <v/>
      </c>
      <c r="N41" s="171"/>
      <c r="O41" s="171"/>
      <c r="P41" s="171"/>
    </row>
    <row r="42" spans="1:16" x14ac:dyDescent="0.5">
      <c r="A42" s="171"/>
      <c r="B42" s="22">
        <f>รายชื่อนักเรียน!A38</f>
        <v>37</v>
      </c>
      <c r="C42" s="52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2" s="73" t="str">
        <f>IF($C42="","",IF(คะแนนภาคเรียนที่1!X42="","",คะแนนภาคเรียนที่1!X42))</f>
        <v/>
      </c>
      <c r="E42" s="76" t="str">
        <f>IF($C42="","",IF(คะแนนภาคเรียนที่1!Y42="","",คะแนนภาคเรียนที่1!Y42))</f>
        <v/>
      </c>
      <c r="F42" s="75" t="str">
        <f>IF($C42="","",IF(คะแนนภาคเรียนที่1!Z42="","",คะแนนภาคเรียนที่1!Z42))</f>
        <v/>
      </c>
      <c r="G42" s="74" t="str">
        <f>IF($C42="","",IF(คะแนนภาคเรียนที่1!AA42="","",คะแนนภาคเรียนที่1!AA42))</f>
        <v/>
      </c>
      <c r="H42" s="73" t="str">
        <f>IF($C42="","",IF(คะแนนภาคเรียนที่2!X42="","",คะแนนภาคเรียนที่2!X42))</f>
        <v/>
      </c>
      <c r="I42" s="76" t="str">
        <f>IF($C42="","",IF(คะแนนภาคเรียนที่2!Y42="","",คะแนนภาคเรียนที่2!Y42))</f>
        <v/>
      </c>
      <c r="J42" s="75" t="str">
        <f>IF($C42="","",IF(คะแนนภาคเรียนที่2!Z42="","",คะแนนภาคเรียนที่2!Z42))</f>
        <v/>
      </c>
      <c r="K42" s="74" t="str">
        <f>IF($C42="","",IF(คะแนนภาคเรียนที่2!AA42="","",คะแนนภาคเรียนที่2!AA42))</f>
        <v/>
      </c>
      <c r="L42" s="77" t="str">
        <f>IF($C42="","",IF(รายชื่อนักเรียน!H38="ย้ายออก","ย้ายออก",AVERAGE(F42,J42)))</f>
        <v/>
      </c>
      <c r="M42" s="70" t="str">
        <f>IF($C42="","",IF($L42="","",IF(รายชื่อนักเรียน!H38="ย้ายออก","ย้ายออก",IF($L42&gt;=80,4,IF($L42&gt;=75,3.5,IF($L42&gt;=70,3,IF($L42&gt;=65,2.5,IF($L42&gt;=60,2,IF($L42&gt;=55,1.5,IF($L42&gt;=50,1,0))))))))))</f>
        <v/>
      </c>
      <c r="N42" s="171"/>
      <c r="O42" s="171"/>
      <c r="P42" s="171"/>
    </row>
    <row r="43" spans="1:16" x14ac:dyDescent="0.5">
      <c r="A43" s="171"/>
      <c r="B43" s="22">
        <f>รายชื่อนักเรียน!A39</f>
        <v>38</v>
      </c>
      <c r="C43" s="52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3" s="73" t="str">
        <f>IF($C43="","",IF(คะแนนภาคเรียนที่1!X43="","",คะแนนภาคเรียนที่1!X43))</f>
        <v/>
      </c>
      <c r="E43" s="76" t="str">
        <f>IF($C43="","",IF(คะแนนภาคเรียนที่1!Y43="","",คะแนนภาคเรียนที่1!Y43))</f>
        <v/>
      </c>
      <c r="F43" s="75" t="str">
        <f>IF($C43="","",IF(คะแนนภาคเรียนที่1!Z43="","",คะแนนภาคเรียนที่1!Z43))</f>
        <v/>
      </c>
      <c r="G43" s="74" t="str">
        <f>IF($C43="","",IF(คะแนนภาคเรียนที่1!AA43="","",คะแนนภาคเรียนที่1!AA43))</f>
        <v/>
      </c>
      <c r="H43" s="73" t="str">
        <f>IF($C43="","",IF(คะแนนภาคเรียนที่2!X43="","",คะแนนภาคเรียนที่2!X43))</f>
        <v/>
      </c>
      <c r="I43" s="76" t="str">
        <f>IF($C43="","",IF(คะแนนภาคเรียนที่2!Y43="","",คะแนนภาคเรียนที่2!Y43))</f>
        <v/>
      </c>
      <c r="J43" s="75" t="str">
        <f>IF($C43="","",IF(คะแนนภาคเรียนที่2!Z43="","",คะแนนภาคเรียนที่2!Z43))</f>
        <v/>
      </c>
      <c r="K43" s="74" t="str">
        <f>IF($C43="","",IF(คะแนนภาคเรียนที่2!AA43="","",คะแนนภาคเรียนที่2!AA43))</f>
        <v/>
      </c>
      <c r="L43" s="77" t="str">
        <f>IF($C43="","",IF(รายชื่อนักเรียน!H39="ย้ายออก","ย้ายออก",AVERAGE(F43,J43)))</f>
        <v/>
      </c>
      <c r="M43" s="70" t="str">
        <f>IF($C43="","",IF($L43="","",IF(รายชื่อนักเรียน!H39="ย้ายออก","ย้ายออก",IF($L43&gt;=80,4,IF($L43&gt;=75,3.5,IF($L43&gt;=70,3,IF($L43&gt;=65,2.5,IF($L43&gt;=60,2,IF($L43&gt;=55,1.5,IF($L43&gt;=50,1,0))))))))))</f>
        <v/>
      </c>
      <c r="N43" s="171"/>
      <c r="O43" s="171"/>
      <c r="P43" s="171"/>
    </row>
    <row r="44" spans="1:16" x14ac:dyDescent="0.5">
      <c r="A44" s="171"/>
      <c r="B44" s="22">
        <f>รายชื่อนักเรียน!A40</f>
        <v>39</v>
      </c>
      <c r="C44" s="52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4" s="73" t="str">
        <f>IF($C44="","",IF(คะแนนภาคเรียนที่1!X44="","",คะแนนภาคเรียนที่1!X44))</f>
        <v/>
      </c>
      <c r="E44" s="76" t="str">
        <f>IF($C44="","",IF(คะแนนภาคเรียนที่1!Y44="","",คะแนนภาคเรียนที่1!Y44))</f>
        <v/>
      </c>
      <c r="F44" s="75" t="str">
        <f>IF($C44="","",IF(คะแนนภาคเรียนที่1!Z44="","",คะแนนภาคเรียนที่1!Z44))</f>
        <v/>
      </c>
      <c r="G44" s="74" t="str">
        <f>IF($C44="","",IF(คะแนนภาคเรียนที่1!AA44="","",คะแนนภาคเรียนที่1!AA44))</f>
        <v/>
      </c>
      <c r="H44" s="73" t="str">
        <f>IF($C44="","",IF(คะแนนภาคเรียนที่2!X44="","",คะแนนภาคเรียนที่2!X44))</f>
        <v/>
      </c>
      <c r="I44" s="76" t="str">
        <f>IF($C44="","",IF(คะแนนภาคเรียนที่2!Y44="","",คะแนนภาคเรียนที่2!Y44))</f>
        <v/>
      </c>
      <c r="J44" s="75" t="str">
        <f>IF($C44="","",IF(คะแนนภาคเรียนที่2!Z44="","",คะแนนภาคเรียนที่2!Z44))</f>
        <v/>
      </c>
      <c r="K44" s="74" t="str">
        <f>IF($C44="","",IF(คะแนนภาคเรียนที่2!AA44="","",คะแนนภาคเรียนที่2!AA44))</f>
        <v/>
      </c>
      <c r="L44" s="77" t="str">
        <f>IF($C44="","",IF(รายชื่อนักเรียน!H40="ย้ายออก","ย้ายออก",AVERAGE(F44,J44)))</f>
        <v/>
      </c>
      <c r="M44" s="70" t="str">
        <f>IF($C44="","",IF($L44="","",IF(รายชื่อนักเรียน!H40="ย้ายออก","ย้ายออก",IF($L44&gt;=80,4,IF($L44&gt;=75,3.5,IF($L44&gt;=70,3,IF($L44&gt;=65,2.5,IF($L44&gt;=60,2,IF($L44&gt;=55,1.5,IF($L44&gt;=50,1,0))))))))))</f>
        <v/>
      </c>
      <c r="N44" s="171"/>
      <c r="O44" s="171"/>
      <c r="P44" s="171"/>
    </row>
    <row r="45" spans="1:16" x14ac:dyDescent="0.5">
      <c r="A45" s="171"/>
      <c r="B45" s="22">
        <f>รายชื่อนักเรียน!A41</f>
        <v>40</v>
      </c>
      <c r="C45" s="52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5" s="73" t="str">
        <f>IF($C45="","",IF(คะแนนภาคเรียนที่1!X45="","",คะแนนภาคเรียนที่1!X45))</f>
        <v/>
      </c>
      <c r="E45" s="76" t="str">
        <f>IF($C45="","",IF(คะแนนภาคเรียนที่1!Y45="","",คะแนนภาคเรียนที่1!Y45))</f>
        <v/>
      </c>
      <c r="F45" s="75" t="str">
        <f>IF($C45="","",IF(คะแนนภาคเรียนที่1!Z45="","",คะแนนภาคเรียนที่1!Z45))</f>
        <v/>
      </c>
      <c r="G45" s="74" t="str">
        <f>IF($C45="","",IF(คะแนนภาคเรียนที่1!AA45="","",คะแนนภาคเรียนที่1!AA45))</f>
        <v/>
      </c>
      <c r="H45" s="73" t="str">
        <f>IF($C45="","",IF(คะแนนภาคเรียนที่2!X45="","",คะแนนภาคเรียนที่2!X45))</f>
        <v/>
      </c>
      <c r="I45" s="76" t="str">
        <f>IF($C45="","",IF(คะแนนภาคเรียนที่2!Y45="","",คะแนนภาคเรียนที่2!Y45))</f>
        <v/>
      </c>
      <c r="J45" s="75" t="str">
        <f>IF($C45="","",IF(คะแนนภาคเรียนที่2!Z45="","",คะแนนภาคเรียนที่2!Z45))</f>
        <v/>
      </c>
      <c r="K45" s="74" t="str">
        <f>IF($C45="","",IF(คะแนนภาคเรียนที่2!AA45="","",คะแนนภาคเรียนที่2!AA45))</f>
        <v/>
      </c>
      <c r="L45" s="77" t="str">
        <f>IF($C45="","",IF(รายชื่อนักเรียน!H41="ย้ายออก","ย้ายออก",AVERAGE(F45,J45)))</f>
        <v/>
      </c>
      <c r="M45" s="70" t="str">
        <f>IF($C45="","",IF($L45="","",IF(รายชื่อนักเรียน!H41="ย้ายออก","ย้ายออก",IF($L45&gt;=80,4,IF($L45&gt;=75,3.5,IF($L45&gt;=70,3,IF($L45&gt;=65,2.5,IF($L45&gt;=60,2,IF($L45&gt;=55,1.5,IF($L45&gt;=50,1,0))))))))))</f>
        <v/>
      </c>
      <c r="N45" s="171"/>
      <c r="O45" s="171"/>
      <c r="P45" s="171"/>
    </row>
    <row r="46" spans="1:16" x14ac:dyDescent="0.5">
      <c r="A46" s="171"/>
      <c r="B46" s="22">
        <f>รายชื่อนักเรียน!A42</f>
        <v>41</v>
      </c>
      <c r="C46" s="52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6" s="73" t="str">
        <f>IF($C46="","",IF(คะแนนภาคเรียนที่1!X46="","",คะแนนภาคเรียนที่1!X46))</f>
        <v/>
      </c>
      <c r="E46" s="76" t="str">
        <f>IF($C46="","",IF(คะแนนภาคเรียนที่1!Y46="","",คะแนนภาคเรียนที่1!Y46))</f>
        <v/>
      </c>
      <c r="F46" s="75" t="str">
        <f>IF($C46="","",IF(คะแนนภาคเรียนที่1!Z46="","",คะแนนภาคเรียนที่1!Z46))</f>
        <v/>
      </c>
      <c r="G46" s="74" t="str">
        <f>IF($C46="","",IF(คะแนนภาคเรียนที่1!AA46="","",คะแนนภาคเรียนที่1!AA46))</f>
        <v/>
      </c>
      <c r="H46" s="73" t="str">
        <f>IF($C46="","",IF(คะแนนภาคเรียนที่2!X46="","",คะแนนภาคเรียนที่2!X46))</f>
        <v/>
      </c>
      <c r="I46" s="76" t="str">
        <f>IF($C46="","",IF(คะแนนภาคเรียนที่2!Y46="","",คะแนนภาคเรียนที่2!Y46))</f>
        <v/>
      </c>
      <c r="J46" s="75" t="str">
        <f>IF($C46="","",IF(คะแนนภาคเรียนที่2!Z46="","",คะแนนภาคเรียนที่2!Z46))</f>
        <v/>
      </c>
      <c r="K46" s="74" t="str">
        <f>IF($C46="","",IF(คะแนนภาคเรียนที่2!AA46="","",คะแนนภาคเรียนที่2!AA46))</f>
        <v/>
      </c>
      <c r="L46" s="77" t="str">
        <f>IF($C46="","",IF(รายชื่อนักเรียน!H42="ย้ายออก","ย้ายออก",AVERAGE(F46,J46)))</f>
        <v/>
      </c>
      <c r="M46" s="70" t="str">
        <f>IF($C46="","",IF($L46="","",IF(รายชื่อนักเรียน!H42="ย้ายออก","ย้ายออก",IF($L46&gt;=80,4,IF($L46&gt;=75,3.5,IF($L46&gt;=70,3,IF($L46&gt;=65,2.5,IF($L46&gt;=60,2,IF($L46&gt;=55,1.5,IF($L46&gt;=50,1,0))))))))))</f>
        <v/>
      </c>
      <c r="N46" s="171"/>
      <c r="O46" s="171"/>
      <c r="P46" s="171"/>
    </row>
    <row r="47" spans="1:16" x14ac:dyDescent="0.5">
      <c r="A47" s="171"/>
      <c r="B47" s="22">
        <f>รายชื่อนักเรียน!A43</f>
        <v>42</v>
      </c>
      <c r="C47" s="52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7" s="73" t="str">
        <f>IF($C47="","",IF(คะแนนภาคเรียนที่1!X47="","",คะแนนภาคเรียนที่1!X47))</f>
        <v/>
      </c>
      <c r="E47" s="76" t="str">
        <f>IF($C47="","",IF(คะแนนภาคเรียนที่1!Y47="","",คะแนนภาคเรียนที่1!Y47))</f>
        <v/>
      </c>
      <c r="F47" s="75" t="str">
        <f>IF($C47="","",IF(คะแนนภาคเรียนที่1!Z47="","",คะแนนภาคเรียนที่1!Z47))</f>
        <v/>
      </c>
      <c r="G47" s="74" t="str">
        <f>IF($C47="","",IF(คะแนนภาคเรียนที่1!AA47="","",คะแนนภาคเรียนที่1!AA47))</f>
        <v/>
      </c>
      <c r="H47" s="73" t="str">
        <f>IF($C47="","",IF(คะแนนภาคเรียนที่2!X47="","",คะแนนภาคเรียนที่2!X47))</f>
        <v/>
      </c>
      <c r="I47" s="76" t="str">
        <f>IF($C47="","",IF(คะแนนภาคเรียนที่2!Y47="","",คะแนนภาคเรียนที่2!Y47))</f>
        <v/>
      </c>
      <c r="J47" s="75" t="str">
        <f>IF($C47="","",IF(คะแนนภาคเรียนที่2!Z47="","",คะแนนภาคเรียนที่2!Z47))</f>
        <v/>
      </c>
      <c r="K47" s="74" t="str">
        <f>IF($C47="","",IF(คะแนนภาคเรียนที่2!AA47="","",คะแนนภาคเรียนที่2!AA47))</f>
        <v/>
      </c>
      <c r="L47" s="77" t="str">
        <f>IF($C47="","",IF(รายชื่อนักเรียน!H43="ย้ายออก","ย้ายออก",AVERAGE(F47,J47)))</f>
        <v/>
      </c>
      <c r="M47" s="70" t="str">
        <f>IF($C47="","",IF($L47="","",IF(รายชื่อนักเรียน!H43="ย้ายออก","ย้ายออก",IF($L47&gt;=80,4,IF($L47&gt;=75,3.5,IF($L47&gt;=70,3,IF($L47&gt;=65,2.5,IF($L47&gt;=60,2,IF($L47&gt;=55,1.5,IF($L47&gt;=50,1,0))))))))))</f>
        <v/>
      </c>
      <c r="N47" s="171"/>
      <c r="O47" s="171"/>
      <c r="P47" s="171"/>
    </row>
    <row r="48" spans="1:16" x14ac:dyDescent="0.5">
      <c r="A48" s="171"/>
      <c r="B48" s="22">
        <f>รายชื่อนักเรียน!A44</f>
        <v>43</v>
      </c>
      <c r="C48" s="52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8" s="73" t="str">
        <f>IF($C48="","",IF(คะแนนภาคเรียนที่1!X48="","",คะแนนภาคเรียนที่1!X48))</f>
        <v/>
      </c>
      <c r="E48" s="76" t="str">
        <f>IF($C48="","",IF(คะแนนภาคเรียนที่1!Y48="","",คะแนนภาคเรียนที่1!Y48))</f>
        <v/>
      </c>
      <c r="F48" s="75" t="str">
        <f>IF($C48="","",IF(คะแนนภาคเรียนที่1!Z48="","",คะแนนภาคเรียนที่1!Z48))</f>
        <v/>
      </c>
      <c r="G48" s="74" t="str">
        <f>IF($C48="","",IF(คะแนนภาคเรียนที่1!AA48="","",คะแนนภาคเรียนที่1!AA48))</f>
        <v/>
      </c>
      <c r="H48" s="73" t="str">
        <f>IF($C48="","",IF(คะแนนภาคเรียนที่2!X48="","",คะแนนภาคเรียนที่2!X48))</f>
        <v/>
      </c>
      <c r="I48" s="76" t="str">
        <f>IF($C48="","",IF(คะแนนภาคเรียนที่2!Y48="","",คะแนนภาคเรียนที่2!Y48))</f>
        <v/>
      </c>
      <c r="J48" s="75" t="str">
        <f>IF($C48="","",IF(คะแนนภาคเรียนที่2!Z48="","",คะแนนภาคเรียนที่2!Z48))</f>
        <v/>
      </c>
      <c r="K48" s="74" t="str">
        <f>IF($C48="","",IF(คะแนนภาคเรียนที่2!AA48="","",คะแนนภาคเรียนที่2!AA48))</f>
        <v/>
      </c>
      <c r="L48" s="77" t="str">
        <f>IF($C48="","",IF(รายชื่อนักเรียน!H44="ย้ายออก","ย้ายออก",AVERAGE(F48,J48)))</f>
        <v/>
      </c>
      <c r="M48" s="70" t="str">
        <f>IF($C48="","",IF($L48="","",IF(รายชื่อนักเรียน!H44="ย้ายออก","ย้ายออก",IF($L48&gt;=80,4,IF($L48&gt;=75,3.5,IF($L48&gt;=70,3,IF($L48&gt;=65,2.5,IF($L48&gt;=60,2,IF($L48&gt;=55,1.5,IF($L48&gt;=50,1,0))))))))))</f>
        <v/>
      </c>
      <c r="N48" s="171"/>
      <c r="O48" s="171"/>
      <c r="P48" s="171"/>
    </row>
    <row r="49" spans="1:16" x14ac:dyDescent="0.5">
      <c r="A49" s="171"/>
      <c r="B49" s="22">
        <f>รายชื่อนักเรียน!A45</f>
        <v>44</v>
      </c>
      <c r="C49" s="52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9" s="73" t="str">
        <f>IF($C49="","",IF(คะแนนภาคเรียนที่1!X49="","",คะแนนภาคเรียนที่1!X49))</f>
        <v/>
      </c>
      <c r="E49" s="76" t="str">
        <f>IF($C49="","",IF(คะแนนภาคเรียนที่1!Y49="","",คะแนนภาคเรียนที่1!Y49))</f>
        <v/>
      </c>
      <c r="F49" s="75" t="str">
        <f>IF($C49="","",IF(คะแนนภาคเรียนที่1!Z49="","",คะแนนภาคเรียนที่1!Z49))</f>
        <v/>
      </c>
      <c r="G49" s="74" t="str">
        <f>IF($C49="","",IF(คะแนนภาคเรียนที่1!AA49="","",คะแนนภาคเรียนที่1!AA49))</f>
        <v/>
      </c>
      <c r="H49" s="73" t="str">
        <f>IF($C49="","",IF(คะแนนภาคเรียนที่2!X49="","",คะแนนภาคเรียนที่2!X49))</f>
        <v/>
      </c>
      <c r="I49" s="76" t="str">
        <f>IF($C49="","",IF(คะแนนภาคเรียนที่2!Y49="","",คะแนนภาคเรียนที่2!Y49))</f>
        <v/>
      </c>
      <c r="J49" s="75" t="str">
        <f>IF($C49="","",IF(คะแนนภาคเรียนที่2!Z49="","",คะแนนภาคเรียนที่2!Z49))</f>
        <v/>
      </c>
      <c r="K49" s="74" t="str">
        <f>IF($C49="","",IF(คะแนนภาคเรียนที่2!AA49="","",คะแนนภาคเรียนที่2!AA49))</f>
        <v/>
      </c>
      <c r="L49" s="77" t="str">
        <f>IF($C49="","",IF(รายชื่อนักเรียน!H45="ย้ายออก","ย้ายออก",AVERAGE(F49,J49)))</f>
        <v/>
      </c>
      <c r="M49" s="70" t="str">
        <f>IF($C49="","",IF($L49="","",IF(รายชื่อนักเรียน!H45="ย้ายออก","ย้ายออก",IF($L49&gt;=80,4,IF($L49&gt;=75,3.5,IF($L49&gt;=70,3,IF($L49&gt;=65,2.5,IF($L49&gt;=60,2,IF($L49&gt;=55,1.5,IF($L49&gt;=50,1,0))))))))))</f>
        <v/>
      </c>
      <c r="N49" s="171"/>
      <c r="O49" s="171"/>
      <c r="P49" s="171"/>
    </row>
    <row r="50" spans="1:16" x14ac:dyDescent="0.5">
      <c r="A50" s="171"/>
      <c r="B50" s="22">
        <f>รายชื่อนักเรียน!A46</f>
        <v>45</v>
      </c>
      <c r="C50" s="52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50" s="73" t="str">
        <f>IF($C50="","",IF(คะแนนภาคเรียนที่1!X50="","",คะแนนภาคเรียนที่1!X50))</f>
        <v/>
      </c>
      <c r="E50" s="76" t="str">
        <f>IF($C50="","",IF(คะแนนภาคเรียนที่1!Y50="","",คะแนนภาคเรียนที่1!Y50))</f>
        <v/>
      </c>
      <c r="F50" s="75" t="str">
        <f>IF($C50="","",IF(คะแนนภาคเรียนที่1!Z50="","",คะแนนภาคเรียนที่1!Z50))</f>
        <v/>
      </c>
      <c r="G50" s="74" t="str">
        <f>IF($C50="","",IF(คะแนนภาคเรียนที่1!AA50="","",คะแนนภาคเรียนที่1!AA50))</f>
        <v/>
      </c>
      <c r="H50" s="73" t="str">
        <f>IF($C50="","",IF(คะแนนภาคเรียนที่2!X50="","",คะแนนภาคเรียนที่2!X50))</f>
        <v/>
      </c>
      <c r="I50" s="76" t="str">
        <f>IF($C50="","",IF(คะแนนภาคเรียนที่2!Y50="","",คะแนนภาคเรียนที่2!Y50))</f>
        <v/>
      </c>
      <c r="J50" s="75" t="str">
        <f>IF($C50="","",IF(คะแนนภาคเรียนที่2!Z50="","",คะแนนภาคเรียนที่2!Z50))</f>
        <v/>
      </c>
      <c r="K50" s="74" t="str">
        <f>IF($C50="","",IF(คะแนนภาคเรียนที่2!AA50="","",คะแนนภาคเรียนที่2!AA50))</f>
        <v/>
      </c>
      <c r="L50" s="77" t="str">
        <f>IF($C50="","",IF(รายชื่อนักเรียน!H46="ย้ายออก","ย้ายออก",AVERAGE(F50,J50)))</f>
        <v/>
      </c>
      <c r="M50" s="70" t="str">
        <f>IF($C50="","",IF($L50="","",IF(รายชื่อนักเรียน!H46="ย้ายออก","ย้ายออก",IF($L50&gt;=80,4,IF($L50&gt;=75,3.5,IF($L50&gt;=70,3,IF($L50&gt;=65,2.5,IF($L50&gt;=60,2,IF($L50&gt;=55,1.5,IF($L50&gt;=50,1,0))))))))))</f>
        <v/>
      </c>
      <c r="N50" s="171"/>
      <c r="O50" s="171"/>
      <c r="P50" s="171"/>
    </row>
    <row r="51" spans="1:16" x14ac:dyDescent="0.5">
      <c r="A51" s="171"/>
      <c r="B51" s="22">
        <f>รายชื่อนักเรียน!A47</f>
        <v>46</v>
      </c>
      <c r="C51" s="52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1" s="73" t="str">
        <f>IF($C51="","",IF(คะแนนภาคเรียนที่1!X51="","",คะแนนภาคเรียนที่1!X51))</f>
        <v/>
      </c>
      <c r="E51" s="76" t="str">
        <f>IF($C51="","",IF(คะแนนภาคเรียนที่1!Y51="","",คะแนนภาคเรียนที่1!Y51))</f>
        <v/>
      </c>
      <c r="F51" s="75" t="str">
        <f>IF($C51="","",IF(คะแนนภาคเรียนที่1!Z51="","",คะแนนภาคเรียนที่1!Z51))</f>
        <v/>
      </c>
      <c r="G51" s="74" t="str">
        <f>IF($C51="","",IF(คะแนนภาคเรียนที่1!AA51="","",คะแนนภาคเรียนที่1!AA51))</f>
        <v/>
      </c>
      <c r="H51" s="73" t="str">
        <f>IF($C51="","",IF(คะแนนภาคเรียนที่2!X51="","",คะแนนภาคเรียนที่2!X51))</f>
        <v/>
      </c>
      <c r="I51" s="76" t="str">
        <f>IF($C51="","",IF(คะแนนภาคเรียนที่2!Y51="","",คะแนนภาคเรียนที่2!Y51))</f>
        <v/>
      </c>
      <c r="J51" s="75" t="str">
        <f>IF($C51="","",IF(คะแนนภาคเรียนที่2!Z51="","",คะแนนภาคเรียนที่2!Z51))</f>
        <v/>
      </c>
      <c r="K51" s="74" t="str">
        <f>IF($C51="","",IF(คะแนนภาคเรียนที่2!AA51="","",คะแนนภาคเรียนที่2!AA51))</f>
        <v/>
      </c>
      <c r="L51" s="77" t="str">
        <f>IF($C51="","",IF(รายชื่อนักเรียน!H47="ย้ายออก","ย้ายออก",AVERAGE(F51,J51)))</f>
        <v/>
      </c>
      <c r="M51" s="70" t="str">
        <f>IF($C51="","",IF($L51="","",IF(รายชื่อนักเรียน!H47="ย้ายออก","ย้ายออก",IF($L51&gt;=80,4,IF($L51&gt;=75,3.5,IF($L51&gt;=70,3,IF($L51&gt;=65,2.5,IF($L51&gt;=60,2,IF($L51&gt;=55,1.5,IF($L51&gt;=50,1,0))))))))))</f>
        <v/>
      </c>
      <c r="N51" s="171"/>
      <c r="O51" s="171"/>
      <c r="P51" s="171"/>
    </row>
    <row r="52" spans="1:16" x14ac:dyDescent="0.5">
      <c r="A52" s="171"/>
      <c r="B52" s="22">
        <f>รายชื่อนักเรียน!A48</f>
        <v>47</v>
      </c>
      <c r="C52" s="52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2" s="73" t="str">
        <f>IF($C52="","",IF(คะแนนภาคเรียนที่1!X52="","",คะแนนภาคเรียนที่1!X52))</f>
        <v/>
      </c>
      <c r="E52" s="76" t="str">
        <f>IF($C52="","",IF(คะแนนภาคเรียนที่1!Y52="","",คะแนนภาคเรียนที่1!Y52))</f>
        <v/>
      </c>
      <c r="F52" s="75" t="str">
        <f>IF($C52="","",IF(คะแนนภาคเรียนที่1!Z52="","",คะแนนภาคเรียนที่1!Z52))</f>
        <v/>
      </c>
      <c r="G52" s="74" t="str">
        <f>IF($C52="","",IF(คะแนนภาคเรียนที่1!AA52="","",คะแนนภาคเรียนที่1!AA52))</f>
        <v/>
      </c>
      <c r="H52" s="73" t="str">
        <f>IF($C52="","",IF(คะแนนภาคเรียนที่2!X52="","",คะแนนภาคเรียนที่2!X52))</f>
        <v/>
      </c>
      <c r="I52" s="76" t="str">
        <f>IF($C52="","",IF(คะแนนภาคเรียนที่2!Y52="","",คะแนนภาคเรียนที่2!Y52))</f>
        <v/>
      </c>
      <c r="J52" s="75" t="str">
        <f>IF($C52="","",IF(คะแนนภาคเรียนที่2!Z52="","",คะแนนภาคเรียนที่2!Z52))</f>
        <v/>
      </c>
      <c r="K52" s="74" t="str">
        <f>IF($C52="","",IF(คะแนนภาคเรียนที่2!AA52="","",คะแนนภาคเรียนที่2!AA52))</f>
        <v/>
      </c>
      <c r="L52" s="77" t="str">
        <f>IF($C52="","",IF(รายชื่อนักเรียน!H48="ย้ายออก","ย้ายออก",AVERAGE(F52,J52)))</f>
        <v/>
      </c>
      <c r="M52" s="70" t="str">
        <f>IF($C52="","",IF($L52="","",IF(รายชื่อนักเรียน!H48="ย้ายออก","ย้ายออก",IF($L52&gt;=80,4,IF($L52&gt;=75,3.5,IF($L52&gt;=70,3,IF($L52&gt;=65,2.5,IF($L52&gt;=60,2,IF($L52&gt;=55,1.5,IF($L52&gt;=50,1,0))))))))))</f>
        <v/>
      </c>
      <c r="N52" s="171"/>
      <c r="O52" s="171"/>
      <c r="P52" s="171"/>
    </row>
    <row r="53" spans="1:16" x14ac:dyDescent="0.5">
      <c r="A53" s="171"/>
      <c r="B53" s="22">
        <f>รายชื่อนักเรียน!A49</f>
        <v>48</v>
      </c>
      <c r="C53" s="52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3" s="73" t="str">
        <f>IF($C53="","",IF(คะแนนภาคเรียนที่1!X53="","",คะแนนภาคเรียนที่1!X53))</f>
        <v/>
      </c>
      <c r="E53" s="76" t="str">
        <f>IF($C53="","",IF(คะแนนภาคเรียนที่1!Y53="","",คะแนนภาคเรียนที่1!Y53))</f>
        <v/>
      </c>
      <c r="F53" s="75" t="str">
        <f>IF($C53="","",IF(คะแนนภาคเรียนที่1!Z53="","",คะแนนภาคเรียนที่1!Z53))</f>
        <v/>
      </c>
      <c r="G53" s="74" t="str">
        <f>IF($C53="","",IF(คะแนนภาคเรียนที่1!AA53="","",คะแนนภาคเรียนที่1!AA53))</f>
        <v/>
      </c>
      <c r="H53" s="73" t="str">
        <f>IF($C53="","",IF(คะแนนภาคเรียนที่2!X53="","",คะแนนภาคเรียนที่2!X53))</f>
        <v/>
      </c>
      <c r="I53" s="76" t="str">
        <f>IF($C53="","",IF(คะแนนภาคเรียนที่2!Y53="","",คะแนนภาคเรียนที่2!Y53))</f>
        <v/>
      </c>
      <c r="J53" s="75" t="str">
        <f>IF($C53="","",IF(คะแนนภาคเรียนที่2!Z53="","",คะแนนภาคเรียนที่2!Z53))</f>
        <v/>
      </c>
      <c r="K53" s="74" t="str">
        <f>IF($C53="","",IF(คะแนนภาคเรียนที่2!AA53="","",คะแนนภาคเรียนที่2!AA53))</f>
        <v/>
      </c>
      <c r="L53" s="77" t="str">
        <f>IF($C53="","",IF(รายชื่อนักเรียน!H49="ย้ายออก","ย้ายออก",AVERAGE(F53,J53)))</f>
        <v/>
      </c>
      <c r="M53" s="70" t="str">
        <f>IF($C53="","",IF($L53="","",IF(รายชื่อนักเรียน!H49="ย้ายออก","ย้ายออก",IF($L53&gt;=80,4,IF($L53&gt;=75,3.5,IF($L53&gt;=70,3,IF($L53&gt;=65,2.5,IF($L53&gt;=60,2,IF($L53&gt;=55,1.5,IF($L53&gt;=50,1,0))))))))))</f>
        <v/>
      </c>
      <c r="N53" s="171"/>
      <c r="O53" s="171"/>
      <c r="P53" s="171"/>
    </row>
    <row r="54" spans="1:16" x14ac:dyDescent="0.5">
      <c r="A54" s="171"/>
      <c r="B54" s="22">
        <f>รายชื่อนักเรียน!A50</f>
        <v>49</v>
      </c>
      <c r="C54" s="52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4" s="73" t="str">
        <f>IF($C54="","",IF(คะแนนภาคเรียนที่1!X54="","",คะแนนภาคเรียนที่1!X54))</f>
        <v/>
      </c>
      <c r="E54" s="76" t="str">
        <f>IF($C54="","",IF(คะแนนภาคเรียนที่1!Y54="","",คะแนนภาคเรียนที่1!Y54))</f>
        <v/>
      </c>
      <c r="F54" s="75" t="str">
        <f>IF($C54="","",IF(คะแนนภาคเรียนที่1!Z54="","",คะแนนภาคเรียนที่1!Z54))</f>
        <v/>
      </c>
      <c r="G54" s="74" t="str">
        <f>IF($C54="","",IF(คะแนนภาคเรียนที่1!AA54="","",คะแนนภาคเรียนที่1!AA54))</f>
        <v/>
      </c>
      <c r="H54" s="73" t="str">
        <f>IF($C54="","",IF(คะแนนภาคเรียนที่2!X54="","",คะแนนภาคเรียนที่2!X54))</f>
        <v/>
      </c>
      <c r="I54" s="76" t="str">
        <f>IF($C54="","",IF(คะแนนภาคเรียนที่2!Y54="","",คะแนนภาคเรียนที่2!Y54))</f>
        <v/>
      </c>
      <c r="J54" s="75" t="str">
        <f>IF($C54="","",IF(คะแนนภาคเรียนที่2!Z54="","",คะแนนภาคเรียนที่2!Z54))</f>
        <v/>
      </c>
      <c r="K54" s="74" t="str">
        <f>IF($C54="","",IF(คะแนนภาคเรียนที่2!AA54="","",คะแนนภาคเรียนที่2!AA54))</f>
        <v/>
      </c>
      <c r="L54" s="77" t="str">
        <f>IF($C54="","",IF(รายชื่อนักเรียน!H50="ย้ายออก","ย้ายออก",AVERAGE(F54,J54)))</f>
        <v/>
      </c>
      <c r="M54" s="70" t="str">
        <f>IF($C54="","",IF($L54="","",IF(รายชื่อนักเรียน!H50="ย้ายออก","ย้ายออก",IF($L54&gt;=80,4,IF($L54&gt;=75,3.5,IF($L54&gt;=70,3,IF($L54&gt;=65,2.5,IF($L54&gt;=60,2,IF($L54&gt;=55,1.5,IF($L54&gt;=50,1,0))))))))))</f>
        <v/>
      </c>
      <c r="N54" s="171"/>
      <c r="O54" s="171"/>
      <c r="P54" s="171"/>
    </row>
    <row r="55" spans="1:16" x14ac:dyDescent="0.5">
      <c r="A55" s="171"/>
      <c r="B55" s="22">
        <f>รายชื่อนักเรียน!A51</f>
        <v>50</v>
      </c>
      <c r="C55" s="52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5" s="73" t="str">
        <f>IF($C55="","",IF(คะแนนภาคเรียนที่1!X55="","",คะแนนภาคเรียนที่1!X55))</f>
        <v/>
      </c>
      <c r="E55" s="76" t="str">
        <f>IF($C55="","",IF(คะแนนภาคเรียนที่1!Y55="","",คะแนนภาคเรียนที่1!Y55))</f>
        <v/>
      </c>
      <c r="F55" s="75" t="str">
        <f>IF($C55="","",IF(คะแนนภาคเรียนที่1!Z55="","",คะแนนภาคเรียนที่1!Z55))</f>
        <v/>
      </c>
      <c r="G55" s="74" t="str">
        <f>IF($C55="","",IF(คะแนนภาคเรียนที่1!AA55="","",คะแนนภาคเรียนที่1!AA55))</f>
        <v/>
      </c>
      <c r="H55" s="73" t="str">
        <f>IF($C55="","",IF(คะแนนภาคเรียนที่2!X55="","",คะแนนภาคเรียนที่2!X55))</f>
        <v/>
      </c>
      <c r="I55" s="76" t="str">
        <f>IF($C55="","",IF(คะแนนภาคเรียนที่2!Y55="","",คะแนนภาคเรียนที่2!Y55))</f>
        <v/>
      </c>
      <c r="J55" s="75" t="str">
        <f>IF($C55="","",IF(คะแนนภาคเรียนที่2!Z55="","",คะแนนภาคเรียนที่2!Z55))</f>
        <v/>
      </c>
      <c r="K55" s="74" t="str">
        <f>IF($C55="","",IF(คะแนนภาคเรียนที่2!AA55="","",คะแนนภาคเรียนที่2!AA55))</f>
        <v/>
      </c>
      <c r="L55" s="77" t="str">
        <f>IF($C55="","",IF(รายชื่อนักเรียน!H51="ย้ายออก","ย้ายออก",AVERAGE(F55,J55)))</f>
        <v/>
      </c>
      <c r="M55" s="70" t="str">
        <f>IF($C55="","",IF($L55="","",IF(รายชื่อนักเรียน!H51="ย้ายออก","ย้ายออก",IF($L55&gt;=80,4,IF($L55&gt;=75,3.5,IF($L55&gt;=70,3,IF($L55&gt;=65,2.5,IF($L55&gt;=60,2,IF($L55&gt;=55,1.5,IF($L55&gt;=50,1,0))))))))))</f>
        <v/>
      </c>
      <c r="N55" s="171"/>
      <c r="O55" s="171"/>
      <c r="P55" s="171"/>
    </row>
    <row r="56" spans="1:16" x14ac:dyDescent="0.5">
      <c r="A56" s="171"/>
      <c r="B56" s="22">
        <f>รายชื่อนักเรียน!A52</f>
        <v>51</v>
      </c>
      <c r="C56" s="52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6" s="73" t="str">
        <f>IF($C56="","",IF(คะแนนภาคเรียนที่1!X56="","",คะแนนภาคเรียนที่1!X56))</f>
        <v/>
      </c>
      <c r="E56" s="76" t="str">
        <f>IF($C56="","",IF(คะแนนภาคเรียนที่1!Y56="","",คะแนนภาคเรียนที่1!Y56))</f>
        <v/>
      </c>
      <c r="F56" s="75" t="str">
        <f>IF($C56="","",IF(คะแนนภาคเรียนที่1!Z56="","",คะแนนภาคเรียนที่1!Z56))</f>
        <v/>
      </c>
      <c r="G56" s="74" t="str">
        <f>IF($C56="","",IF(คะแนนภาคเรียนที่1!AA56="","",คะแนนภาคเรียนที่1!AA56))</f>
        <v/>
      </c>
      <c r="H56" s="73" t="str">
        <f>IF($C56="","",IF(คะแนนภาคเรียนที่2!X56="","",คะแนนภาคเรียนที่2!X56))</f>
        <v/>
      </c>
      <c r="I56" s="76" t="str">
        <f>IF($C56="","",IF(คะแนนภาคเรียนที่2!Y56="","",คะแนนภาคเรียนที่2!Y56))</f>
        <v/>
      </c>
      <c r="J56" s="75" t="str">
        <f>IF($C56="","",IF(คะแนนภาคเรียนที่2!Z56="","",คะแนนภาคเรียนที่2!Z56))</f>
        <v/>
      </c>
      <c r="K56" s="74" t="str">
        <f>IF($C56="","",IF(คะแนนภาคเรียนที่2!AA56="","",คะแนนภาคเรียนที่2!AA56))</f>
        <v/>
      </c>
      <c r="L56" s="77" t="str">
        <f>IF($C56="","",IF(รายชื่อนักเรียน!H52="ย้ายออก","ย้ายออก",AVERAGE(F56,J56)))</f>
        <v/>
      </c>
      <c r="M56" s="70" t="str">
        <f>IF($C56="","",IF($L56="","",IF(รายชื่อนักเรียน!H52="ย้ายออก","ย้ายออก",IF($L56&gt;=80,4,IF($L56&gt;=75,3.5,IF($L56&gt;=70,3,IF($L56&gt;=65,2.5,IF($L56&gt;=60,2,IF($L56&gt;=55,1.5,IF($L56&gt;=50,1,0))))))))))</f>
        <v/>
      </c>
      <c r="N56" s="171"/>
      <c r="O56" s="171"/>
      <c r="P56" s="171"/>
    </row>
    <row r="57" spans="1:16" x14ac:dyDescent="0.5">
      <c r="A57" s="171"/>
      <c r="B57" s="22">
        <f>รายชื่อนักเรียน!A53</f>
        <v>52</v>
      </c>
      <c r="C57" s="52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7" s="73" t="str">
        <f>IF($C57="","",IF(คะแนนภาคเรียนที่1!X57="","",คะแนนภาคเรียนที่1!X57))</f>
        <v/>
      </c>
      <c r="E57" s="76" t="str">
        <f>IF($C57="","",IF(คะแนนภาคเรียนที่1!Y57="","",คะแนนภาคเรียนที่1!Y57))</f>
        <v/>
      </c>
      <c r="F57" s="75" t="str">
        <f>IF($C57="","",IF(คะแนนภาคเรียนที่1!Z57="","",คะแนนภาคเรียนที่1!Z57))</f>
        <v/>
      </c>
      <c r="G57" s="74" t="str">
        <f>IF($C57="","",IF(คะแนนภาคเรียนที่1!AA57="","",คะแนนภาคเรียนที่1!AA57))</f>
        <v/>
      </c>
      <c r="H57" s="73" t="str">
        <f>IF($C57="","",IF(คะแนนภาคเรียนที่2!X57="","",คะแนนภาคเรียนที่2!X57))</f>
        <v/>
      </c>
      <c r="I57" s="76" t="str">
        <f>IF($C57="","",IF(คะแนนภาคเรียนที่2!Y57="","",คะแนนภาคเรียนที่2!Y57))</f>
        <v/>
      </c>
      <c r="J57" s="75" t="str">
        <f>IF($C57="","",IF(คะแนนภาคเรียนที่2!Z57="","",คะแนนภาคเรียนที่2!Z57))</f>
        <v/>
      </c>
      <c r="K57" s="74" t="str">
        <f>IF($C57="","",IF(คะแนนภาคเรียนที่2!AA57="","",คะแนนภาคเรียนที่2!AA57))</f>
        <v/>
      </c>
      <c r="L57" s="77" t="str">
        <f>IF($C57="","",IF(รายชื่อนักเรียน!H53="ย้ายออก","ย้ายออก",AVERAGE(F57,J57)))</f>
        <v/>
      </c>
      <c r="M57" s="70" t="str">
        <f>IF($C57="","",IF($L57="","",IF(รายชื่อนักเรียน!H53="ย้ายออก","ย้ายออก",IF($L57&gt;=80,4,IF($L57&gt;=75,3.5,IF($L57&gt;=70,3,IF($L57&gt;=65,2.5,IF($L57&gt;=60,2,IF($L57&gt;=55,1.5,IF($L57&gt;=50,1,0))))))))))</f>
        <v/>
      </c>
      <c r="N57" s="171"/>
      <c r="O57" s="171"/>
      <c r="P57" s="171"/>
    </row>
    <row r="58" spans="1:16" x14ac:dyDescent="0.5">
      <c r="A58" s="171"/>
      <c r="B58" s="22">
        <f>รายชื่อนักเรียน!A54</f>
        <v>53</v>
      </c>
      <c r="C58" s="52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8" s="73" t="str">
        <f>IF($C58="","",IF(คะแนนภาคเรียนที่1!X58="","",คะแนนภาคเรียนที่1!X58))</f>
        <v/>
      </c>
      <c r="E58" s="76" t="str">
        <f>IF($C58="","",IF(คะแนนภาคเรียนที่1!Y58="","",คะแนนภาคเรียนที่1!Y58))</f>
        <v/>
      </c>
      <c r="F58" s="75" t="str">
        <f>IF($C58="","",IF(คะแนนภาคเรียนที่1!Z58="","",คะแนนภาคเรียนที่1!Z58))</f>
        <v/>
      </c>
      <c r="G58" s="74" t="str">
        <f>IF($C58="","",IF(คะแนนภาคเรียนที่1!AA58="","",คะแนนภาคเรียนที่1!AA58))</f>
        <v/>
      </c>
      <c r="H58" s="73" t="str">
        <f>IF($C58="","",IF(คะแนนภาคเรียนที่2!X58="","",คะแนนภาคเรียนที่2!X58))</f>
        <v/>
      </c>
      <c r="I58" s="76" t="str">
        <f>IF($C58="","",IF(คะแนนภาคเรียนที่2!Y58="","",คะแนนภาคเรียนที่2!Y58))</f>
        <v/>
      </c>
      <c r="J58" s="75" t="str">
        <f>IF($C58="","",IF(คะแนนภาคเรียนที่2!Z58="","",คะแนนภาคเรียนที่2!Z58))</f>
        <v/>
      </c>
      <c r="K58" s="74" t="str">
        <f>IF($C58="","",IF(คะแนนภาคเรียนที่2!AA58="","",คะแนนภาคเรียนที่2!AA58))</f>
        <v/>
      </c>
      <c r="L58" s="77" t="str">
        <f>IF($C58="","",IF(รายชื่อนักเรียน!H54="ย้ายออก","ย้ายออก",AVERAGE(F58,J58)))</f>
        <v/>
      </c>
      <c r="M58" s="70" t="str">
        <f>IF($C58="","",IF($L58="","",IF(รายชื่อนักเรียน!H54="ย้ายออก","ย้ายออก",IF($L58&gt;=80,4,IF($L58&gt;=75,3.5,IF($L58&gt;=70,3,IF($L58&gt;=65,2.5,IF($L58&gt;=60,2,IF($L58&gt;=55,1.5,IF($L58&gt;=50,1,0))))))))))</f>
        <v/>
      </c>
      <c r="N58" s="171"/>
      <c r="O58" s="171"/>
      <c r="P58" s="171"/>
    </row>
    <row r="59" spans="1:16" x14ac:dyDescent="0.5">
      <c r="A59" s="171"/>
      <c r="B59" s="22">
        <f>รายชื่อนักเรียน!A55</f>
        <v>54</v>
      </c>
      <c r="C59" s="52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9" s="73" t="str">
        <f>IF($C59="","",IF(คะแนนภาคเรียนที่1!X59="","",คะแนนภาคเรียนที่1!X59))</f>
        <v/>
      </c>
      <c r="E59" s="76" t="str">
        <f>IF($C59="","",IF(คะแนนภาคเรียนที่1!Y59="","",คะแนนภาคเรียนที่1!Y59))</f>
        <v/>
      </c>
      <c r="F59" s="75" t="str">
        <f>IF($C59="","",IF(คะแนนภาคเรียนที่1!Z59="","",คะแนนภาคเรียนที่1!Z59))</f>
        <v/>
      </c>
      <c r="G59" s="74" t="str">
        <f>IF($C59="","",IF(คะแนนภาคเรียนที่1!AA59="","",คะแนนภาคเรียนที่1!AA59))</f>
        <v/>
      </c>
      <c r="H59" s="73" t="str">
        <f>IF($C59="","",IF(คะแนนภาคเรียนที่2!X59="","",คะแนนภาคเรียนที่2!X59))</f>
        <v/>
      </c>
      <c r="I59" s="76" t="str">
        <f>IF($C59="","",IF(คะแนนภาคเรียนที่2!Y59="","",คะแนนภาคเรียนที่2!Y59))</f>
        <v/>
      </c>
      <c r="J59" s="75" t="str">
        <f>IF($C59="","",IF(คะแนนภาคเรียนที่2!Z59="","",คะแนนภาคเรียนที่2!Z59))</f>
        <v/>
      </c>
      <c r="K59" s="74" t="str">
        <f>IF($C59="","",IF(คะแนนภาคเรียนที่2!AA59="","",คะแนนภาคเรียนที่2!AA59))</f>
        <v/>
      </c>
      <c r="L59" s="77" t="str">
        <f>IF($C59="","",IF(รายชื่อนักเรียน!H55="ย้ายออก","ย้ายออก",AVERAGE(F59,J59)))</f>
        <v/>
      </c>
      <c r="M59" s="70" t="str">
        <f>IF($C59="","",IF($L59="","",IF(รายชื่อนักเรียน!H55="ย้ายออก","ย้ายออก",IF($L59&gt;=80,4,IF($L59&gt;=75,3.5,IF($L59&gt;=70,3,IF($L59&gt;=65,2.5,IF($L59&gt;=60,2,IF($L59&gt;=55,1.5,IF($L59&gt;=50,1,0))))))))))</f>
        <v/>
      </c>
      <c r="N59" s="171"/>
      <c r="O59" s="171"/>
      <c r="P59" s="171"/>
    </row>
    <row r="60" spans="1:16" x14ac:dyDescent="0.5">
      <c r="A60" s="171"/>
      <c r="B60" s="22">
        <f>รายชื่อนักเรียน!A56</f>
        <v>55</v>
      </c>
      <c r="C60" s="52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60" s="73" t="str">
        <f>IF($C60="","",IF(คะแนนภาคเรียนที่1!X60="","",คะแนนภาคเรียนที่1!X60))</f>
        <v/>
      </c>
      <c r="E60" s="76" t="str">
        <f>IF($C60="","",IF(คะแนนภาคเรียนที่1!Y60="","",คะแนนภาคเรียนที่1!Y60))</f>
        <v/>
      </c>
      <c r="F60" s="75" t="str">
        <f>IF($C60="","",IF(คะแนนภาคเรียนที่1!Z60="","",คะแนนภาคเรียนที่1!Z60))</f>
        <v/>
      </c>
      <c r="G60" s="74" t="str">
        <f>IF($C60="","",IF(คะแนนภาคเรียนที่1!AA60="","",คะแนนภาคเรียนที่1!AA60))</f>
        <v/>
      </c>
      <c r="H60" s="73" t="str">
        <f>IF($C60="","",IF(คะแนนภาคเรียนที่2!X60="","",คะแนนภาคเรียนที่2!X60))</f>
        <v/>
      </c>
      <c r="I60" s="76" t="str">
        <f>IF($C60="","",IF(คะแนนภาคเรียนที่2!Y60="","",คะแนนภาคเรียนที่2!Y60))</f>
        <v/>
      </c>
      <c r="J60" s="75" t="str">
        <f>IF($C60="","",IF(คะแนนภาคเรียนที่2!Z60="","",คะแนนภาคเรียนที่2!Z60))</f>
        <v/>
      </c>
      <c r="K60" s="74" t="str">
        <f>IF($C60="","",IF(คะแนนภาคเรียนที่2!AA60="","",คะแนนภาคเรียนที่2!AA60))</f>
        <v/>
      </c>
      <c r="L60" s="77" t="str">
        <f>IF($C60="","",IF(รายชื่อนักเรียน!H56="ย้ายออก","ย้ายออก",AVERAGE(F60,J60)))</f>
        <v/>
      </c>
      <c r="M60" s="70" t="str">
        <f>IF($C60="","",IF($L60="","",IF(รายชื่อนักเรียน!H56="ย้ายออก","ย้ายออก",IF($L60&gt;=80,4,IF($L60&gt;=75,3.5,IF($L60&gt;=70,3,IF($L60&gt;=65,2.5,IF($L60&gt;=60,2,IF($L60&gt;=55,1.5,IF($L60&gt;=50,1,0))))))))))</f>
        <v/>
      </c>
      <c r="N60" s="171"/>
      <c r="O60" s="171"/>
      <c r="P60" s="171"/>
    </row>
    <row r="61" spans="1:16" x14ac:dyDescent="0.5">
      <c r="A61" s="171"/>
      <c r="B61" s="22">
        <f>รายชื่อนักเรียน!A57</f>
        <v>56</v>
      </c>
      <c r="C61" s="52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1" s="73" t="str">
        <f>IF($C61="","",IF(คะแนนภาคเรียนที่1!X61="","",คะแนนภาคเรียนที่1!X61))</f>
        <v/>
      </c>
      <c r="E61" s="76" t="str">
        <f>IF($C61="","",IF(คะแนนภาคเรียนที่1!Y61="","",คะแนนภาคเรียนที่1!Y61))</f>
        <v/>
      </c>
      <c r="F61" s="75" t="str">
        <f>IF($C61="","",IF(คะแนนภาคเรียนที่1!Z61="","",คะแนนภาคเรียนที่1!Z61))</f>
        <v/>
      </c>
      <c r="G61" s="74" t="str">
        <f>IF($C61="","",IF(คะแนนภาคเรียนที่1!AA61="","",คะแนนภาคเรียนที่1!AA61))</f>
        <v/>
      </c>
      <c r="H61" s="73" t="str">
        <f>IF($C61="","",IF(คะแนนภาคเรียนที่2!X61="","",คะแนนภาคเรียนที่2!X61))</f>
        <v/>
      </c>
      <c r="I61" s="76" t="str">
        <f>IF($C61="","",IF(คะแนนภาคเรียนที่2!Y61="","",คะแนนภาคเรียนที่2!Y61))</f>
        <v/>
      </c>
      <c r="J61" s="75" t="str">
        <f>IF($C61="","",IF(คะแนนภาคเรียนที่2!Z61="","",คะแนนภาคเรียนที่2!Z61))</f>
        <v/>
      </c>
      <c r="K61" s="74" t="str">
        <f>IF($C61="","",IF(คะแนนภาคเรียนที่2!AA61="","",คะแนนภาคเรียนที่2!AA61))</f>
        <v/>
      </c>
      <c r="L61" s="77" t="str">
        <f>IF($C61="","",IF(รายชื่อนักเรียน!H57="ย้ายออก","ย้ายออก",AVERAGE(F61,J61)))</f>
        <v/>
      </c>
      <c r="M61" s="70" t="str">
        <f>IF($C61="","",IF($L61="","",IF(รายชื่อนักเรียน!H57="ย้ายออก","ย้ายออก",IF($L61&gt;=80,4,IF($L61&gt;=75,3.5,IF($L61&gt;=70,3,IF($L61&gt;=65,2.5,IF($L61&gt;=60,2,IF($L61&gt;=55,1.5,IF($L61&gt;=50,1,0))))))))))</f>
        <v/>
      </c>
      <c r="N61" s="171"/>
      <c r="O61" s="171"/>
      <c r="P61" s="171"/>
    </row>
    <row r="62" spans="1:16" x14ac:dyDescent="0.5">
      <c r="A62" s="171"/>
      <c r="B62" s="22">
        <f>รายชื่อนักเรียน!A58</f>
        <v>57</v>
      </c>
      <c r="C62" s="52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2" s="73" t="str">
        <f>IF($C62="","",IF(คะแนนภาคเรียนที่1!X62="","",คะแนนภาคเรียนที่1!X62))</f>
        <v/>
      </c>
      <c r="E62" s="76" t="str">
        <f>IF($C62="","",IF(คะแนนภาคเรียนที่1!Y62="","",คะแนนภาคเรียนที่1!Y62))</f>
        <v/>
      </c>
      <c r="F62" s="75" t="str">
        <f>IF($C62="","",IF(คะแนนภาคเรียนที่1!Z62="","",คะแนนภาคเรียนที่1!Z62))</f>
        <v/>
      </c>
      <c r="G62" s="74" t="str">
        <f>IF($C62="","",IF(คะแนนภาคเรียนที่1!AA62="","",คะแนนภาคเรียนที่1!AA62))</f>
        <v/>
      </c>
      <c r="H62" s="73" t="str">
        <f>IF($C62="","",IF(คะแนนภาคเรียนที่2!X62="","",คะแนนภาคเรียนที่2!X62))</f>
        <v/>
      </c>
      <c r="I62" s="76" t="str">
        <f>IF($C62="","",IF(คะแนนภาคเรียนที่2!Y62="","",คะแนนภาคเรียนที่2!Y62))</f>
        <v/>
      </c>
      <c r="J62" s="75" t="str">
        <f>IF($C62="","",IF(คะแนนภาคเรียนที่2!Z62="","",คะแนนภาคเรียนที่2!Z62))</f>
        <v/>
      </c>
      <c r="K62" s="74" t="str">
        <f>IF($C62="","",IF(คะแนนภาคเรียนที่2!AA62="","",คะแนนภาคเรียนที่2!AA62))</f>
        <v/>
      </c>
      <c r="L62" s="77" t="str">
        <f>IF($C62="","",IF(รายชื่อนักเรียน!H58="ย้ายออก","ย้ายออก",AVERAGE(F62,J62)))</f>
        <v/>
      </c>
      <c r="M62" s="70" t="str">
        <f>IF($C62="","",IF($L62="","",IF(รายชื่อนักเรียน!H58="ย้ายออก","ย้ายออก",IF($L62&gt;=80,4,IF($L62&gt;=75,3.5,IF($L62&gt;=70,3,IF($L62&gt;=65,2.5,IF($L62&gt;=60,2,IF($L62&gt;=55,1.5,IF($L62&gt;=50,1,0))))))))))</f>
        <v/>
      </c>
      <c r="N62" s="171"/>
      <c r="O62" s="171"/>
      <c r="P62" s="171"/>
    </row>
    <row r="63" spans="1:16" x14ac:dyDescent="0.5">
      <c r="A63" s="171"/>
      <c r="B63" s="22">
        <f>รายชื่อนักเรียน!A59</f>
        <v>58</v>
      </c>
      <c r="C63" s="52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3" s="73" t="str">
        <f>IF($C63="","",IF(คะแนนภาคเรียนที่1!X63="","",คะแนนภาคเรียนที่1!X63))</f>
        <v/>
      </c>
      <c r="E63" s="76" t="str">
        <f>IF($C63="","",IF(คะแนนภาคเรียนที่1!Y63="","",คะแนนภาคเรียนที่1!Y63))</f>
        <v/>
      </c>
      <c r="F63" s="75" t="str">
        <f>IF($C63="","",IF(คะแนนภาคเรียนที่1!Z63="","",คะแนนภาคเรียนที่1!Z63))</f>
        <v/>
      </c>
      <c r="G63" s="74" t="str">
        <f>IF($C63="","",IF(คะแนนภาคเรียนที่1!AA63="","",คะแนนภาคเรียนที่1!AA63))</f>
        <v/>
      </c>
      <c r="H63" s="73" t="str">
        <f>IF($C63="","",IF(คะแนนภาคเรียนที่2!X63="","",คะแนนภาคเรียนที่2!X63))</f>
        <v/>
      </c>
      <c r="I63" s="76" t="str">
        <f>IF($C63="","",IF(คะแนนภาคเรียนที่2!Y63="","",คะแนนภาคเรียนที่2!Y63))</f>
        <v/>
      </c>
      <c r="J63" s="75" t="str">
        <f>IF($C63="","",IF(คะแนนภาคเรียนที่2!Z63="","",คะแนนภาคเรียนที่2!Z63))</f>
        <v/>
      </c>
      <c r="K63" s="74" t="str">
        <f>IF($C63="","",IF(คะแนนภาคเรียนที่2!AA63="","",คะแนนภาคเรียนที่2!AA63))</f>
        <v/>
      </c>
      <c r="L63" s="77" t="str">
        <f>IF($C63="","",IF(รายชื่อนักเรียน!H59="ย้ายออก","ย้ายออก",AVERAGE(F63,J63)))</f>
        <v/>
      </c>
      <c r="M63" s="70" t="str">
        <f>IF($C63="","",IF($L63="","",IF(รายชื่อนักเรียน!H59="ย้ายออก","ย้ายออก",IF($L63&gt;=80,4,IF($L63&gt;=75,3.5,IF($L63&gt;=70,3,IF($L63&gt;=65,2.5,IF($L63&gt;=60,2,IF($L63&gt;=55,1.5,IF($L63&gt;=50,1,0))))))))))</f>
        <v/>
      </c>
      <c r="N63" s="171"/>
      <c r="O63" s="171"/>
      <c r="P63" s="171"/>
    </row>
    <row r="64" spans="1:16" x14ac:dyDescent="0.5">
      <c r="A64" s="171"/>
      <c r="B64" s="22">
        <f>รายชื่อนักเรียน!A60</f>
        <v>59</v>
      </c>
      <c r="C64" s="52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4" s="73" t="str">
        <f>IF($C64="","",IF(คะแนนภาคเรียนที่1!X64="","",คะแนนภาคเรียนที่1!X64))</f>
        <v/>
      </c>
      <c r="E64" s="76" t="str">
        <f>IF($C64="","",IF(คะแนนภาคเรียนที่1!Y64="","",คะแนนภาคเรียนที่1!Y64))</f>
        <v/>
      </c>
      <c r="F64" s="75" t="str">
        <f>IF($C64="","",IF(คะแนนภาคเรียนที่1!Z64="","",คะแนนภาคเรียนที่1!Z64))</f>
        <v/>
      </c>
      <c r="G64" s="74" t="str">
        <f>IF($C64="","",IF(คะแนนภาคเรียนที่1!AA64="","",คะแนนภาคเรียนที่1!AA64))</f>
        <v/>
      </c>
      <c r="H64" s="73" t="str">
        <f>IF($C64="","",IF(คะแนนภาคเรียนที่2!X64="","",คะแนนภาคเรียนที่2!X64))</f>
        <v/>
      </c>
      <c r="I64" s="76" t="str">
        <f>IF($C64="","",IF(คะแนนภาคเรียนที่2!Y64="","",คะแนนภาคเรียนที่2!Y64))</f>
        <v/>
      </c>
      <c r="J64" s="75" t="str">
        <f>IF($C64="","",IF(คะแนนภาคเรียนที่2!Z64="","",คะแนนภาคเรียนที่2!Z64))</f>
        <v/>
      </c>
      <c r="K64" s="74" t="str">
        <f>IF($C64="","",IF(คะแนนภาคเรียนที่2!AA64="","",คะแนนภาคเรียนที่2!AA64))</f>
        <v/>
      </c>
      <c r="L64" s="77" t="str">
        <f>IF($C64="","",IF(รายชื่อนักเรียน!H60="ย้ายออก","ย้ายออก",AVERAGE(F64,J64)))</f>
        <v/>
      </c>
      <c r="M64" s="70" t="str">
        <f>IF($C64="","",IF($L64="","",IF(รายชื่อนักเรียน!H60="ย้ายออก","ย้ายออก",IF($L64&gt;=80,4,IF($L64&gt;=75,3.5,IF($L64&gt;=70,3,IF($L64&gt;=65,2.5,IF($L64&gt;=60,2,IF($L64&gt;=55,1.5,IF($L64&gt;=50,1,0))))))))))</f>
        <v/>
      </c>
      <c r="N64" s="171"/>
      <c r="O64" s="171"/>
      <c r="P64" s="171"/>
    </row>
    <row r="65" spans="1:16" x14ac:dyDescent="0.5">
      <c r="A65" s="171"/>
      <c r="B65" s="22">
        <f>รายชื่อนักเรียน!A61</f>
        <v>60</v>
      </c>
      <c r="C65" s="52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5" s="73" t="str">
        <f>IF($C65="","",IF(คะแนนภาคเรียนที่1!X65="","",คะแนนภาคเรียนที่1!X65))</f>
        <v/>
      </c>
      <c r="E65" s="76" t="str">
        <f>IF($C65="","",IF(คะแนนภาคเรียนที่1!Y65="","",คะแนนภาคเรียนที่1!Y65))</f>
        <v/>
      </c>
      <c r="F65" s="75" t="str">
        <f>IF($C65="","",IF(คะแนนภาคเรียนที่1!Z65="","",คะแนนภาคเรียนที่1!Z65))</f>
        <v/>
      </c>
      <c r="G65" s="74" t="str">
        <f>IF($C65="","",IF(คะแนนภาคเรียนที่1!AA65="","",คะแนนภาคเรียนที่1!AA65))</f>
        <v/>
      </c>
      <c r="H65" s="73" t="str">
        <f>IF($C65="","",IF(คะแนนภาคเรียนที่2!X65="","",คะแนนภาคเรียนที่2!X65))</f>
        <v/>
      </c>
      <c r="I65" s="76" t="str">
        <f>IF($C65="","",IF(คะแนนภาคเรียนที่2!Y65="","",คะแนนภาคเรียนที่2!Y65))</f>
        <v/>
      </c>
      <c r="J65" s="75" t="str">
        <f>IF($C65="","",IF(คะแนนภาคเรียนที่2!Z65="","",คะแนนภาคเรียนที่2!Z65))</f>
        <v/>
      </c>
      <c r="K65" s="74" t="str">
        <f>IF($C65="","",IF(คะแนนภาคเรียนที่2!AA65="","",คะแนนภาคเรียนที่2!AA65))</f>
        <v/>
      </c>
      <c r="L65" s="77" t="str">
        <f>IF($C65="","",IF(รายชื่อนักเรียน!H61="ย้ายออก","ย้ายออก",AVERAGE(F65,J65)))</f>
        <v/>
      </c>
      <c r="M65" s="70" t="str">
        <f>IF($C65="","",IF($L65="","",IF(รายชื่อนักเรียน!H61="ย้ายออก","ย้ายออก",IF($L65&gt;=80,4,IF($L65&gt;=75,3.5,IF($L65&gt;=70,3,IF($L65&gt;=65,2.5,IF($L65&gt;=60,2,IF($L65&gt;=55,1.5,IF($L65&gt;=50,1,0))))))))))</f>
        <v/>
      </c>
      <c r="N65" s="171"/>
      <c r="O65" s="171"/>
      <c r="P65" s="171"/>
    </row>
  </sheetData>
  <sheetProtection algorithmName="SHA-512" hashValue="yqBotFXn1NdIFBKr2r8DSM6tMwA2vQF0w3oQB/g9bEMN63qombUkl4J5Dm6LKgYNAeNoz1x6SbYy+raMTvknqw==" saltValue="Xd5p8FF4kJ9kPexN9B+60Q==" spinCount="100000" sheet="1" objects="1" scenarios="1"/>
  <protectedRanges>
    <protectedRange sqref="O1" name="ช่วง1"/>
  </protectedRanges>
  <mergeCells count="14">
    <mergeCell ref="B1:B5"/>
    <mergeCell ref="C1:C5"/>
    <mergeCell ref="L1:L5"/>
    <mergeCell ref="M1:M5"/>
    <mergeCell ref="D1:G1"/>
    <mergeCell ref="H1:K1"/>
    <mergeCell ref="H2:H4"/>
    <mergeCell ref="I2:I4"/>
    <mergeCell ref="J2:J4"/>
    <mergeCell ref="K2:K5"/>
    <mergeCell ref="D2:D4"/>
    <mergeCell ref="E2:E4"/>
    <mergeCell ref="F2:F4"/>
    <mergeCell ref="G2:G5"/>
  </mergeCells>
  <conditionalFormatting sqref="G6:G65">
    <cfRule type="cellIs" dxfId="82" priority="4" operator="equal">
      <formula>0</formula>
    </cfRule>
  </conditionalFormatting>
  <conditionalFormatting sqref="K6:K65">
    <cfRule type="cellIs" dxfId="81" priority="3" operator="equal">
      <formula>0</formula>
    </cfRule>
  </conditionalFormatting>
  <conditionalFormatting sqref="M6:M65">
    <cfRule type="cellIs" dxfId="80" priority="1" operator="equal">
      <formula>"ย้ายออก"</formula>
    </cfRule>
    <cfRule type="cellIs" dxfId="79" priority="2" operator="equal">
      <formula>0</formula>
    </cfRule>
  </conditionalFormatting>
  <dataValidations count="1">
    <dataValidation type="decimal" allowBlank="1" showInputMessage="1" showErrorMessage="1" sqref="E6:E65 I6:I65" xr:uid="{0CF49053-B69B-4E0F-AB74-09F3B4980BEA}">
      <formula1>0</formula1>
      <formula2>$E$5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5CF4B5-4B65-43FF-9194-433E5C5E554F}">
          <x14:formula1>
            <xm:f>รายการ!$K$2:$K$36</xm:f>
          </x14:formula1>
          <xm:sqref>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E041E-A72D-4913-9905-A102CCCE4F0F}">
  <sheetPr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H11" sqref="H11"/>
    </sheetView>
  </sheetViews>
  <sheetFormatPr defaultColWidth="5.625" defaultRowHeight="21.75" x14ac:dyDescent="0.2"/>
  <cols>
    <col min="1" max="1" width="8.625" style="64" customWidth="1"/>
    <col min="2" max="2" width="23.75" style="64" customWidth="1"/>
    <col min="3" max="3" width="9.75" style="64" customWidth="1"/>
    <col min="4" max="4" width="5.625" style="64"/>
    <col min="5" max="5" width="25.25" style="64" customWidth="1"/>
    <col min="6" max="6" width="6.125" style="64" customWidth="1"/>
    <col min="7" max="29" width="5.625" style="64"/>
    <col min="30" max="30" width="6.125" style="64" customWidth="1"/>
    <col min="31" max="16384" width="5.625" style="64"/>
  </cols>
  <sheetData>
    <row r="1" spans="1:55" ht="27.75" x14ac:dyDescent="0.2">
      <c r="A1" s="208" t="s">
        <v>239</v>
      </c>
      <c r="B1" s="201" t="s">
        <v>243</v>
      </c>
      <c r="C1" s="209" t="str">
        <f>_xlfn.IFNA(IF(VLOOKUP(B1,รายการ!$K$1:$L$36,2,FALSE)="","",HYPERLINK("#" &amp; VLOOKUP(B1,รายการ!$K$1:$L$36,2,FALSE)  &amp; "","คลิก")),"")</f>
        <v>คลิก</v>
      </c>
      <c r="D1" s="356" t="s">
        <v>40</v>
      </c>
      <c r="E1" s="353" t="s">
        <v>62</v>
      </c>
      <c r="F1" s="359" t="str">
        <f>"ผลการประเมินคุณลักษณะอันพึงประสงค์ วิชา " &amp; ตั้งค่าปพ5!K12 &amp; " ภาคเรียนที่ 1  ปีการศึกษา " &amp; ตั้งค่าปพ5!$I$3</f>
        <v>ผลการประเมินคุณลักษณะอันพึงประสงค์ วิชา  ภาคเรียนที่ 1  ปีการศึกษา 2563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1"/>
      <c r="AD1" s="344" t="str">
        <f>"ผลการประเมินคุณลักษณะอันพึงประสงค์ วิชา " &amp; ตั้งค่าปพ5!AF12 &amp; " ภาคเรียนที่ 2  ปีการศึกษา " &amp; ตั้งค่าปพ5!$I$3</f>
        <v>ผลการประเมินคุณลักษณะอันพึงประสงค์ วิชา  ภาคเรียนที่ 2  ปีการศึกษา 2563</v>
      </c>
      <c r="AE1" s="345"/>
      <c r="AF1" s="345"/>
      <c r="AG1" s="345"/>
      <c r="AH1" s="345"/>
      <c r="AI1" s="345"/>
      <c r="AJ1" s="345"/>
      <c r="AK1" s="345"/>
      <c r="AL1" s="345"/>
      <c r="AM1" s="345"/>
      <c r="AN1" s="345"/>
      <c r="AO1" s="345"/>
      <c r="AP1" s="345"/>
      <c r="AQ1" s="345"/>
      <c r="AR1" s="345"/>
      <c r="AS1" s="345"/>
      <c r="AT1" s="345"/>
      <c r="AU1" s="345"/>
      <c r="AV1" s="345"/>
      <c r="AW1" s="345"/>
      <c r="AX1" s="345"/>
      <c r="AY1" s="345"/>
      <c r="AZ1" s="345"/>
      <c r="BA1" s="346"/>
      <c r="BB1" s="337" t="s">
        <v>162</v>
      </c>
      <c r="BC1" s="339" t="s">
        <v>114</v>
      </c>
    </row>
    <row r="2" spans="1:55" ht="21.75" customHeight="1" x14ac:dyDescent="0.2">
      <c r="A2" s="171"/>
      <c r="B2" s="171"/>
      <c r="C2" s="171"/>
      <c r="D2" s="357"/>
      <c r="E2" s="354"/>
      <c r="F2" s="84"/>
      <c r="G2" s="341" t="s">
        <v>167</v>
      </c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21" t="s">
        <v>158</v>
      </c>
      <c r="AB2" s="352" t="s">
        <v>166</v>
      </c>
      <c r="AC2" s="314" t="s">
        <v>114</v>
      </c>
      <c r="AD2" s="84"/>
      <c r="AE2" s="362" t="s">
        <v>167</v>
      </c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21" t="s">
        <v>158</v>
      </c>
      <c r="AZ2" s="352" t="s">
        <v>166</v>
      </c>
      <c r="BA2" s="314" t="s">
        <v>114</v>
      </c>
      <c r="BB2" s="337"/>
      <c r="BC2" s="339"/>
    </row>
    <row r="3" spans="1:55" x14ac:dyDescent="0.2">
      <c r="A3" s="171"/>
      <c r="B3" s="171"/>
      <c r="C3" s="171"/>
      <c r="D3" s="357"/>
      <c r="E3" s="354"/>
      <c r="F3" s="350" t="s">
        <v>165</v>
      </c>
      <c r="G3" s="342">
        <v>1</v>
      </c>
      <c r="H3" s="342">
        <f>G3+1</f>
        <v>2</v>
      </c>
      <c r="I3" s="342">
        <f t="shared" ref="I3:Z3" si="0">H3+1</f>
        <v>3</v>
      </c>
      <c r="J3" s="342">
        <f t="shared" si="0"/>
        <v>4</v>
      </c>
      <c r="K3" s="342">
        <f t="shared" si="0"/>
        <v>5</v>
      </c>
      <c r="L3" s="342">
        <f t="shared" si="0"/>
        <v>6</v>
      </c>
      <c r="M3" s="342">
        <f t="shared" si="0"/>
        <v>7</v>
      </c>
      <c r="N3" s="342">
        <f t="shared" si="0"/>
        <v>8</v>
      </c>
      <c r="O3" s="342">
        <f t="shared" si="0"/>
        <v>9</v>
      </c>
      <c r="P3" s="342">
        <f t="shared" si="0"/>
        <v>10</v>
      </c>
      <c r="Q3" s="342">
        <f t="shared" si="0"/>
        <v>11</v>
      </c>
      <c r="R3" s="342">
        <f t="shared" si="0"/>
        <v>12</v>
      </c>
      <c r="S3" s="342">
        <f t="shared" si="0"/>
        <v>13</v>
      </c>
      <c r="T3" s="342">
        <f t="shared" si="0"/>
        <v>14</v>
      </c>
      <c r="U3" s="342">
        <f t="shared" si="0"/>
        <v>15</v>
      </c>
      <c r="V3" s="342">
        <f t="shared" si="0"/>
        <v>16</v>
      </c>
      <c r="W3" s="342">
        <f t="shared" si="0"/>
        <v>17</v>
      </c>
      <c r="X3" s="342">
        <f t="shared" si="0"/>
        <v>18</v>
      </c>
      <c r="Y3" s="342">
        <f t="shared" si="0"/>
        <v>19</v>
      </c>
      <c r="Z3" s="342">
        <f t="shared" si="0"/>
        <v>20</v>
      </c>
      <c r="AA3" s="321"/>
      <c r="AB3" s="352"/>
      <c r="AC3" s="314"/>
      <c r="AD3" s="350" t="s">
        <v>165</v>
      </c>
      <c r="AE3" s="363">
        <v>1</v>
      </c>
      <c r="AF3" s="363">
        <f>AE3+1</f>
        <v>2</v>
      </c>
      <c r="AG3" s="363">
        <f t="shared" ref="AG3:AX3" si="1">AF3+1</f>
        <v>3</v>
      </c>
      <c r="AH3" s="363">
        <f t="shared" si="1"/>
        <v>4</v>
      </c>
      <c r="AI3" s="363">
        <f t="shared" si="1"/>
        <v>5</v>
      </c>
      <c r="AJ3" s="363">
        <f t="shared" si="1"/>
        <v>6</v>
      </c>
      <c r="AK3" s="363">
        <f t="shared" si="1"/>
        <v>7</v>
      </c>
      <c r="AL3" s="363">
        <f t="shared" si="1"/>
        <v>8</v>
      </c>
      <c r="AM3" s="363">
        <f t="shared" si="1"/>
        <v>9</v>
      </c>
      <c r="AN3" s="363">
        <f t="shared" si="1"/>
        <v>10</v>
      </c>
      <c r="AO3" s="363">
        <f t="shared" si="1"/>
        <v>11</v>
      </c>
      <c r="AP3" s="363">
        <f t="shared" si="1"/>
        <v>12</v>
      </c>
      <c r="AQ3" s="363">
        <f t="shared" si="1"/>
        <v>13</v>
      </c>
      <c r="AR3" s="363">
        <f t="shared" si="1"/>
        <v>14</v>
      </c>
      <c r="AS3" s="363">
        <f t="shared" si="1"/>
        <v>15</v>
      </c>
      <c r="AT3" s="363">
        <f t="shared" si="1"/>
        <v>16</v>
      </c>
      <c r="AU3" s="363">
        <f t="shared" si="1"/>
        <v>17</v>
      </c>
      <c r="AV3" s="363">
        <f t="shared" si="1"/>
        <v>18</v>
      </c>
      <c r="AW3" s="363">
        <f t="shared" si="1"/>
        <v>19</v>
      </c>
      <c r="AX3" s="363">
        <f t="shared" si="1"/>
        <v>20</v>
      </c>
      <c r="AY3" s="321"/>
      <c r="AZ3" s="352"/>
      <c r="BA3" s="314"/>
      <c r="BB3" s="337"/>
      <c r="BC3" s="339"/>
    </row>
    <row r="4" spans="1:55" x14ac:dyDescent="0.2">
      <c r="A4" s="171"/>
      <c r="B4" s="171"/>
      <c r="C4" s="171"/>
      <c r="D4" s="357"/>
      <c r="E4" s="354"/>
      <c r="F4" s="351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21"/>
      <c r="AB4" s="352"/>
      <c r="AC4" s="314"/>
      <c r="AD4" s="351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 s="364"/>
      <c r="AU4" s="364"/>
      <c r="AV4" s="364"/>
      <c r="AW4" s="364"/>
      <c r="AX4" s="364"/>
      <c r="AY4" s="321"/>
      <c r="AZ4" s="352"/>
      <c r="BA4" s="314"/>
      <c r="BB4" s="337"/>
      <c r="BC4" s="339"/>
    </row>
    <row r="5" spans="1:55" x14ac:dyDescent="0.2">
      <c r="A5" s="171"/>
      <c r="B5" s="171"/>
      <c r="C5" s="171"/>
      <c r="D5" s="358"/>
      <c r="E5" s="355"/>
      <c r="F5" s="81" t="s">
        <v>164</v>
      </c>
      <c r="G5" s="15">
        <v>3</v>
      </c>
      <c r="H5" s="15">
        <v>3</v>
      </c>
      <c r="I5" s="15">
        <v>3</v>
      </c>
      <c r="J5" s="15">
        <v>3</v>
      </c>
      <c r="K5" s="15">
        <v>3</v>
      </c>
      <c r="L5" s="15">
        <v>3</v>
      </c>
      <c r="M5" s="15">
        <v>3</v>
      </c>
      <c r="N5" s="15">
        <v>3</v>
      </c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70">
        <f>SUM(G5:Z5)</f>
        <v>24</v>
      </c>
      <c r="AB5" s="352"/>
      <c r="AC5" s="314"/>
      <c r="AD5" s="81" t="s">
        <v>164</v>
      </c>
      <c r="AE5" s="15">
        <v>3</v>
      </c>
      <c r="AF5" s="15">
        <v>3</v>
      </c>
      <c r="AG5" s="15">
        <v>3</v>
      </c>
      <c r="AH5" s="15">
        <v>3</v>
      </c>
      <c r="AI5" s="15">
        <v>3</v>
      </c>
      <c r="AJ5" s="15">
        <v>3</v>
      </c>
      <c r="AK5" s="15">
        <v>3</v>
      </c>
      <c r="AL5" s="15">
        <v>3</v>
      </c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70">
        <f>SUM(AE5:AX5)</f>
        <v>24</v>
      </c>
      <c r="AZ5" s="352"/>
      <c r="BA5" s="314"/>
      <c r="BB5" s="338"/>
      <c r="BC5" s="340"/>
    </row>
    <row r="6" spans="1:55" x14ac:dyDescent="0.5">
      <c r="A6" s="171"/>
      <c r="B6" s="171"/>
      <c r="C6" s="171"/>
      <c r="D6" s="78">
        <f>รายชื่อนักเรียน!A2</f>
        <v>1</v>
      </c>
      <c r="E6" s="80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F6" s="347"/>
      <c r="G6" s="15">
        <v>2</v>
      </c>
      <c r="H6" s="15">
        <v>3</v>
      </c>
      <c r="I6" s="15">
        <v>1</v>
      </c>
      <c r="J6" s="15">
        <v>1</v>
      </c>
      <c r="K6" s="15">
        <v>2</v>
      </c>
      <c r="L6" s="15">
        <v>1</v>
      </c>
      <c r="M6" s="15">
        <v>2</v>
      </c>
      <c r="N6" s="15">
        <v>2</v>
      </c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83">
        <f>IF($E6="","",IF(COUNTBLANK(G6:Z6)=20,"",SUM(G6:Z6)))</f>
        <v>14</v>
      </c>
      <c r="AB6" s="82">
        <f t="shared" ref="AB6:AB65" si="2">IF($E6="","",IFERROR(AVERAGE(G6:Z6),""))</f>
        <v>1.75</v>
      </c>
      <c r="AC6" s="74">
        <f>IF($E6="","",IF(AB6="","",IF(AB6&gt;=ตั้งค่าประเมิน!$C$4,3,IF(AB6&gt;=ตั้งค่าประเมิน!$C$5,2,IF(AB6&gt;=ตั้งค่าประเมิน!$C$6,1,0)))))</f>
        <v>2</v>
      </c>
      <c r="AD6" s="347"/>
      <c r="AE6" s="15">
        <v>2</v>
      </c>
      <c r="AF6" s="15">
        <v>3</v>
      </c>
      <c r="AG6" s="15">
        <v>1</v>
      </c>
      <c r="AH6" s="15">
        <v>1</v>
      </c>
      <c r="AI6" s="15">
        <v>2</v>
      </c>
      <c r="AJ6" s="15">
        <v>1</v>
      </c>
      <c r="AK6" s="15">
        <v>2</v>
      </c>
      <c r="AL6" s="15">
        <v>2</v>
      </c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83">
        <f>IF($E6="","",IF(COUNTBLANK(AE6:AX6)=20,"",SUM(AE6:AX6)))</f>
        <v>14</v>
      </c>
      <c r="AZ6" s="82">
        <f>IF($E6="","",IFERROR(AVERAGE(AE6:AX6),""))</f>
        <v>1.75</v>
      </c>
      <c r="BA6" s="74">
        <f>IF($E6="","",IF(AZ6="","",IF(AZ6&gt;=ตั้งค่าประเมิน!$C$4,3,IF(AZ6&gt;=ตั้งค่าประเมิน!$C$5,2,IF(AZ6&gt;=ตั้งค่าประเมิน!$C$6,1,0)))))</f>
        <v>2</v>
      </c>
      <c r="BB6" s="82">
        <f>IF($E6="","",IF(รายชื่อนักเรียน!H2="ย้ายออก","-",IF(BA6="","",IFERROR(AVERAGE(AB6,AZ6),""))))</f>
        <v>1.75</v>
      </c>
      <c r="BC6" s="110">
        <f>IF($E6="","",IF(BB6="","",IF(รายชื่อนักเรียน!H2="ย้ายออก","ย้ายออก",IF(BB6&gt;=ตั้งค่าประเมิน!$C$4,3,IF(BB6&gt;=ตั้งค่าประเมิน!$C$5,2,IF(BB6&gt;=ตั้งค่าประเมิน!$C$6,1,0))))))</f>
        <v>2</v>
      </c>
    </row>
    <row r="7" spans="1:55" x14ac:dyDescent="0.5">
      <c r="A7" s="171"/>
      <c r="B7" s="171"/>
      <c r="C7" s="171"/>
      <c r="D7" s="78">
        <f>รายชื่อนักเรียน!A3</f>
        <v>2</v>
      </c>
      <c r="E7" s="80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F7" s="348"/>
      <c r="G7" s="15">
        <v>1</v>
      </c>
      <c r="H7" s="15">
        <v>2</v>
      </c>
      <c r="I7" s="15">
        <v>1</v>
      </c>
      <c r="J7" s="15">
        <v>2</v>
      </c>
      <c r="K7" s="15">
        <v>2</v>
      </c>
      <c r="L7" s="15">
        <v>2</v>
      </c>
      <c r="M7" s="15">
        <v>1</v>
      </c>
      <c r="N7" s="15">
        <v>1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83">
        <f t="shared" ref="AA7:AA65" si="3">IF($E7="","",IF(COUNTBLANK(G7:Z7)=20,"",SUM(G7:Z7)))</f>
        <v>12</v>
      </c>
      <c r="AB7" s="82">
        <f t="shared" si="2"/>
        <v>1.5</v>
      </c>
      <c r="AC7" s="74">
        <f>IF($E7="","",IF(AB7="","",IF(AB7&gt;=ตั้งค่าประเมิน!$C$4,3,IF(AB7&gt;=ตั้งค่าประเมิน!$C$5,2,IF(AB7&gt;=ตั้งค่าประเมิน!$C$6,1,0)))))</f>
        <v>2</v>
      </c>
      <c r="AD7" s="348"/>
      <c r="AE7" s="15">
        <v>1</v>
      </c>
      <c r="AF7" s="15">
        <v>2</v>
      </c>
      <c r="AG7" s="15">
        <v>1</v>
      </c>
      <c r="AH7" s="15">
        <v>2</v>
      </c>
      <c r="AI7" s="15">
        <v>2</v>
      </c>
      <c r="AJ7" s="15">
        <v>2</v>
      </c>
      <c r="AK7" s="15">
        <v>1</v>
      </c>
      <c r="AL7" s="15">
        <v>1</v>
      </c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83">
        <f t="shared" ref="AY7:AY65" si="4">IF($E7="","",IF(COUNTBLANK(AE7:AX7)=20,"",SUM(AE7:AX7)))</f>
        <v>12</v>
      </c>
      <c r="AZ7" s="82">
        <f t="shared" ref="AZ7:AZ65" si="5">IF($E7="","",IFERROR(AVERAGE(AE7:AX7),""))</f>
        <v>1.5</v>
      </c>
      <c r="BA7" s="74">
        <f>IF($E7="","",IF(AZ7="","",IF(AZ7&gt;=ตั้งค่าประเมิน!$C$4,3,IF(AZ7&gt;=ตั้งค่าประเมิน!$C$5,2,IF(AZ7&gt;=ตั้งค่าประเมิน!$C$6,1,0)))))</f>
        <v>2</v>
      </c>
      <c r="BB7" s="82" t="str">
        <f>IF($E7="","",IF(รายชื่อนักเรียน!H3="ย้ายออก","-",IF(BA7="","",IFERROR(AVERAGE(AB7,AZ7),""))))</f>
        <v>-</v>
      </c>
      <c r="BC7" s="110" t="str">
        <f>IF($E7="","",IF(BB7="","",IF(รายชื่อนักเรียน!H3="ย้ายออก","ย้ายออก",IF(BB7&gt;=ตั้งค่าประเมิน!$C$4,3,IF(BB7&gt;=ตั้งค่าประเมิน!$C$5,2,IF(BB7&gt;=ตั้งค่าประเมิน!$C$6,1,0))))))</f>
        <v>ย้ายออก</v>
      </c>
    </row>
    <row r="8" spans="1:55" x14ac:dyDescent="0.5">
      <c r="A8" s="171"/>
      <c r="B8" s="171"/>
      <c r="C8" s="171"/>
      <c r="D8" s="78">
        <f>รายชื่อนักเรียน!A4</f>
        <v>3</v>
      </c>
      <c r="E8" s="80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F8" s="348"/>
      <c r="G8" s="15">
        <v>2</v>
      </c>
      <c r="H8" s="15">
        <v>3</v>
      </c>
      <c r="I8" s="15">
        <v>1</v>
      </c>
      <c r="J8" s="15">
        <v>1</v>
      </c>
      <c r="K8" s="15">
        <v>3</v>
      </c>
      <c r="L8" s="15">
        <v>2</v>
      </c>
      <c r="M8" s="15">
        <v>2</v>
      </c>
      <c r="N8" s="15">
        <v>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83">
        <f t="shared" si="3"/>
        <v>16</v>
      </c>
      <c r="AB8" s="82">
        <f t="shared" si="2"/>
        <v>2</v>
      </c>
      <c r="AC8" s="74">
        <f>IF($E8="","",IF(AB8="","",IF(AB8&gt;=ตั้งค่าประเมิน!$C$4,3,IF(AB8&gt;=ตั้งค่าประเมิน!$C$5,2,IF(AB8&gt;=ตั้งค่าประเมิน!$C$6,1,0)))))</f>
        <v>2</v>
      </c>
      <c r="AD8" s="348"/>
      <c r="AE8" s="15">
        <v>2</v>
      </c>
      <c r="AF8" s="15">
        <v>3</v>
      </c>
      <c r="AG8" s="15">
        <v>1</v>
      </c>
      <c r="AH8" s="15">
        <v>1</v>
      </c>
      <c r="AI8" s="15">
        <v>3</v>
      </c>
      <c r="AJ8" s="15">
        <v>2</v>
      </c>
      <c r="AK8" s="15">
        <v>2</v>
      </c>
      <c r="AL8" s="15">
        <v>2</v>
      </c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83">
        <f t="shared" si="4"/>
        <v>16</v>
      </c>
      <c r="AZ8" s="82">
        <f t="shared" si="5"/>
        <v>2</v>
      </c>
      <c r="BA8" s="74">
        <f>IF($E8="","",IF(AZ8="","",IF(AZ8&gt;=ตั้งค่าประเมิน!$C$4,3,IF(AZ8&gt;=ตั้งค่าประเมิน!$C$5,2,IF(AZ8&gt;=ตั้งค่าประเมิน!$C$6,1,0)))))</f>
        <v>2</v>
      </c>
      <c r="BB8" s="82">
        <f>IF($E8="","",IF(รายชื่อนักเรียน!H4="ย้ายออก","-",IF(BA8="","",IFERROR(AVERAGE(AB8,AZ8),""))))</f>
        <v>2</v>
      </c>
      <c r="BC8" s="110">
        <f>IF($E8="","",IF(BB8="","",IF(รายชื่อนักเรียน!H4="ย้ายออก","ย้ายออก",IF(BB8&gt;=ตั้งค่าประเมิน!$C$4,3,IF(BB8&gt;=ตั้งค่าประเมิน!$C$5,2,IF(BB8&gt;=ตั้งค่าประเมิน!$C$6,1,0))))))</f>
        <v>2</v>
      </c>
    </row>
    <row r="9" spans="1:55" x14ac:dyDescent="0.5">
      <c r="A9" s="171"/>
      <c r="B9" s="171"/>
      <c r="C9" s="171"/>
      <c r="D9" s="78">
        <f>รายชื่อนักเรียน!A5</f>
        <v>4</v>
      </c>
      <c r="E9" s="80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F9" s="348"/>
      <c r="G9" s="15">
        <v>3</v>
      </c>
      <c r="H9" s="217">
        <v>3</v>
      </c>
      <c r="I9" s="217">
        <v>1</v>
      </c>
      <c r="J9" s="217">
        <v>1</v>
      </c>
      <c r="K9" s="217">
        <v>3</v>
      </c>
      <c r="L9" s="217">
        <v>2</v>
      </c>
      <c r="M9" s="15">
        <v>3</v>
      </c>
      <c r="N9" s="15">
        <v>3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83">
        <f t="shared" si="3"/>
        <v>19</v>
      </c>
      <c r="AB9" s="82">
        <f t="shared" si="2"/>
        <v>2.375</v>
      </c>
      <c r="AC9" s="74">
        <f>IF($E9="","",IF(AB9="","",IF(AB9&gt;=ตั้งค่าประเมิน!$C$4,3,IF(AB9&gt;=ตั้งค่าประเมิน!$C$5,2,IF(AB9&gt;=ตั้งค่าประเมิน!$C$6,1,0)))))</f>
        <v>2</v>
      </c>
      <c r="AD9" s="348"/>
      <c r="AE9" s="15">
        <v>2</v>
      </c>
      <c r="AF9" s="15">
        <v>3</v>
      </c>
      <c r="AG9" s="15">
        <v>1</v>
      </c>
      <c r="AH9" s="15">
        <v>1</v>
      </c>
      <c r="AI9" s="15">
        <v>3</v>
      </c>
      <c r="AJ9" s="15">
        <v>2</v>
      </c>
      <c r="AK9" s="15">
        <v>2</v>
      </c>
      <c r="AL9" s="15">
        <v>2</v>
      </c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83">
        <f t="shared" si="4"/>
        <v>16</v>
      </c>
      <c r="AZ9" s="82">
        <f t="shared" si="5"/>
        <v>2</v>
      </c>
      <c r="BA9" s="74">
        <f>IF($E9="","",IF(AZ9="","",IF(AZ9&gt;=ตั้งค่าประเมิน!$C$4,3,IF(AZ9&gt;=ตั้งค่าประเมิน!$C$5,2,IF(AZ9&gt;=ตั้งค่าประเมิน!$C$6,1,0)))))</f>
        <v>2</v>
      </c>
      <c r="BB9" s="82">
        <f>IF($E9="","",IF(รายชื่อนักเรียน!H5="ย้ายออก","-",IF(BA9="","",IFERROR(AVERAGE(AB9,AZ9),""))))</f>
        <v>2.1875</v>
      </c>
      <c r="BC9" s="110">
        <f>IF($E9="","",IF(BB9="","",IF(รายชื่อนักเรียน!H5="ย้ายออก","ย้ายออก",IF(BB9&gt;=ตั้งค่าประเมิน!$C$4,3,IF(BB9&gt;=ตั้งค่าประเมิน!$C$5,2,IF(BB9&gt;=ตั้งค่าประเมิน!$C$6,1,0))))))</f>
        <v>2</v>
      </c>
    </row>
    <row r="10" spans="1:55" x14ac:dyDescent="0.5">
      <c r="A10" s="171"/>
      <c r="B10" s="171"/>
      <c r="C10" s="171"/>
      <c r="D10" s="78">
        <f>รายชื่อนักเรียน!A6</f>
        <v>5</v>
      </c>
      <c r="E10" s="80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F10" s="348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83" t="str">
        <f t="shared" si="3"/>
        <v/>
      </c>
      <c r="AB10" s="82" t="str">
        <f t="shared" si="2"/>
        <v/>
      </c>
      <c r="AC10" s="74" t="str">
        <f>IF($E10="","",IF(AB10="","",IF(AB10&gt;=ตั้งค่าประเมิน!$C$4,3,IF(AB10&gt;=ตั้งค่าประเมิน!$C$5,2,IF(AB10&gt;=ตั้งค่าประเมิน!$C$6,1,0)))))</f>
        <v/>
      </c>
      <c r="AD10" s="34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83" t="str">
        <f t="shared" si="4"/>
        <v/>
      </c>
      <c r="AZ10" s="82" t="str">
        <f t="shared" si="5"/>
        <v/>
      </c>
      <c r="BA10" s="74" t="str">
        <f>IF($E10="","",IF(AZ10="","",IF(AZ10&gt;=ตั้งค่าประเมิน!$C$4,3,IF(AZ10&gt;=ตั้งค่าประเมิน!$C$5,2,IF(AZ10&gt;=ตั้งค่าประเมิน!$C$6,1,0)))))</f>
        <v/>
      </c>
      <c r="BB10" s="82" t="str">
        <f>IF($E10="","",IF(รายชื่อนักเรียน!H6="ย้ายออก","-",IF(BA10="","",IFERROR(AVERAGE(AB10,AZ10),""))))</f>
        <v/>
      </c>
      <c r="BC10" s="110" t="str">
        <f>IF($E10="","",IF(BB10="","",IF(รายชื่อนักเรียน!H6="ย้ายออก","ย้ายออก",IF(BB10&gt;=ตั้งค่าประเมิน!$C$4,3,IF(BB10&gt;=ตั้งค่าประเมิน!$C$5,2,IF(BB10&gt;=ตั้งค่าประเมิน!$C$6,1,0))))))</f>
        <v/>
      </c>
    </row>
    <row r="11" spans="1:55" x14ac:dyDescent="0.5">
      <c r="A11" s="171"/>
      <c r="B11" s="171"/>
      <c r="C11" s="171"/>
      <c r="D11" s="78">
        <f>รายชื่อนักเรียน!A7</f>
        <v>6</v>
      </c>
      <c r="E11" s="80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F11" s="348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83" t="str">
        <f t="shared" si="3"/>
        <v/>
      </c>
      <c r="AB11" s="82" t="str">
        <f t="shared" si="2"/>
        <v/>
      </c>
      <c r="AC11" s="74" t="str">
        <f>IF($E11="","",IF(AB11="","",IF(AB11&gt;=ตั้งค่าประเมิน!$C$4,3,IF(AB11&gt;=ตั้งค่าประเมิน!$C$5,2,IF(AB11&gt;=ตั้งค่าประเมิน!$C$6,1,0)))))</f>
        <v/>
      </c>
      <c r="AD11" s="34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83" t="str">
        <f t="shared" si="4"/>
        <v/>
      </c>
      <c r="AZ11" s="82" t="str">
        <f t="shared" si="5"/>
        <v/>
      </c>
      <c r="BA11" s="74" t="str">
        <f>IF($E11="","",IF(AZ11="","",IF(AZ11&gt;=ตั้งค่าประเมิน!$C$4,3,IF(AZ11&gt;=ตั้งค่าประเมิน!$C$5,2,IF(AZ11&gt;=ตั้งค่าประเมิน!$C$6,1,0)))))</f>
        <v/>
      </c>
      <c r="BB11" s="82" t="str">
        <f>IF($E11="","",IF(รายชื่อนักเรียน!H7="ย้ายออก","-",IF(BA11="","",IFERROR(AVERAGE(AB11,AZ11),""))))</f>
        <v/>
      </c>
      <c r="BC11" s="110" t="str">
        <f>IF($E11="","",IF(BB11="","",IF(รายชื่อนักเรียน!H7="ย้ายออก","ย้ายออก",IF(BB11&gt;=ตั้งค่าประเมิน!$C$4,3,IF(BB11&gt;=ตั้งค่าประเมิน!$C$5,2,IF(BB11&gt;=ตั้งค่าประเมิน!$C$6,1,0))))))</f>
        <v/>
      </c>
    </row>
    <row r="12" spans="1:55" x14ac:dyDescent="0.5">
      <c r="A12" s="171"/>
      <c r="B12" s="171"/>
      <c r="C12" s="171"/>
      <c r="D12" s="78">
        <f>รายชื่อนักเรียน!A8</f>
        <v>7</v>
      </c>
      <c r="E12" s="80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F12" s="348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83" t="str">
        <f t="shared" si="3"/>
        <v/>
      </c>
      <c r="AB12" s="82" t="str">
        <f t="shared" si="2"/>
        <v/>
      </c>
      <c r="AC12" s="74" t="str">
        <f>IF($E12="","",IF(AB12="","",IF(AB12&gt;=ตั้งค่าประเมิน!$C$4,3,IF(AB12&gt;=ตั้งค่าประเมิน!$C$5,2,IF(AB12&gt;=ตั้งค่าประเมิน!$C$6,1,0)))))</f>
        <v/>
      </c>
      <c r="AD12" s="348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83" t="str">
        <f t="shared" si="4"/>
        <v/>
      </c>
      <c r="AZ12" s="82" t="str">
        <f t="shared" si="5"/>
        <v/>
      </c>
      <c r="BA12" s="74" t="str">
        <f>IF($E12="","",IF(AZ12="","",IF(AZ12&gt;=ตั้งค่าประเมิน!$C$4,3,IF(AZ12&gt;=ตั้งค่าประเมิน!$C$5,2,IF(AZ12&gt;=ตั้งค่าประเมิน!$C$6,1,0)))))</f>
        <v/>
      </c>
      <c r="BB12" s="82" t="str">
        <f>IF($E12="","",IF(รายชื่อนักเรียน!H8="ย้ายออก","-",IF(BA12="","",IFERROR(AVERAGE(AB12,AZ12),""))))</f>
        <v/>
      </c>
      <c r="BC12" s="110" t="str">
        <f>IF($E12="","",IF(BB12="","",IF(รายชื่อนักเรียน!H8="ย้ายออก","ย้ายออก",IF(BB12&gt;=ตั้งค่าประเมิน!$C$4,3,IF(BB12&gt;=ตั้งค่าประเมิน!$C$5,2,IF(BB12&gt;=ตั้งค่าประเมิน!$C$6,1,0))))))</f>
        <v/>
      </c>
    </row>
    <row r="13" spans="1:55" x14ac:dyDescent="0.5">
      <c r="A13" s="171"/>
      <c r="B13" s="171"/>
      <c r="C13" s="171"/>
      <c r="D13" s="78">
        <f>รายชื่อนักเรียน!A9</f>
        <v>8</v>
      </c>
      <c r="E13" s="80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F13" s="348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83" t="str">
        <f t="shared" si="3"/>
        <v/>
      </c>
      <c r="AB13" s="82" t="str">
        <f t="shared" si="2"/>
        <v/>
      </c>
      <c r="AC13" s="74" t="str">
        <f>IF($E13="","",IF(AB13="","",IF(AB13&gt;=ตั้งค่าประเมิน!$C$4,3,IF(AB13&gt;=ตั้งค่าประเมิน!$C$5,2,IF(AB13&gt;=ตั้งค่าประเมิน!$C$6,1,0)))))</f>
        <v/>
      </c>
      <c r="AD13" s="348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83" t="str">
        <f t="shared" si="4"/>
        <v/>
      </c>
      <c r="AZ13" s="82" t="str">
        <f t="shared" si="5"/>
        <v/>
      </c>
      <c r="BA13" s="74" t="str">
        <f>IF($E13="","",IF(AZ13="","",IF(AZ13&gt;=ตั้งค่าประเมิน!$C$4,3,IF(AZ13&gt;=ตั้งค่าประเมิน!$C$5,2,IF(AZ13&gt;=ตั้งค่าประเมิน!$C$6,1,0)))))</f>
        <v/>
      </c>
      <c r="BB13" s="82" t="str">
        <f>IF($E13="","",IF(รายชื่อนักเรียน!H9="ย้ายออก","-",IF(BA13="","",IFERROR(AVERAGE(AB13,AZ13),""))))</f>
        <v/>
      </c>
      <c r="BC13" s="110" t="str">
        <f>IF($E13="","",IF(BB13="","",IF(รายชื่อนักเรียน!H9="ย้ายออก","ย้ายออก",IF(BB13&gt;=ตั้งค่าประเมิน!$C$4,3,IF(BB13&gt;=ตั้งค่าประเมิน!$C$5,2,IF(BB13&gt;=ตั้งค่าประเมิน!$C$6,1,0))))))</f>
        <v/>
      </c>
    </row>
    <row r="14" spans="1:55" x14ac:dyDescent="0.5">
      <c r="A14" s="171"/>
      <c r="B14" s="171"/>
      <c r="C14" s="171"/>
      <c r="D14" s="78">
        <f>รายชื่อนักเรียน!A10</f>
        <v>9</v>
      </c>
      <c r="E14" s="80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F14" s="348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83" t="str">
        <f t="shared" si="3"/>
        <v/>
      </c>
      <c r="AB14" s="82" t="str">
        <f t="shared" si="2"/>
        <v/>
      </c>
      <c r="AC14" s="74" t="str">
        <f>IF($E14="","",IF(AB14="","",IF(AB14&gt;=ตั้งค่าประเมิน!$C$4,3,IF(AB14&gt;=ตั้งค่าประเมิน!$C$5,2,IF(AB14&gt;=ตั้งค่าประเมิน!$C$6,1,0)))))</f>
        <v/>
      </c>
      <c r="AD14" s="348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83" t="str">
        <f t="shared" si="4"/>
        <v/>
      </c>
      <c r="AZ14" s="82" t="str">
        <f t="shared" si="5"/>
        <v/>
      </c>
      <c r="BA14" s="74" t="str">
        <f>IF($E14="","",IF(AZ14="","",IF(AZ14&gt;=ตั้งค่าประเมิน!$C$4,3,IF(AZ14&gt;=ตั้งค่าประเมิน!$C$5,2,IF(AZ14&gt;=ตั้งค่าประเมิน!$C$6,1,0)))))</f>
        <v/>
      </c>
      <c r="BB14" s="82" t="str">
        <f>IF($E14="","",IF(รายชื่อนักเรียน!H10="ย้ายออก","-",IF(BA14="","",IFERROR(AVERAGE(AB14,AZ14),""))))</f>
        <v/>
      </c>
      <c r="BC14" s="110" t="str">
        <f>IF($E14="","",IF(BB14="","",IF(รายชื่อนักเรียน!H10="ย้ายออก","ย้ายออก",IF(BB14&gt;=ตั้งค่าประเมิน!$C$4,3,IF(BB14&gt;=ตั้งค่าประเมิน!$C$5,2,IF(BB14&gt;=ตั้งค่าประเมิน!$C$6,1,0))))))</f>
        <v/>
      </c>
    </row>
    <row r="15" spans="1:55" x14ac:dyDescent="0.5">
      <c r="A15" s="171"/>
      <c r="B15" s="171"/>
      <c r="C15" s="171"/>
      <c r="D15" s="78">
        <f>รายชื่อนักเรียน!A11</f>
        <v>10</v>
      </c>
      <c r="E15" s="80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F15" s="348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83" t="str">
        <f t="shared" si="3"/>
        <v/>
      </c>
      <c r="AB15" s="82" t="str">
        <f t="shared" si="2"/>
        <v/>
      </c>
      <c r="AC15" s="74" t="str">
        <f>IF($E15="","",IF(AB15="","",IF(AB15&gt;=ตั้งค่าประเมิน!$C$4,3,IF(AB15&gt;=ตั้งค่าประเมิน!$C$5,2,IF(AB15&gt;=ตั้งค่าประเมิน!$C$6,1,0)))))</f>
        <v/>
      </c>
      <c r="AD15" s="348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83" t="str">
        <f t="shared" si="4"/>
        <v/>
      </c>
      <c r="AZ15" s="82" t="str">
        <f t="shared" si="5"/>
        <v/>
      </c>
      <c r="BA15" s="74" t="str">
        <f>IF($E15="","",IF(AZ15="","",IF(AZ15&gt;=ตั้งค่าประเมิน!$C$4,3,IF(AZ15&gt;=ตั้งค่าประเมิน!$C$5,2,IF(AZ15&gt;=ตั้งค่าประเมิน!$C$6,1,0)))))</f>
        <v/>
      </c>
      <c r="BB15" s="82" t="str">
        <f>IF($E15="","",IF(รายชื่อนักเรียน!H11="ย้ายออก","-",IF(BA15="","",IFERROR(AVERAGE(AB15,AZ15),""))))</f>
        <v/>
      </c>
      <c r="BC15" s="110" t="str">
        <f>IF($E15="","",IF(BB15="","",IF(รายชื่อนักเรียน!H11="ย้ายออก","ย้ายออก",IF(BB15&gt;=ตั้งค่าประเมิน!$C$4,3,IF(BB15&gt;=ตั้งค่าประเมิน!$C$5,2,IF(BB15&gt;=ตั้งค่าประเมิน!$C$6,1,0))))))</f>
        <v/>
      </c>
    </row>
    <row r="16" spans="1:55" x14ac:dyDescent="0.5">
      <c r="A16" s="171"/>
      <c r="B16" s="171"/>
      <c r="C16" s="171"/>
      <c r="D16" s="78">
        <f>รายชื่อนักเรียน!A12</f>
        <v>11</v>
      </c>
      <c r="E16" s="80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F16" s="348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83" t="str">
        <f t="shared" si="3"/>
        <v/>
      </c>
      <c r="AB16" s="82" t="str">
        <f t="shared" si="2"/>
        <v/>
      </c>
      <c r="AC16" s="74" t="str">
        <f>IF($E16="","",IF(AB16="","",IF(AB16&gt;=ตั้งค่าประเมิน!$C$4,3,IF(AB16&gt;=ตั้งค่าประเมิน!$C$5,2,IF(AB16&gt;=ตั้งค่าประเมิน!$C$6,1,0)))))</f>
        <v/>
      </c>
      <c r="AD16" s="34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83" t="str">
        <f t="shared" si="4"/>
        <v/>
      </c>
      <c r="AZ16" s="82" t="str">
        <f t="shared" si="5"/>
        <v/>
      </c>
      <c r="BA16" s="74" t="str">
        <f>IF($E16="","",IF(AZ16="","",IF(AZ16&gt;=ตั้งค่าประเมิน!$C$4,3,IF(AZ16&gt;=ตั้งค่าประเมิน!$C$5,2,IF(AZ16&gt;=ตั้งค่าประเมิน!$C$6,1,0)))))</f>
        <v/>
      </c>
      <c r="BB16" s="82" t="str">
        <f>IF($E16="","",IF(รายชื่อนักเรียน!H12="ย้ายออก","-",IF(BA16="","",IFERROR(AVERAGE(AB16,AZ16),""))))</f>
        <v/>
      </c>
      <c r="BC16" s="110" t="str">
        <f>IF($E16="","",IF(BB16="","",IF(รายชื่อนักเรียน!H12="ย้ายออก","ย้ายออก",IF(BB16&gt;=ตั้งค่าประเมิน!$C$4,3,IF(BB16&gt;=ตั้งค่าประเมิน!$C$5,2,IF(BB16&gt;=ตั้งค่าประเมิน!$C$6,1,0))))))</f>
        <v/>
      </c>
    </row>
    <row r="17" spans="1:55" x14ac:dyDescent="0.5">
      <c r="A17" s="171"/>
      <c r="B17" s="171"/>
      <c r="C17" s="171"/>
      <c r="D17" s="78">
        <f>รายชื่อนักเรียน!A13</f>
        <v>12</v>
      </c>
      <c r="E17" s="80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F17" s="348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83" t="str">
        <f t="shared" si="3"/>
        <v/>
      </c>
      <c r="AB17" s="82" t="str">
        <f t="shared" si="2"/>
        <v/>
      </c>
      <c r="AC17" s="74" t="str">
        <f>IF($E17="","",IF(AB17="","",IF(AB17&gt;=ตั้งค่าประเมิน!$C$4,3,IF(AB17&gt;=ตั้งค่าประเมิน!$C$5,2,IF(AB17&gt;=ตั้งค่าประเมิน!$C$6,1,0)))))</f>
        <v/>
      </c>
      <c r="AD17" s="34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83" t="str">
        <f t="shared" si="4"/>
        <v/>
      </c>
      <c r="AZ17" s="82" t="str">
        <f t="shared" si="5"/>
        <v/>
      </c>
      <c r="BA17" s="74" t="str">
        <f>IF($E17="","",IF(AZ17="","",IF(AZ17&gt;=ตั้งค่าประเมิน!$C$4,3,IF(AZ17&gt;=ตั้งค่าประเมิน!$C$5,2,IF(AZ17&gt;=ตั้งค่าประเมิน!$C$6,1,0)))))</f>
        <v/>
      </c>
      <c r="BB17" s="82" t="str">
        <f>IF($E17="","",IF(รายชื่อนักเรียน!H13="ย้ายออก","-",IF(BA17="","",IFERROR(AVERAGE(AB17,AZ17),""))))</f>
        <v/>
      </c>
      <c r="BC17" s="110" t="str">
        <f>IF($E17="","",IF(BB17="","",IF(รายชื่อนักเรียน!H13="ย้ายออก","ย้ายออก",IF(BB17&gt;=ตั้งค่าประเมิน!$C$4,3,IF(BB17&gt;=ตั้งค่าประเมิน!$C$5,2,IF(BB17&gt;=ตั้งค่าประเมิน!$C$6,1,0))))))</f>
        <v/>
      </c>
    </row>
    <row r="18" spans="1:55" x14ac:dyDescent="0.5">
      <c r="A18" s="171"/>
      <c r="B18" s="171"/>
      <c r="C18" s="171"/>
      <c r="D18" s="78">
        <f>รายชื่อนักเรียน!A14</f>
        <v>13</v>
      </c>
      <c r="E18" s="80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F18" s="348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83" t="str">
        <f t="shared" si="3"/>
        <v/>
      </c>
      <c r="AB18" s="82" t="str">
        <f t="shared" si="2"/>
        <v/>
      </c>
      <c r="AC18" s="74" t="str">
        <f>IF($E18="","",IF(AB18="","",IF(AB18&gt;=ตั้งค่าประเมิน!$C$4,3,IF(AB18&gt;=ตั้งค่าประเมิน!$C$5,2,IF(AB18&gt;=ตั้งค่าประเมิน!$C$6,1,0)))))</f>
        <v/>
      </c>
      <c r="AD18" s="348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83" t="str">
        <f t="shared" si="4"/>
        <v/>
      </c>
      <c r="AZ18" s="82" t="str">
        <f t="shared" si="5"/>
        <v/>
      </c>
      <c r="BA18" s="74" t="str">
        <f>IF($E18="","",IF(AZ18="","",IF(AZ18&gt;=ตั้งค่าประเมิน!$C$4,3,IF(AZ18&gt;=ตั้งค่าประเมิน!$C$5,2,IF(AZ18&gt;=ตั้งค่าประเมิน!$C$6,1,0)))))</f>
        <v/>
      </c>
      <c r="BB18" s="82" t="str">
        <f>IF($E18="","",IF(รายชื่อนักเรียน!H14="ย้ายออก","-",IF(BA18="","",IFERROR(AVERAGE(AB18,AZ18),""))))</f>
        <v/>
      </c>
      <c r="BC18" s="110" t="str">
        <f>IF($E18="","",IF(BB18="","",IF(รายชื่อนักเรียน!H14="ย้ายออก","ย้ายออก",IF(BB18&gt;=ตั้งค่าประเมิน!$C$4,3,IF(BB18&gt;=ตั้งค่าประเมิน!$C$5,2,IF(BB18&gt;=ตั้งค่าประเมิน!$C$6,1,0))))))</f>
        <v/>
      </c>
    </row>
    <row r="19" spans="1:55" x14ac:dyDescent="0.5">
      <c r="A19" s="171"/>
      <c r="B19" s="171"/>
      <c r="C19" s="171"/>
      <c r="D19" s="78">
        <f>รายชื่อนักเรียน!A15</f>
        <v>14</v>
      </c>
      <c r="E19" s="80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F19" s="348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83" t="str">
        <f t="shared" si="3"/>
        <v/>
      </c>
      <c r="AB19" s="82" t="str">
        <f t="shared" si="2"/>
        <v/>
      </c>
      <c r="AC19" s="74" t="str">
        <f>IF($E19="","",IF(AB19="","",IF(AB19&gt;=ตั้งค่าประเมิน!$C$4,3,IF(AB19&gt;=ตั้งค่าประเมิน!$C$5,2,IF(AB19&gt;=ตั้งค่าประเมิน!$C$6,1,0)))))</f>
        <v/>
      </c>
      <c r="AD19" s="348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83" t="str">
        <f t="shared" si="4"/>
        <v/>
      </c>
      <c r="AZ19" s="82" t="str">
        <f t="shared" si="5"/>
        <v/>
      </c>
      <c r="BA19" s="74" t="str">
        <f>IF($E19="","",IF(AZ19="","",IF(AZ19&gt;=ตั้งค่าประเมิน!$C$4,3,IF(AZ19&gt;=ตั้งค่าประเมิน!$C$5,2,IF(AZ19&gt;=ตั้งค่าประเมิน!$C$6,1,0)))))</f>
        <v/>
      </c>
      <c r="BB19" s="82" t="str">
        <f>IF($E19="","",IF(รายชื่อนักเรียน!H15="ย้ายออก","-",IF(BA19="","",IFERROR(AVERAGE(AB19,AZ19),""))))</f>
        <v/>
      </c>
      <c r="BC19" s="110" t="str">
        <f>IF($E19="","",IF(BB19="","",IF(รายชื่อนักเรียน!H15="ย้ายออก","ย้ายออก",IF(BB19&gt;=ตั้งค่าประเมิน!$C$4,3,IF(BB19&gt;=ตั้งค่าประเมิน!$C$5,2,IF(BB19&gt;=ตั้งค่าประเมิน!$C$6,1,0))))))</f>
        <v/>
      </c>
    </row>
    <row r="20" spans="1:55" x14ac:dyDescent="0.5">
      <c r="A20" s="171"/>
      <c r="B20" s="171"/>
      <c r="C20" s="171"/>
      <c r="D20" s="78">
        <f>รายชื่อนักเรียน!A16</f>
        <v>15</v>
      </c>
      <c r="E20" s="80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F20" s="348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83" t="str">
        <f t="shared" si="3"/>
        <v/>
      </c>
      <c r="AB20" s="82" t="str">
        <f t="shared" si="2"/>
        <v/>
      </c>
      <c r="AC20" s="74" t="str">
        <f>IF($E20="","",IF(AB20="","",IF(AB20&gt;=ตั้งค่าประเมิน!$C$4,3,IF(AB20&gt;=ตั้งค่าประเมิน!$C$5,2,IF(AB20&gt;=ตั้งค่าประเมิน!$C$6,1,0)))))</f>
        <v/>
      </c>
      <c r="AD20" s="348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83" t="str">
        <f t="shared" si="4"/>
        <v/>
      </c>
      <c r="AZ20" s="82" t="str">
        <f t="shared" si="5"/>
        <v/>
      </c>
      <c r="BA20" s="74" t="str">
        <f>IF($E20="","",IF(AZ20="","",IF(AZ20&gt;=ตั้งค่าประเมิน!$C$4,3,IF(AZ20&gt;=ตั้งค่าประเมิน!$C$5,2,IF(AZ20&gt;=ตั้งค่าประเมิน!$C$6,1,0)))))</f>
        <v/>
      </c>
      <c r="BB20" s="82" t="str">
        <f>IF($E20="","",IF(รายชื่อนักเรียน!H16="ย้ายออก","-",IF(BA20="","",IFERROR(AVERAGE(AB20,AZ20),""))))</f>
        <v/>
      </c>
      <c r="BC20" s="110" t="str">
        <f>IF($E20="","",IF(BB20="","",IF(รายชื่อนักเรียน!H16="ย้ายออก","ย้ายออก",IF(BB20&gt;=ตั้งค่าประเมิน!$C$4,3,IF(BB20&gt;=ตั้งค่าประเมิน!$C$5,2,IF(BB20&gt;=ตั้งค่าประเมิน!$C$6,1,0))))))</f>
        <v/>
      </c>
    </row>
    <row r="21" spans="1:55" x14ac:dyDescent="0.5">
      <c r="A21" s="171"/>
      <c r="B21" s="171"/>
      <c r="C21" s="171"/>
      <c r="D21" s="78">
        <f>รายชื่อนักเรียน!A17</f>
        <v>16</v>
      </c>
      <c r="E21" s="80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F21" s="348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83" t="str">
        <f t="shared" si="3"/>
        <v/>
      </c>
      <c r="AB21" s="82" t="str">
        <f t="shared" si="2"/>
        <v/>
      </c>
      <c r="AC21" s="74" t="str">
        <f>IF($E21="","",IF(AB21="","",IF(AB21&gt;=ตั้งค่าประเมิน!$C$4,3,IF(AB21&gt;=ตั้งค่าประเมิน!$C$5,2,IF(AB21&gt;=ตั้งค่าประเมิน!$C$6,1,0)))))</f>
        <v/>
      </c>
      <c r="AD21" s="348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83" t="str">
        <f t="shared" si="4"/>
        <v/>
      </c>
      <c r="AZ21" s="82" t="str">
        <f t="shared" si="5"/>
        <v/>
      </c>
      <c r="BA21" s="74" t="str">
        <f>IF($E21="","",IF(AZ21="","",IF(AZ21&gt;=ตั้งค่าประเมิน!$C$4,3,IF(AZ21&gt;=ตั้งค่าประเมิน!$C$5,2,IF(AZ21&gt;=ตั้งค่าประเมิน!$C$6,1,0)))))</f>
        <v/>
      </c>
      <c r="BB21" s="82" t="str">
        <f>IF($E21="","",IF(รายชื่อนักเรียน!H17="ย้ายออก","-",IF(BA21="","",IFERROR(AVERAGE(AB21,AZ21),""))))</f>
        <v/>
      </c>
      <c r="BC21" s="110" t="str">
        <f>IF($E21="","",IF(BB21="","",IF(รายชื่อนักเรียน!H17="ย้ายออก","ย้ายออก",IF(BB21&gt;=ตั้งค่าประเมิน!$C$4,3,IF(BB21&gt;=ตั้งค่าประเมิน!$C$5,2,IF(BB21&gt;=ตั้งค่าประเมิน!$C$6,1,0))))))</f>
        <v/>
      </c>
    </row>
    <row r="22" spans="1:55" x14ac:dyDescent="0.5">
      <c r="A22" s="171"/>
      <c r="B22" s="171"/>
      <c r="C22" s="171"/>
      <c r="D22" s="78">
        <f>รายชื่อนักเรียน!A18</f>
        <v>17</v>
      </c>
      <c r="E22" s="80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F22" s="348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83" t="str">
        <f t="shared" si="3"/>
        <v/>
      </c>
      <c r="AB22" s="82" t="str">
        <f t="shared" si="2"/>
        <v/>
      </c>
      <c r="AC22" s="74" t="str">
        <f>IF($E22="","",IF(AB22="","",IF(AB22&gt;=ตั้งค่าประเมิน!$C$4,3,IF(AB22&gt;=ตั้งค่าประเมิน!$C$5,2,IF(AB22&gt;=ตั้งค่าประเมิน!$C$6,1,0)))))</f>
        <v/>
      </c>
      <c r="AD22" s="34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83" t="str">
        <f t="shared" si="4"/>
        <v/>
      </c>
      <c r="AZ22" s="82" t="str">
        <f t="shared" si="5"/>
        <v/>
      </c>
      <c r="BA22" s="74" t="str">
        <f>IF($E22="","",IF(AZ22="","",IF(AZ22&gt;=ตั้งค่าประเมิน!$C$4,3,IF(AZ22&gt;=ตั้งค่าประเมิน!$C$5,2,IF(AZ22&gt;=ตั้งค่าประเมิน!$C$6,1,0)))))</f>
        <v/>
      </c>
      <c r="BB22" s="82" t="str">
        <f>IF($E22="","",IF(รายชื่อนักเรียน!H18="ย้ายออก","-",IF(BA22="","",IFERROR(AVERAGE(AB22,AZ22),""))))</f>
        <v/>
      </c>
      <c r="BC22" s="110" t="str">
        <f>IF($E22="","",IF(BB22="","",IF(รายชื่อนักเรียน!H18="ย้ายออก","ย้ายออก",IF(BB22&gt;=ตั้งค่าประเมิน!$C$4,3,IF(BB22&gt;=ตั้งค่าประเมิน!$C$5,2,IF(BB22&gt;=ตั้งค่าประเมิน!$C$6,1,0))))))</f>
        <v/>
      </c>
    </row>
    <row r="23" spans="1:55" x14ac:dyDescent="0.5">
      <c r="A23" s="171"/>
      <c r="B23" s="171"/>
      <c r="C23" s="171"/>
      <c r="D23" s="78">
        <f>รายชื่อนักเรียน!A19</f>
        <v>18</v>
      </c>
      <c r="E23" s="80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F23" s="348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83" t="str">
        <f t="shared" si="3"/>
        <v/>
      </c>
      <c r="AB23" s="82" t="str">
        <f t="shared" si="2"/>
        <v/>
      </c>
      <c r="AC23" s="74" t="str">
        <f>IF($E23="","",IF(AB23="","",IF(AB23&gt;=ตั้งค่าประเมิน!$C$4,3,IF(AB23&gt;=ตั้งค่าประเมิน!$C$5,2,IF(AB23&gt;=ตั้งค่าประเมิน!$C$6,1,0)))))</f>
        <v/>
      </c>
      <c r="AD23" s="34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83" t="str">
        <f t="shared" si="4"/>
        <v/>
      </c>
      <c r="AZ23" s="82" t="str">
        <f t="shared" si="5"/>
        <v/>
      </c>
      <c r="BA23" s="74" t="str">
        <f>IF($E23="","",IF(AZ23="","",IF(AZ23&gt;=ตั้งค่าประเมิน!$C$4,3,IF(AZ23&gt;=ตั้งค่าประเมิน!$C$5,2,IF(AZ23&gt;=ตั้งค่าประเมิน!$C$6,1,0)))))</f>
        <v/>
      </c>
      <c r="BB23" s="82" t="str">
        <f>IF($E23="","",IF(รายชื่อนักเรียน!H19="ย้ายออก","-",IF(BA23="","",IFERROR(AVERAGE(AB23,AZ23),""))))</f>
        <v/>
      </c>
      <c r="BC23" s="110" t="str">
        <f>IF($E23="","",IF(BB23="","",IF(รายชื่อนักเรียน!H19="ย้ายออก","ย้ายออก",IF(BB23&gt;=ตั้งค่าประเมิน!$C$4,3,IF(BB23&gt;=ตั้งค่าประเมิน!$C$5,2,IF(BB23&gt;=ตั้งค่าประเมิน!$C$6,1,0))))))</f>
        <v/>
      </c>
    </row>
    <row r="24" spans="1:55" x14ac:dyDescent="0.5">
      <c r="A24" s="171"/>
      <c r="B24" s="171"/>
      <c r="C24" s="171"/>
      <c r="D24" s="78">
        <f>รายชื่อนักเรียน!A20</f>
        <v>19</v>
      </c>
      <c r="E24" s="80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F24" s="348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83" t="str">
        <f t="shared" si="3"/>
        <v/>
      </c>
      <c r="AB24" s="82" t="str">
        <f t="shared" si="2"/>
        <v/>
      </c>
      <c r="AC24" s="74" t="str">
        <f>IF($E24="","",IF(AB24="","",IF(AB24&gt;=ตั้งค่าประเมิน!$C$4,3,IF(AB24&gt;=ตั้งค่าประเมิน!$C$5,2,IF(AB24&gt;=ตั้งค่าประเมิน!$C$6,1,0)))))</f>
        <v/>
      </c>
      <c r="AD24" s="34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83" t="str">
        <f t="shared" si="4"/>
        <v/>
      </c>
      <c r="AZ24" s="82" t="str">
        <f t="shared" si="5"/>
        <v/>
      </c>
      <c r="BA24" s="74" t="str">
        <f>IF($E24="","",IF(AZ24="","",IF(AZ24&gt;=ตั้งค่าประเมิน!$C$4,3,IF(AZ24&gt;=ตั้งค่าประเมิน!$C$5,2,IF(AZ24&gt;=ตั้งค่าประเมิน!$C$6,1,0)))))</f>
        <v/>
      </c>
      <c r="BB24" s="82" t="str">
        <f>IF($E24="","",IF(รายชื่อนักเรียน!H20="ย้ายออก","-",IF(BA24="","",IFERROR(AVERAGE(AB24,AZ24),""))))</f>
        <v/>
      </c>
      <c r="BC24" s="110" t="str">
        <f>IF($E24="","",IF(BB24="","",IF(รายชื่อนักเรียน!H20="ย้ายออก","ย้ายออก",IF(BB24&gt;=ตั้งค่าประเมิน!$C$4,3,IF(BB24&gt;=ตั้งค่าประเมิน!$C$5,2,IF(BB24&gt;=ตั้งค่าประเมิน!$C$6,1,0))))))</f>
        <v/>
      </c>
    </row>
    <row r="25" spans="1:55" x14ac:dyDescent="0.5">
      <c r="A25" s="171"/>
      <c r="B25" s="171"/>
      <c r="C25" s="171"/>
      <c r="D25" s="78">
        <f>รายชื่อนักเรียน!A21</f>
        <v>20</v>
      </c>
      <c r="E25" s="80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F25" s="348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83" t="str">
        <f t="shared" si="3"/>
        <v/>
      </c>
      <c r="AB25" s="82" t="str">
        <f t="shared" si="2"/>
        <v/>
      </c>
      <c r="AC25" s="74" t="str">
        <f>IF($E25="","",IF(AB25="","",IF(AB25&gt;=ตั้งค่าประเมิน!$C$4,3,IF(AB25&gt;=ตั้งค่าประเมิน!$C$5,2,IF(AB25&gt;=ตั้งค่าประเมิน!$C$6,1,0)))))</f>
        <v/>
      </c>
      <c r="AD25" s="348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83" t="str">
        <f t="shared" si="4"/>
        <v/>
      </c>
      <c r="AZ25" s="82" t="str">
        <f t="shared" si="5"/>
        <v/>
      </c>
      <c r="BA25" s="74" t="str">
        <f>IF($E25="","",IF(AZ25="","",IF(AZ25&gt;=ตั้งค่าประเมิน!$C$4,3,IF(AZ25&gt;=ตั้งค่าประเมิน!$C$5,2,IF(AZ25&gt;=ตั้งค่าประเมิน!$C$6,1,0)))))</f>
        <v/>
      </c>
      <c r="BB25" s="82" t="str">
        <f>IF($E25="","",IF(รายชื่อนักเรียน!H21="ย้ายออก","-",IF(BA25="","",IFERROR(AVERAGE(AB25,AZ25),""))))</f>
        <v/>
      </c>
      <c r="BC25" s="110" t="str">
        <f>IF($E25="","",IF(BB25="","",IF(รายชื่อนักเรียน!H21="ย้ายออก","ย้ายออก",IF(BB25&gt;=ตั้งค่าประเมิน!$C$4,3,IF(BB25&gt;=ตั้งค่าประเมิน!$C$5,2,IF(BB25&gt;=ตั้งค่าประเมิน!$C$6,1,0))))))</f>
        <v/>
      </c>
    </row>
    <row r="26" spans="1:55" x14ac:dyDescent="0.5">
      <c r="A26" s="171"/>
      <c r="B26" s="171"/>
      <c r="C26" s="171"/>
      <c r="D26" s="78">
        <f>รายชื่อนักเรียน!A22</f>
        <v>21</v>
      </c>
      <c r="E26" s="80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F26" s="348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83" t="str">
        <f t="shared" si="3"/>
        <v/>
      </c>
      <c r="AB26" s="82" t="str">
        <f t="shared" si="2"/>
        <v/>
      </c>
      <c r="AC26" s="74" t="str">
        <f>IF($E26="","",IF(AB26="","",IF(AB26&gt;=ตั้งค่าประเมิน!$C$4,3,IF(AB26&gt;=ตั้งค่าประเมิน!$C$5,2,IF(AB26&gt;=ตั้งค่าประเมิน!$C$6,1,0)))))</f>
        <v/>
      </c>
      <c r="AD26" s="34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83" t="str">
        <f t="shared" si="4"/>
        <v/>
      </c>
      <c r="AZ26" s="82" t="str">
        <f t="shared" si="5"/>
        <v/>
      </c>
      <c r="BA26" s="74" t="str">
        <f>IF($E26="","",IF(AZ26="","",IF(AZ26&gt;=ตั้งค่าประเมิน!$C$4,3,IF(AZ26&gt;=ตั้งค่าประเมิน!$C$5,2,IF(AZ26&gt;=ตั้งค่าประเมิน!$C$6,1,0)))))</f>
        <v/>
      </c>
      <c r="BB26" s="82" t="str">
        <f>IF($E26="","",IF(รายชื่อนักเรียน!H22="ย้ายออก","-",IF(BA26="","",IFERROR(AVERAGE(AB26,AZ26),""))))</f>
        <v/>
      </c>
      <c r="BC26" s="110" t="str">
        <f>IF($E26="","",IF(BB26="","",IF(รายชื่อนักเรียน!H22="ย้ายออก","ย้ายออก",IF(BB26&gt;=ตั้งค่าประเมิน!$C$4,3,IF(BB26&gt;=ตั้งค่าประเมิน!$C$5,2,IF(BB26&gt;=ตั้งค่าประเมิน!$C$6,1,0))))))</f>
        <v/>
      </c>
    </row>
    <row r="27" spans="1:55" x14ac:dyDescent="0.5">
      <c r="A27" s="171"/>
      <c r="B27" s="171"/>
      <c r="C27" s="171"/>
      <c r="D27" s="78">
        <f>รายชื่อนักเรียน!A23</f>
        <v>22</v>
      </c>
      <c r="E27" s="80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F27" s="348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83" t="str">
        <f t="shared" si="3"/>
        <v/>
      </c>
      <c r="AB27" s="82" t="str">
        <f t="shared" si="2"/>
        <v/>
      </c>
      <c r="AC27" s="74" t="str">
        <f>IF($E27="","",IF(AB27="","",IF(AB27&gt;=ตั้งค่าประเมิน!$C$4,3,IF(AB27&gt;=ตั้งค่าประเมิน!$C$5,2,IF(AB27&gt;=ตั้งค่าประเมิน!$C$6,1,0)))))</f>
        <v/>
      </c>
      <c r="AD27" s="348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83" t="str">
        <f t="shared" si="4"/>
        <v/>
      </c>
      <c r="AZ27" s="82" t="str">
        <f t="shared" si="5"/>
        <v/>
      </c>
      <c r="BA27" s="74" t="str">
        <f>IF($E27="","",IF(AZ27="","",IF(AZ27&gt;=ตั้งค่าประเมิน!$C$4,3,IF(AZ27&gt;=ตั้งค่าประเมิน!$C$5,2,IF(AZ27&gt;=ตั้งค่าประเมิน!$C$6,1,0)))))</f>
        <v/>
      </c>
      <c r="BB27" s="82" t="str">
        <f>IF($E27="","",IF(รายชื่อนักเรียน!H23="ย้ายออก","-",IF(BA27="","",IFERROR(AVERAGE(AB27,AZ27),""))))</f>
        <v/>
      </c>
      <c r="BC27" s="110" t="str">
        <f>IF($E27="","",IF(BB27="","",IF(รายชื่อนักเรียน!H23="ย้ายออก","ย้ายออก",IF(BB27&gt;=ตั้งค่าประเมิน!$C$4,3,IF(BB27&gt;=ตั้งค่าประเมิน!$C$5,2,IF(BB27&gt;=ตั้งค่าประเมิน!$C$6,1,0))))))</f>
        <v/>
      </c>
    </row>
    <row r="28" spans="1:55" x14ac:dyDescent="0.5">
      <c r="A28" s="171"/>
      <c r="B28" s="171"/>
      <c r="C28" s="171"/>
      <c r="D28" s="78">
        <f>รายชื่อนักเรียน!A24</f>
        <v>23</v>
      </c>
      <c r="E28" s="80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F28" s="348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83" t="str">
        <f t="shared" si="3"/>
        <v/>
      </c>
      <c r="AB28" s="82" t="str">
        <f t="shared" si="2"/>
        <v/>
      </c>
      <c r="AC28" s="74" t="str">
        <f>IF($E28="","",IF(AB28="","",IF(AB28&gt;=ตั้งค่าประเมิน!$C$4,3,IF(AB28&gt;=ตั้งค่าประเมิน!$C$5,2,IF(AB28&gt;=ตั้งค่าประเมิน!$C$6,1,0)))))</f>
        <v/>
      </c>
      <c r="AD28" s="348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83" t="str">
        <f t="shared" si="4"/>
        <v/>
      </c>
      <c r="AZ28" s="82" t="str">
        <f t="shared" si="5"/>
        <v/>
      </c>
      <c r="BA28" s="74" t="str">
        <f>IF($E28="","",IF(AZ28="","",IF(AZ28&gt;=ตั้งค่าประเมิน!$C$4,3,IF(AZ28&gt;=ตั้งค่าประเมิน!$C$5,2,IF(AZ28&gt;=ตั้งค่าประเมิน!$C$6,1,0)))))</f>
        <v/>
      </c>
      <c r="BB28" s="82" t="str">
        <f>IF($E28="","",IF(รายชื่อนักเรียน!H24="ย้ายออก","-",IF(BA28="","",IFERROR(AVERAGE(AB28,AZ28),""))))</f>
        <v/>
      </c>
      <c r="BC28" s="110" t="str">
        <f>IF($E28="","",IF(BB28="","",IF(รายชื่อนักเรียน!H24="ย้ายออก","ย้ายออก",IF(BB28&gt;=ตั้งค่าประเมิน!$C$4,3,IF(BB28&gt;=ตั้งค่าประเมิน!$C$5,2,IF(BB28&gt;=ตั้งค่าประเมิน!$C$6,1,0))))))</f>
        <v/>
      </c>
    </row>
    <row r="29" spans="1:55" x14ac:dyDescent="0.5">
      <c r="A29" s="171"/>
      <c r="B29" s="171"/>
      <c r="C29" s="171"/>
      <c r="D29" s="78">
        <f>รายชื่อนักเรียน!A25</f>
        <v>24</v>
      </c>
      <c r="E29" s="80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F29" s="348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83" t="str">
        <f t="shared" si="3"/>
        <v/>
      </c>
      <c r="AB29" s="82" t="str">
        <f t="shared" si="2"/>
        <v/>
      </c>
      <c r="AC29" s="74" t="str">
        <f>IF($E29="","",IF(AB29="","",IF(AB29&gt;=ตั้งค่าประเมิน!$C$4,3,IF(AB29&gt;=ตั้งค่าประเมิน!$C$5,2,IF(AB29&gt;=ตั้งค่าประเมิน!$C$6,1,0)))))</f>
        <v/>
      </c>
      <c r="AD29" s="348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83" t="str">
        <f t="shared" si="4"/>
        <v/>
      </c>
      <c r="AZ29" s="82" t="str">
        <f t="shared" si="5"/>
        <v/>
      </c>
      <c r="BA29" s="74" t="str">
        <f>IF($E29="","",IF(AZ29="","",IF(AZ29&gt;=ตั้งค่าประเมิน!$C$4,3,IF(AZ29&gt;=ตั้งค่าประเมิน!$C$5,2,IF(AZ29&gt;=ตั้งค่าประเมิน!$C$6,1,0)))))</f>
        <v/>
      </c>
      <c r="BB29" s="82" t="str">
        <f>IF($E29="","",IF(รายชื่อนักเรียน!H25="ย้ายออก","-",IF(BA29="","",IFERROR(AVERAGE(AB29,AZ29),""))))</f>
        <v/>
      </c>
      <c r="BC29" s="110" t="str">
        <f>IF($E29="","",IF(BB29="","",IF(รายชื่อนักเรียน!H25="ย้ายออก","ย้ายออก",IF(BB29&gt;=ตั้งค่าประเมิน!$C$4,3,IF(BB29&gt;=ตั้งค่าประเมิน!$C$5,2,IF(BB29&gt;=ตั้งค่าประเมิน!$C$6,1,0))))))</f>
        <v/>
      </c>
    </row>
    <row r="30" spans="1:55" x14ac:dyDescent="0.5">
      <c r="A30" s="171"/>
      <c r="B30" s="171"/>
      <c r="C30" s="171"/>
      <c r="D30" s="78">
        <f>รายชื่อนักเรียน!A26</f>
        <v>25</v>
      </c>
      <c r="E30" s="80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F30" s="348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83" t="str">
        <f t="shared" si="3"/>
        <v/>
      </c>
      <c r="AB30" s="82" t="str">
        <f t="shared" si="2"/>
        <v/>
      </c>
      <c r="AC30" s="74" t="str">
        <f>IF($E30="","",IF(AB30="","",IF(AB30&gt;=ตั้งค่าประเมิน!$C$4,3,IF(AB30&gt;=ตั้งค่าประเมิน!$C$5,2,IF(AB30&gt;=ตั้งค่าประเมิน!$C$6,1,0)))))</f>
        <v/>
      </c>
      <c r="AD30" s="348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83" t="str">
        <f t="shared" si="4"/>
        <v/>
      </c>
      <c r="AZ30" s="82" t="str">
        <f t="shared" si="5"/>
        <v/>
      </c>
      <c r="BA30" s="74" t="str">
        <f>IF($E30="","",IF(AZ30="","",IF(AZ30&gt;=ตั้งค่าประเมิน!$C$4,3,IF(AZ30&gt;=ตั้งค่าประเมิน!$C$5,2,IF(AZ30&gt;=ตั้งค่าประเมิน!$C$6,1,0)))))</f>
        <v/>
      </c>
      <c r="BB30" s="82" t="str">
        <f>IF($E30="","",IF(รายชื่อนักเรียน!H26="ย้ายออก","-",IF(BA30="","",IFERROR(AVERAGE(AB30,AZ30),""))))</f>
        <v/>
      </c>
      <c r="BC30" s="110" t="str">
        <f>IF($E30="","",IF(BB30="","",IF(รายชื่อนักเรียน!H26="ย้ายออก","ย้ายออก",IF(BB30&gt;=ตั้งค่าประเมิน!$C$4,3,IF(BB30&gt;=ตั้งค่าประเมิน!$C$5,2,IF(BB30&gt;=ตั้งค่าประเมิน!$C$6,1,0))))))</f>
        <v/>
      </c>
    </row>
    <row r="31" spans="1:55" x14ac:dyDescent="0.5">
      <c r="A31" s="171"/>
      <c r="B31" s="171"/>
      <c r="C31" s="171"/>
      <c r="D31" s="78">
        <f>รายชื่อนักเรียน!A27</f>
        <v>26</v>
      </c>
      <c r="E31" s="80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F31" s="348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83" t="str">
        <f t="shared" si="3"/>
        <v/>
      </c>
      <c r="AB31" s="82" t="str">
        <f t="shared" si="2"/>
        <v/>
      </c>
      <c r="AC31" s="74" t="str">
        <f>IF($E31="","",IF(AB31="","",IF(AB31&gt;=ตั้งค่าประเมิน!$C$4,3,IF(AB31&gt;=ตั้งค่าประเมิน!$C$5,2,IF(AB31&gt;=ตั้งค่าประเมิน!$C$6,1,0)))))</f>
        <v/>
      </c>
      <c r="AD31" s="348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83" t="str">
        <f t="shared" si="4"/>
        <v/>
      </c>
      <c r="AZ31" s="82" t="str">
        <f t="shared" si="5"/>
        <v/>
      </c>
      <c r="BA31" s="74" t="str">
        <f>IF($E31="","",IF(AZ31="","",IF(AZ31&gt;=ตั้งค่าประเมิน!$C$4,3,IF(AZ31&gt;=ตั้งค่าประเมิน!$C$5,2,IF(AZ31&gt;=ตั้งค่าประเมิน!$C$6,1,0)))))</f>
        <v/>
      </c>
      <c r="BB31" s="82" t="str">
        <f>IF($E31="","",IF(รายชื่อนักเรียน!H27="ย้ายออก","-",IF(BA31="","",IFERROR(AVERAGE(AB31,AZ31),""))))</f>
        <v/>
      </c>
      <c r="BC31" s="110" t="str">
        <f>IF($E31="","",IF(BB31="","",IF(รายชื่อนักเรียน!H27="ย้ายออก","ย้ายออก",IF(BB31&gt;=ตั้งค่าประเมิน!$C$4,3,IF(BB31&gt;=ตั้งค่าประเมิน!$C$5,2,IF(BB31&gt;=ตั้งค่าประเมิน!$C$6,1,0))))))</f>
        <v/>
      </c>
    </row>
    <row r="32" spans="1:55" x14ac:dyDescent="0.5">
      <c r="A32" s="171"/>
      <c r="B32" s="171"/>
      <c r="C32" s="171"/>
      <c r="D32" s="78">
        <f>รายชื่อนักเรียน!A28</f>
        <v>27</v>
      </c>
      <c r="E32" s="80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F32" s="348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83" t="str">
        <f t="shared" si="3"/>
        <v/>
      </c>
      <c r="AB32" s="82" t="str">
        <f t="shared" si="2"/>
        <v/>
      </c>
      <c r="AC32" s="74" t="str">
        <f>IF($E32="","",IF(AB32="","",IF(AB32&gt;=ตั้งค่าประเมิน!$C$4,3,IF(AB32&gt;=ตั้งค่าประเมิน!$C$5,2,IF(AB32&gt;=ตั้งค่าประเมิน!$C$6,1,0)))))</f>
        <v/>
      </c>
      <c r="AD32" s="34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83" t="str">
        <f t="shared" si="4"/>
        <v/>
      </c>
      <c r="AZ32" s="82" t="str">
        <f t="shared" si="5"/>
        <v/>
      </c>
      <c r="BA32" s="74" t="str">
        <f>IF($E32="","",IF(AZ32="","",IF(AZ32&gt;=ตั้งค่าประเมิน!$C$4,3,IF(AZ32&gt;=ตั้งค่าประเมิน!$C$5,2,IF(AZ32&gt;=ตั้งค่าประเมิน!$C$6,1,0)))))</f>
        <v/>
      </c>
      <c r="BB32" s="82" t="str">
        <f>IF($E32="","",IF(รายชื่อนักเรียน!H28="ย้ายออก","-",IF(BA32="","",IFERROR(AVERAGE(AB32,AZ32),""))))</f>
        <v/>
      </c>
      <c r="BC32" s="110" t="str">
        <f>IF($E32="","",IF(BB32="","",IF(รายชื่อนักเรียน!H28="ย้ายออก","ย้ายออก",IF(BB32&gt;=ตั้งค่าประเมิน!$C$4,3,IF(BB32&gt;=ตั้งค่าประเมิน!$C$5,2,IF(BB32&gt;=ตั้งค่าประเมิน!$C$6,1,0))))))</f>
        <v/>
      </c>
    </row>
    <row r="33" spans="1:55" x14ac:dyDescent="0.5">
      <c r="A33" s="171"/>
      <c r="B33" s="171"/>
      <c r="C33" s="171"/>
      <c r="D33" s="78">
        <f>รายชื่อนักเรียน!A29</f>
        <v>28</v>
      </c>
      <c r="E33" s="80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F33" s="348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83" t="str">
        <f t="shared" si="3"/>
        <v/>
      </c>
      <c r="AB33" s="82" t="str">
        <f t="shared" si="2"/>
        <v/>
      </c>
      <c r="AC33" s="74" t="str">
        <f>IF($E33="","",IF(AB33="","",IF(AB33&gt;=ตั้งค่าประเมิน!$C$4,3,IF(AB33&gt;=ตั้งค่าประเมิน!$C$5,2,IF(AB33&gt;=ตั้งค่าประเมิน!$C$6,1,0)))))</f>
        <v/>
      </c>
      <c r="AD33" s="348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83" t="str">
        <f t="shared" si="4"/>
        <v/>
      </c>
      <c r="AZ33" s="82" t="str">
        <f t="shared" si="5"/>
        <v/>
      </c>
      <c r="BA33" s="74" t="str">
        <f>IF($E33="","",IF(AZ33="","",IF(AZ33&gt;=ตั้งค่าประเมิน!$C$4,3,IF(AZ33&gt;=ตั้งค่าประเมิน!$C$5,2,IF(AZ33&gt;=ตั้งค่าประเมิน!$C$6,1,0)))))</f>
        <v/>
      </c>
      <c r="BB33" s="82" t="str">
        <f>IF($E33="","",IF(รายชื่อนักเรียน!H29="ย้ายออก","-",IF(BA33="","",IFERROR(AVERAGE(AB33,AZ33),""))))</f>
        <v/>
      </c>
      <c r="BC33" s="110" t="str">
        <f>IF($E33="","",IF(BB33="","",IF(รายชื่อนักเรียน!H29="ย้ายออก","ย้ายออก",IF(BB33&gt;=ตั้งค่าประเมิน!$C$4,3,IF(BB33&gt;=ตั้งค่าประเมิน!$C$5,2,IF(BB33&gt;=ตั้งค่าประเมิน!$C$6,1,0))))))</f>
        <v/>
      </c>
    </row>
    <row r="34" spans="1:55" x14ac:dyDescent="0.5">
      <c r="A34" s="171"/>
      <c r="B34" s="171"/>
      <c r="C34" s="171"/>
      <c r="D34" s="78">
        <f>รายชื่อนักเรียน!A30</f>
        <v>29</v>
      </c>
      <c r="E34" s="80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F34" s="348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83" t="str">
        <f t="shared" si="3"/>
        <v/>
      </c>
      <c r="AB34" s="82" t="str">
        <f t="shared" si="2"/>
        <v/>
      </c>
      <c r="AC34" s="74" t="str">
        <f>IF($E34="","",IF(AB34="","",IF(AB34&gt;=ตั้งค่าประเมิน!$C$4,3,IF(AB34&gt;=ตั้งค่าประเมิน!$C$5,2,IF(AB34&gt;=ตั้งค่าประเมิน!$C$6,1,0)))))</f>
        <v/>
      </c>
      <c r="AD34" s="348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83" t="str">
        <f t="shared" si="4"/>
        <v/>
      </c>
      <c r="AZ34" s="82" t="str">
        <f t="shared" si="5"/>
        <v/>
      </c>
      <c r="BA34" s="74" t="str">
        <f>IF($E34="","",IF(AZ34="","",IF(AZ34&gt;=ตั้งค่าประเมิน!$C$4,3,IF(AZ34&gt;=ตั้งค่าประเมิน!$C$5,2,IF(AZ34&gt;=ตั้งค่าประเมิน!$C$6,1,0)))))</f>
        <v/>
      </c>
      <c r="BB34" s="82" t="str">
        <f>IF($E34="","",IF(รายชื่อนักเรียน!H30="ย้ายออก","-",IF(BA34="","",IFERROR(AVERAGE(AB34,AZ34),""))))</f>
        <v/>
      </c>
      <c r="BC34" s="110" t="str">
        <f>IF($E34="","",IF(BB34="","",IF(รายชื่อนักเรียน!H30="ย้ายออก","ย้ายออก",IF(BB34&gt;=ตั้งค่าประเมิน!$C$4,3,IF(BB34&gt;=ตั้งค่าประเมิน!$C$5,2,IF(BB34&gt;=ตั้งค่าประเมิน!$C$6,1,0))))))</f>
        <v/>
      </c>
    </row>
    <row r="35" spans="1:55" x14ac:dyDescent="0.5">
      <c r="A35" s="171"/>
      <c r="B35" s="171"/>
      <c r="C35" s="171"/>
      <c r="D35" s="78">
        <f>รายชื่อนักเรียน!A31</f>
        <v>30</v>
      </c>
      <c r="E35" s="80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F35" s="348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83" t="str">
        <f t="shared" si="3"/>
        <v/>
      </c>
      <c r="AB35" s="82" t="str">
        <f t="shared" si="2"/>
        <v/>
      </c>
      <c r="AC35" s="74" t="str">
        <f>IF($E35="","",IF(AB35="","",IF(AB35&gt;=ตั้งค่าประเมิน!$C$4,3,IF(AB35&gt;=ตั้งค่าประเมิน!$C$5,2,IF(AB35&gt;=ตั้งค่าประเมิน!$C$6,1,0)))))</f>
        <v/>
      </c>
      <c r="AD35" s="34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83" t="str">
        <f t="shared" si="4"/>
        <v/>
      </c>
      <c r="AZ35" s="82" t="str">
        <f t="shared" si="5"/>
        <v/>
      </c>
      <c r="BA35" s="74" t="str">
        <f>IF($E35="","",IF(AZ35="","",IF(AZ35&gt;=ตั้งค่าประเมิน!$C$4,3,IF(AZ35&gt;=ตั้งค่าประเมิน!$C$5,2,IF(AZ35&gt;=ตั้งค่าประเมิน!$C$6,1,0)))))</f>
        <v/>
      </c>
      <c r="BB35" s="82" t="str">
        <f>IF($E35="","",IF(รายชื่อนักเรียน!H31="ย้ายออก","-",IF(BA35="","",IFERROR(AVERAGE(AB35,AZ35),""))))</f>
        <v/>
      </c>
      <c r="BC35" s="110" t="str">
        <f>IF($E35="","",IF(BB35="","",IF(รายชื่อนักเรียน!H31="ย้ายออก","ย้ายออก",IF(BB35&gt;=ตั้งค่าประเมิน!$C$4,3,IF(BB35&gt;=ตั้งค่าประเมิน!$C$5,2,IF(BB35&gt;=ตั้งค่าประเมิน!$C$6,1,0))))))</f>
        <v/>
      </c>
    </row>
    <row r="36" spans="1:55" x14ac:dyDescent="0.5">
      <c r="A36" s="171"/>
      <c r="B36" s="171"/>
      <c r="C36" s="171"/>
      <c r="D36" s="78">
        <f>รายชื่อนักเรียน!A32</f>
        <v>31</v>
      </c>
      <c r="E36" s="80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F36" s="348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83" t="str">
        <f t="shared" si="3"/>
        <v/>
      </c>
      <c r="AB36" s="82" t="str">
        <f t="shared" si="2"/>
        <v/>
      </c>
      <c r="AC36" s="74" t="str">
        <f>IF($E36="","",IF(AB36="","",IF(AB36&gt;=ตั้งค่าประเมิน!$C$4,3,IF(AB36&gt;=ตั้งค่าประเมิน!$C$5,2,IF(AB36&gt;=ตั้งค่าประเมิน!$C$6,1,0)))))</f>
        <v/>
      </c>
      <c r="AD36" s="348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83" t="str">
        <f t="shared" si="4"/>
        <v/>
      </c>
      <c r="AZ36" s="82" t="str">
        <f t="shared" si="5"/>
        <v/>
      </c>
      <c r="BA36" s="74" t="str">
        <f>IF($E36="","",IF(AZ36="","",IF(AZ36&gt;=ตั้งค่าประเมิน!$C$4,3,IF(AZ36&gt;=ตั้งค่าประเมิน!$C$5,2,IF(AZ36&gt;=ตั้งค่าประเมิน!$C$6,1,0)))))</f>
        <v/>
      </c>
      <c r="BB36" s="82" t="str">
        <f>IF($E36="","",IF(รายชื่อนักเรียน!H32="ย้ายออก","-",IF(BA36="","",IFERROR(AVERAGE(AB36,AZ36),""))))</f>
        <v/>
      </c>
      <c r="BC36" s="110" t="str">
        <f>IF($E36="","",IF(BB36="","",IF(รายชื่อนักเรียน!H32="ย้ายออก","ย้ายออก",IF(BB36&gt;=ตั้งค่าประเมิน!$C$4,3,IF(BB36&gt;=ตั้งค่าประเมิน!$C$5,2,IF(BB36&gt;=ตั้งค่าประเมิน!$C$6,1,0))))))</f>
        <v/>
      </c>
    </row>
    <row r="37" spans="1:55" x14ac:dyDescent="0.5">
      <c r="A37" s="171"/>
      <c r="B37" s="171"/>
      <c r="C37" s="171"/>
      <c r="D37" s="78">
        <f>รายชื่อนักเรียน!A33</f>
        <v>32</v>
      </c>
      <c r="E37" s="80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F37" s="348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83" t="str">
        <f t="shared" si="3"/>
        <v/>
      </c>
      <c r="AB37" s="82" t="str">
        <f t="shared" si="2"/>
        <v/>
      </c>
      <c r="AC37" s="74" t="str">
        <f>IF($E37="","",IF(AB37="","",IF(AB37&gt;=ตั้งค่าประเมิน!$C$4,3,IF(AB37&gt;=ตั้งค่าประเมิน!$C$5,2,IF(AB37&gt;=ตั้งค่าประเมิน!$C$6,1,0)))))</f>
        <v/>
      </c>
      <c r="AD37" s="348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83" t="str">
        <f t="shared" si="4"/>
        <v/>
      </c>
      <c r="AZ37" s="82" t="str">
        <f t="shared" si="5"/>
        <v/>
      </c>
      <c r="BA37" s="74" t="str">
        <f>IF($E37="","",IF(AZ37="","",IF(AZ37&gt;=ตั้งค่าประเมิน!$C$4,3,IF(AZ37&gt;=ตั้งค่าประเมิน!$C$5,2,IF(AZ37&gt;=ตั้งค่าประเมิน!$C$6,1,0)))))</f>
        <v/>
      </c>
      <c r="BB37" s="82" t="str">
        <f>IF($E37="","",IF(รายชื่อนักเรียน!H33="ย้ายออก","-",IF(BA37="","",IFERROR(AVERAGE(AB37,AZ37),""))))</f>
        <v/>
      </c>
      <c r="BC37" s="110" t="str">
        <f>IF($E37="","",IF(BB37="","",IF(รายชื่อนักเรียน!H33="ย้ายออก","ย้ายออก",IF(BB37&gt;=ตั้งค่าประเมิน!$C$4,3,IF(BB37&gt;=ตั้งค่าประเมิน!$C$5,2,IF(BB37&gt;=ตั้งค่าประเมิน!$C$6,1,0))))))</f>
        <v/>
      </c>
    </row>
    <row r="38" spans="1:55" x14ac:dyDescent="0.5">
      <c r="A38" s="171"/>
      <c r="B38" s="171"/>
      <c r="C38" s="171"/>
      <c r="D38" s="78">
        <f>รายชื่อนักเรียน!A34</f>
        <v>33</v>
      </c>
      <c r="E38" s="80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F38" s="348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83" t="str">
        <f t="shared" si="3"/>
        <v/>
      </c>
      <c r="AB38" s="82" t="str">
        <f t="shared" si="2"/>
        <v/>
      </c>
      <c r="AC38" s="74" t="str">
        <f>IF($E38="","",IF(AB38="","",IF(AB38&gt;=ตั้งค่าประเมิน!$C$4,3,IF(AB38&gt;=ตั้งค่าประเมิน!$C$5,2,IF(AB38&gt;=ตั้งค่าประเมิน!$C$6,1,0)))))</f>
        <v/>
      </c>
      <c r="AD38" s="348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83" t="str">
        <f t="shared" si="4"/>
        <v/>
      </c>
      <c r="AZ38" s="82" t="str">
        <f t="shared" si="5"/>
        <v/>
      </c>
      <c r="BA38" s="74" t="str">
        <f>IF($E38="","",IF(AZ38="","",IF(AZ38&gt;=ตั้งค่าประเมิน!$C$4,3,IF(AZ38&gt;=ตั้งค่าประเมิน!$C$5,2,IF(AZ38&gt;=ตั้งค่าประเมิน!$C$6,1,0)))))</f>
        <v/>
      </c>
      <c r="BB38" s="82" t="str">
        <f>IF($E38="","",IF(รายชื่อนักเรียน!H34="ย้ายออก","-",IF(BA38="","",IFERROR(AVERAGE(AB38,AZ38),""))))</f>
        <v/>
      </c>
      <c r="BC38" s="110" t="str">
        <f>IF($E38="","",IF(BB38="","",IF(รายชื่อนักเรียน!H34="ย้ายออก","ย้ายออก",IF(BB38&gt;=ตั้งค่าประเมิน!$C$4,3,IF(BB38&gt;=ตั้งค่าประเมิน!$C$5,2,IF(BB38&gt;=ตั้งค่าประเมิน!$C$6,1,0))))))</f>
        <v/>
      </c>
    </row>
    <row r="39" spans="1:55" x14ac:dyDescent="0.5">
      <c r="A39" s="171"/>
      <c r="B39" s="171"/>
      <c r="C39" s="171"/>
      <c r="D39" s="78">
        <f>รายชื่อนักเรียน!A35</f>
        <v>34</v>
      </c>
      <c r="E39" s="80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F39" s="348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83" t="str">
        <f t="shared" si="3"/>
        <v/>
      </c>
      <c r="AB39" s="82" t="str">
        <f t="shared" si="2"/>
        <v/>
      </c>
      <c r="AC39" s="74" t="str">
        <f>IF($E39="","",IF(AB39="","",IF(AB39&gt;=ตั้งค่าประเมิน!$C$4,3,IF(AB39&gt;=ตั้งค่าประเมิน!$C$5,2,IF(AB39&gt;=ตั้งค่าประเมิน!$C$6,1,0)))))</f>
        <v/>
      </c>
      <c r="AD39" s="348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83" t="str">
        <f t="shared" si="4"/>
        <v/>
      </c>
      <c r="AZ39" s="82" t="str">
        <f t="shared" si="5"/>
        <v/>
      </c>
      <c r="BA39" s="74" t="str">
        <f>IF($E39="","",IF(AZ39="","",IF(AZ39&gt;=ตั้งค่าประเมิน!$C$4,3,IF(AZ39&gt;=ตั้งค่าประเมิน!$C$5,2,IF(AZ39&gt;=ตั้งค่าประเมิน!$C$6,1,0)))))</f>
        <v/>
      </c>
      <c r="BB39" s="82" t="str">
        <f>IF($E39="","",IF(รายชื่อนักเรียน!H35="ย้ายออก","-",IF(BA39="","",IFERROR(AVERAGE(AB39,AZ39),""))))</f>
        <v/>
      </c>
      <c r="BC39" s="110" t="str">
        <f>IF($E39="","",IF(BB39="","",IF(รายชื่อนักเรียน!H35="ย้ายออก","ย้ายออก",IF(BB39&gt;=ตั้งค่าประเมิน!$C$4,3,IF(BB39&gt;=ตั้งค่าประเมิน!$C$5,2,IF(BB39&gt;=ตั้งค่าประเมิน!$C$6,1,0))))))</f>
        <v/>
      </c>
    </row>
    <row r="40" spans="1:55" x14ac:dyDescent="0.5">
      <c r="A40" s="171"/>
      <c r="B40" s="171"/>
      <c r="C40" s="171"/>
      <c r="D40" s="78">
        <f>รายชื่อนักเรียน!A36</f>
        <v>35</v>
      </c>
      <c r="E40" s="80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F40" s="348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83" t="str">
        <f t="shared" si="3"/>
        <v/>
      </c>
      <c r="AB40" s="82" t="str">
        <f t="shared" si="2"/>
        <v/>
      </c>
      <c r="AC40" s="74" t="str">
        <f>IF($E40="","",IF(AB40="","",IF(AB40&gt;=ตั้งค่าประเมิน!$C$4,3,IF(AB40&gt;=ตั้งค่าประเมิน!$C$5,2,IF(AB40&gt;=ตั้งค่าประเมิน!$C$6,1,0)))))</f>
        <v/>
      </c>
      <c r="AD40" s="348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83" t="str">
        <f t="shared" si="4"/>
        <v/>
      </c>
      <c r="AZ40" s="82" t="str">
        <f t="shared" si="5"/>
        <v/>
      </c>
      <c r="BA40" s="74" t="str">
        <f>IF($E40="","",IF(AZ40="","",IF(AZ40&gt;=ตั้งค่าประเมิน!$C$4,3,IF(AZ40&gt;=ตั้งค่าประเมิน!$C$5,2,IF(AZ40&gt;=ตั้งค่าประเมิน!$C$6,1,0)))))</f>
        <v/>
      </c>
      <c r="BB40" s="82" t="str">
        <f>IF($E40="","",IF(รายชื่อนักเรียน!H36="ย้ายออก","-",IF(BA40="","",IFERROR(AVERAGE(AB40,AZ40),""))))</f>
        <v/>
      </c>
      <c r="BC40" s="110" t="str">
        <f>IF($E40="","",IF(BB40="","",IF(รายชื่อนักเรียน!H36="ย้ายออก","ย้ายออก",IF(BB40&gt;=ตั้งค่าประเมิน!$C$4,3,IF(BB40&gt;=ตั้งค่าประเมิน!$C$5,2,IF(BB40&gt;=ตั้งค่าประเมิน!$C$6,1,0))))))</f>
        <v/>
      </c>
    </row>
    <row r="41" spans="1:55" x14ac:dyDescent="0.5">
      <c r="A41" s="171"/>
      <c r="B41" s="171"/>
      <c r="C41" s="171"/>
      <c r="D41" s="78">
        <f>รายชื่อนักเรียน!A37</f>
        <v>36</v>
      </c>
      <c r="E41" s="80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F41" s="348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83" t="str">
        <f t="shared" si="3"/>
        <v/>
      </c>
      <c r="AB41" s="82" t="str">
        <f t="shared" si="2"/>
        <v/>
      </c>
      <c r="AC41" s="74" t="str">
        <f>IF($E41="","",IF(AB41="","",IF(AB41&gt;=ตั้งค่าประเมิน!$C$4,3,IF(AB41&gt;=ตั้งค่าประเมิน!$C$5,2,IF(AB41&gt;=ตั้งค่าประเมิน!$C$6,1,0)))))</f>
        <v/>
      </c>
      <c r="AD41" s="348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83" t="str">
        <f t="shared" si="4"/>
        <v/>
      </c>
      <c r="AZ41" s="82" t="str">
        <f t="shared" si="5"/>
        <v/>
      </c>
      <c r="BA41" s="74" t="str">
        <f>IF($E41="","",IF(AZ41="","",IF(AZ41&gt;=ตั้งค่าประเมิน!$C$4,3,IF(AZ41&gt;=ตั้งค่าประเมิน!$C$5,2,IF(AZ41&gt;=ตั้งค่าประเมิน!$C$6,1,0)))))</f>
        <v/>
      </c>
      <c r="BB41" s="82" t="str">
        <f>IF($E41="","",IF(รายชื่อนักเรียน!H37="ย้ายออก","-",IF(BA41="","",IFERROR(AVERAGE(AB41,AZ41),""))))</f>
        <v/>
      </c>
      <c r="BC41" s="110" t="str">
        <f>IF($E41="","",IF(BB41="","",IF(รายชื่อนักเรียน!H37="ย้ายออก","ย้ายออก",IF(BB41&gt;=ตั้งค่าประเมิน!$C$4,3,IF(BB41&gt;=ตั้งค่าประเมิน!$C$5,2,IF(BB41&gt;=ตั้งค่าประเมิน!$C$6,1,0))))))</f>
        <v/>
      </c>
    </row>
    <row r="42" spans="1:55" x14ac:dyDescent="0.5">
      <c r="A42" s="171"/>
      <c r="B42" s="171"/>
      <c r="C42" s="171"/>
      <c r="D42" s="78">
        <f>รายชื่อนักเรียน!A38</f>
        <v>37</v>
      </c>
      <c r="E42" s="80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F42" s="348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83" t="str">
        <f t="shared" si="3"/>
        <v/>
      </c>
      <c r="AB42" s="82" t="str">
        <f t="shared" si="2"/>
        <v/>
      </c>
      <c r="AC42" s="74" t="str">
        <f>IF($E42="","",IF(AB42="","",IF(AB42&gt;=ตั้งค่าประเมิน!$C$4,3,IF(AB42&gt;=ตั้งค่าประเมิน!$C$5,2,IF(AB42&gt;=ตั้งค่าประเมิน!$C$6,1,0)))))</f>
        <v/>
      </c>
      <c r="AD42" s="34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83" t="str">
        <f t="shared" si="4"/>
        <v/>
      </c>
      <c r="AZ42" s="82" t="str">
        <f t="shared" si="5"/>
        <v/>
      </c>
      <c r="BA42" s="74" t="str">
        <f>IF($E42="","",IF(AZ42="","",IF(AZ42&gt;=ตั้งค่าประเมิน!$C$4,3,IF(AZ42&gt;=ตั้งค่าประเมิน!$C$5,2,IF(AZ42&gt;=ตั้งค่าประเมิน!$C$6,1,0)))))</f>
        <v/>
      </c>
      <c r="BB42" s="82" t="str">
        <f>IF($E42="","",IF(รายชื่อนักเรียน!H38="ย้ายออก","-",IF(BA42="","",IFERROR(AVERAGE(AB42,AZ42),""))))</f>
        <v/>
      </c>
      <c r="BC42" s="110" t="str">
        <f>IF($E42="","",IF(BB42="","",IF(รายชื่อนักเรียน!H38="ย้ายออก","ย้ายออก",IF(BB42&gt;=ตั้งค่าประเมิน!$C$4,3,IF(BB42&gt;=ตั้งค่าประเมิน!$C$5,2,IF(BB42&gt;=ตั้งค่าประเมิน!$C$6,1,0))))))</f>
        <v/>
      </c>
    </row>
    <row r="43" spans="1:55" x14ac:dyDescent="0.5">
      <c r="A43" s="171"/>
      <c r="B43" s="171"/>
      <c r="C43" s="171"/>
      <c r="D43" s="78">
        <f>รายชื่อนักเรียน!A39</f>
        <v>38</v>
      </c>
      <c r="E43" s="80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F43" s="348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83" t="str">
        <f t="shared" si="3"/>
        <v/>
      </c>
      <c r="AB43" s="82" t="str">
        <f t="shared" si="2"/>
        <v/>
      </c>
      <c r="AC43" s="74" t="str">
        <f>IF($E43="","",IF(AB43="","",IF(AB43&gt;=ตั้งค่าประเมิน!$C$4,3,IF(AB43&gt;=ตั้งค่าประเมิน!$C$5,2,IF(AB43&gt;=ตั้งค่าประเมิน!$C$6,1,0)))))</f>
        <v/>
      </c>
      <c r="AD43" s="348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83" t="str">
        <f t="shared" si="4"/>
        <v/>
      </c>
      <c r="AZ43" s="82" t="str">
        <f t="shared" si="5"/>
        <v/>
      </c>
      <c r="BA43" s="74" t="str">
        <f>IF($E43="","",IF(AZ43="","",IF(AZ43&gt;=ตั้งค่าประเมิน!$C$4,3,IF(AZ43&gt;=ตั้งค่าประเมิน!$C$5,2,IF(AZ43&gt;=ตั้งค่าประเมิน!$C$6,1,0)))))</f>
        <v/>
      </c>
      <c r="BB43" s="82" t="str">
        <f>IF($E43="","",IF(รายชื่อนักเรียน!H39="ย้ายออก","-",IF(BA43="","",IFERROR(AVERAGE(AB43,AZ43),""))))</f>
        <v/>
      </c>
      <c r="BC43" s="110" t="str">
        <f>IF($E43="","",IF(BB43="","",IF(รายชื่อนักเรียน!H39="ย้ายออก","ย้ายออก",IF(BB43&gt;=ตั้งค่าประเมิน!$C$4,3,IF(BB43&gt;=ตั้งค่าประเมิน!$C$5,2,IF(BB43&gt;=ตั้งค่าประเมิน!$C$6,1,0))))))</f>
        <v/>
      </c>
    </row>
    <row r="44" spans="1:55" x14ac:dyDescent="0.5">
      <c r="A44" s="171"/>
      <c r="B44" s="171"/>
      <c r="C44" s="171"/>
      <c r="D44" s="78">
        <f>รายชื่อนักเรียน!A40</f>
        <v>39</v>
      </c>
      <c r="E44" s="80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F44" s="348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83" t="str">
        <f t="shared" si="3"/>
        <v/>
      </c>
      <c r="AB44" s="82" t="str">
        <f t="shared" si="2"/>
        <v/>
      </c>
      <c r="AC44" s="74" t="str">
        <f>IF($E44="","",IF(AB44="","",IF(AB44&gt;=ตั้งค่าประเมิน!$C$4,3,IF(AB44&gt;=ตั้งค่าประเมิน!$C$5,2,IF(AB44&gt;=ตั้งค่าประเมิน!$C$6,1,0)))))</f>
        <v/>
      </c>
      <c r="AD44" s="348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83" t="str">
        <f t="shared" si="4"/>
        <v/>
      </c>
      <c r="AZ44" s="82" t="str">
        <f t="shared" si="5"/>
        <v/>
      </c>
      <c r="BA44" s="74" t="str">
        <f>IF($E44="","",IF(AZ44="","",IF(AZ44&gt;=ตั้งค่าประเมิน!$C$4,3,IF(AZ44&gt;=ตั้งค่าประเมิน!$C$5,2,IF(AZ44&gt;=ตั้งค่าประเมิน!$C$6,1,0)))))</f>
        <v/>
      </c>
      <c r="BB44" s="82" t="str">
        <f>IF($E44="","",IF(รายชื่อนักเรียน!H40="ย้ายออก","-",IF(BA44="","",IFERROR(AVERAGE(AB44,AZ44),""))))</f>
        <v/>
      </c>
      <c r="BC44" s="110" t="str">
        <f>IF($E44="","",IF(BB44="","",IF(รายชื่อนักเรียน!H40="ย้ายออก","ย้ายออก",IF(BB44&gt;=ตั้งค่าประเมิน!$C$4,3,IF(BB44&gt;=ตั้งค่าประเมิน!$C$5,2,IF(BB44&gt;=ตั้งค่าประเมิน!$C$6,1,0))))))</f>
        <v/>
      </c>
    </row>
    <row r="45" spans="1:55" x14ac:dyDescent="0.5">
      <c r="A45" s="171"/>
      <c r="B45" s="171"/>
      <c r="C45" s="171"/>
      <c r="D45" s="78">
        <f>รายชื่อนักเรียน!A41</f>
        <v>40</v>
      </c>
      <c r="E45" s="80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F45" s="348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83" t="str">
        <f t="shared" si="3"/>
        <v/>
      </c>
      <c r="AB45" s="82" t="str">
        <f t="shared" si="2"/>
        <v/>
      </c>
      <c r="AC45" s="74" t="str">
        <f>IF($E45="","",IF(AB45="","",IF(AB45&gt;=ตั้งค่าประเมิน!$C$4,3,IF(AB45&gt;=ตั้งค่าประเมิน!$C$5,2,IF(AB45&gt;=ตั้งค่าประเมิน!$C$6,1,0)))))</f>
        <v/>
      </c>
      <c r="AD45" s="348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83" t="str">
        <f t="shared" si="4"/>
        <v/>
      </c>
      <c r="AZ45" s="82" t="str">
        <f t="shared" si="5"/>
        <v/>
      </c>
      <c r="BA45" s="74" t="str">
        <f>IF($E45="","",IF(AZ45="","",IF(AZ45&gt;=ตั้งค่าประเมิน!$C$4,3,IF(AZ45&gt;=ตั้งค่าประเมิน!$C$5,2,IF(AZ45&gt;=ตั้งค่าประเมิน!$C$6,1,0)))))</f>
        <v/>
      </c>
      <c r="BB45" s="82" t="str">
        <f>IF($E45="","",IF(รายชื่อนักเรียน!H41="ย้ายออก","-",IF(BA45="","",IFERROR(AVERAGE(AB45,AZ45),""))))</f>
        <v/>
      </c>
      <c r="BC45" s="110" t="str">
        <f>IF($E45="","",IF(BB45="","",IF(รายชื่อนักเรียน!H41="ย้ายออก","ย้ายออก",IF(BB45&gt;=ตั้งค่าประเมิน!$C$4,3,IF(BB45&gt;=ตั้งค่าประเมิน!$C$5,2,IF(BB45&gt;=ตั้งค่าประเมิน!$C$6,1,0))))))</f>
        <v/>
      </c>
    </row>
    <row r="46" spans="1:55" x14ac:dyDescent="0.5">
      <c r="A46" s="171"/>
      <c r="B46" s="171"/>
      <c r="C46" s="171"/>
      <c r="D46" s="78">
        <f>รายชื่อนักเรียน!A42</f>
        <v>41</v>
      </c>
      <c r="E46" s="80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F46" s="348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83" t="str">
        <f t="shared" si="3"/>
        <v/>
      </c>
      <c r="AB46" s="82" t="str">
        <f t="shared" si="2"/>
        <v/>
      </c>
      <c r="AC46" s="74" t="str">
        <f>IF($E46="","",IF(AB46="","",IF(AB46&gt;=ตั้งค่าประเมิน!$C$4,3,IF(AB46&gt;=ตั้งค่าประเมิน!$C$5,2,IF(AB46&gt;=ตั้งค่าประเมิน!$C$6,1,0)))))</f>
        <v/>
      </c>
      <c r="AD46" s="348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83" t="str">
        <f t="shared" si="4"/>
        <v/>
      </c>
      <c r="AZ46" s="82" t="str">
        <f t="shared" si="5"/>
        <v/>
      </c>
      <c r="BA46" s="74" t="str">
        <f>IF($E46="","",IF(AZ46="","",IF(AZ46&gt;=ตั้งค่าประเมิน!$C$4,3,IF(AZ46&gt;=ตั้งค่าประเมิน!$C$5,2,IF(AZ46&gt;=ตั้งค่าประเมิน!$C$6,1,0)))))</f>
        <v/>
      </c>
      <c r="BB46" s="82" t="str">
        <f>IF($E46="","",IF(รายชื่อนักเรียน!H42="ย้ายออก","-",IF(BA46="","",IFERROR(AVERAGE(AB46,AZ46),""))))</f>
        <v/>
      </c>
      <c r="BC46" s="110" t="str">
        <f>IF($E46="","",IF(BB46="","",IF(รายชื่อนักเรียน!H42="ย้ายออก","ย้ายออก",IF(BB46&gt;=ตั้งค่าประเมิน!$C$4,3,IF(BB46&gt;=ตั้งค่าประเมิน!$C$5,2,IF(BB46&gt;=ตั้งค่าประเมิน!$C$6,1,0))))))</f>
        <v/>
      </c>
    </row>
    <row r="47" spans="1:55" x14ac:dyDescent="0.5">
      <c r="A47" s="171"/>
      <c r="B47" s="171"/>
      <c r="C47" s="171"/>
      <c r="D47" s="78">
        <f>รายชื่อนักเรียน!A43</f>
        <v>42</v>
      </c>
      <c r="E47" s="80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F47" s="348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83" t="str">
        <f t="shared" si="3"/>
        <v/>
      </c>
      <c r="AB47" s="82" t="str">
        <f t="shared" si="2"/>
        <v/>
      </c>
      <c r="AC47" s="74" t="str">
        <f>IF($E47="","",IF(AB47="","",IF(AB47&gt;=ตั้งค่าประเมิน!$C$4,3,IF(AB47&gt;=ตั้งค่าประเมิน!$C$5,2,IF(AB47&gt;=ตั้งค่าประเมิน!$C$6,1,0)))))</f>
        <v/>
      </c>
      <c r="AD47" s="34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83" t="str">
        <f t="shared" si="4"/>
        <v/>
      </c>
      <c r="AZ47" s="82" t="str">
        <f t="shared" si="5"/>
        <v/>
      </c>
      <c r="BA47" s="74" t="str">
        <f>IF($E47="","",IF(AZ47="","",IF(AZ47&gt;=ตั้งค่าประเมิน!$C$4,3,IF(AZ47&gt;=ตั้งค่าประเมิน!$C$5,2,IF(AZ47&gt;=ตั้งค่าประเมิน!$C$6,1,0)))))</f>
        <v/>
      </c>
      <c r="BB47" s="82" t="str">
        <f>IF($E47="","",IF(รายชื่อนักเรียน!H43="ย้ายออก","-",IF(BA47="","",IFERROR(AVERAGE(AB47,AZ47),""))))</f>
        <v/>
      </c>
      <c r="BC47" s="110" t="str">
        <f>IF($E47="","",IF(BB47="","",IF(รายชื่อนักเรียน!H43="ย้ายออก","ย้ายออก",IF(BB47&gt;=ตั้งค่าประเมิน!$C$4,3,IF(BB47&gt;=ตั้งค่าประเมิน!$C$5,2,IF(BB47&gt;=ตั้งค่าประเมิน!$C$6,1,0))))))</f>
        <v/>
      </c>
    </row>
    <row r="48" spans="1:55" x14ac:dyDescent="0.5">
      <c r="A48" s="171"/>
      <c r="B48" s="171"/>
      <c r="C48" s="171"/>
      <c r="D48" s="78">
        <f>รายชื่อนักเรียน!A44</f>
        <v>43</v>
      </c>
      <c r="E48" s="80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F48" s="348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83" t="str">
        <f t="shared" si="3"/>
        <v/>
      </c>
      <c r="AB48" s="82" t="str">
        <f t="shared" si="2"/>
        <v/>
      </c>
      <c r="AC48" s="74" t="str">
        <f>IF($E48="","",IF(AB48="","",IF(AB48&gt;=ตั้งค่าประเมิน!$C$4,3,IF(AB48&gt;=ตั้งค่าประเมิน!$C$5,2,IF(AB48&gt;=ตั้งค่าประเมิน!$C$6,1,0)))))</f>
        <v/>
      </c>
      <c r="AD48" s="348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83" t="str">
        <f t="shared" si="4"/>
        <v/>
      </c>
      <c r="AZ48" s="82" t="str">
        <f t="shared" si="5"/>
        <v/>
      </c>
      <c r="BA48" s="74" t="str">
        <f>IF($E48="","",IF(AZ48="","",IF(AZ48&gt;=ตั้งค่าประเมิน!$C$4,3,IF(AZ48&gt;=ตั้งค่าประเมิน!$C$5,2,IF(AZ48&gt;=ตั้งค่าประเมิน!$C$6,1,0)))))</f>
        <v/>
      </c>
      <c r="BB48" s="82" t="str">
        <f>IF($E48="","",IF(รายชื่อนักเรียน!H44="ย้ายออก","-",IF(BA48="","",IFERROR(AVERAGE(AB48,AZ48),""))))</f>
        <v/>
      </c>
      <c r="BC48" s="110" t="str">
        <f>IF($E48="","",IF(BB48="","",IF(รายชื่อนักเรียน!H44="ย้ายออก","ย้ายออก",IF(BB48&gt;=ตั้งค่าประเมิน!$C$4,3,IF(BB48&gt;=ตั้งค่าประเมิน!$C$5,2,IF(BB48&gt;=ตั้งค่าประเมิน!$C$6,1,0))))))</f>
        <v/>
      </c>
    </row>
    <row r="49" spans="1:55" x14ac:dyDescent="0.5">
      <c r="A49" s="171"/>
      <c r="B49" s="171"/>
      <c r="C49" s="171"/>
      <c r="D49" s="78">
        <f>รายชื่อนักเรียน!A45</f>
        <v>44</v>
      </c>
      <c r="E49" s="80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F49" s="348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83" t="str">
        <f t="shared" si="3"/>
        <v/>
      </c>
      <c r="AB49" s="82" t="str">
        <f t="shared" si="2"/>
        <v/>
      </c>
      <c r="AC49" s="74" t="str">
        <f>IF($E49="","",IF(AB49="","",IF(AB49&gt;=ตั้งค่าประเมิน!$C$4,3,IF(AB49&gt;=ตั้งค่าประเมิน!$C$5,2,IF(AB49&gt;=ตั้งค่าประเมิน!$C$6,1,0)))))</f>
        <v/>
      </c>
      <c r="AD49" s="348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83" t="str">
        <f t="shared" si="4"/>
        <v/>
      </c>
      <c r="AZ49" s="82" t="str">
        <f t="shared" si="5"/>
        <v/>
      </c>
      <c r="BA49" s="74" t="str">
        <f>IF($E49="","",IF(AZ49="","",IF(AZ49&gt;=ตั้งค่าประเมิน!$C$4,3,IF(AZ49&gt;=ตั้งค่าประเมิน!$C$5,2,IF(AZ49&gt;=ตั้งค่าประเมิน!$C$6,1,0)))))</f>
        <v/>
      </c>
      <c r="BB49" s="82" t="str">
        <f>IF($E49="","",IF(รายชื่อนักเรียน!H45="ย้ายออก","-",IF(BA49="","",IFERROR(AVERAGE(AB49,AZ49),""))))</f>
        <v/>
      </c>
      <c r="BC49" s="110" t="str">
        <f>IF($E49="","",IF(BB49="","",IF(รายชื่อนักเรียน!H45="ย้ายออก","ย้ายออก",IF(BB49&gt;=ตั้งค่าประเมิน!$C$4,3,IF(BB49&gt;=ตั้งค่าประเมิน!$C$5,2,IF(BB49&gt;=ตั้งค่าประเมิน!$C$6,1,0))))))</f>
        <v/>
      </c>
    </row>
    <row r="50" spans="1:55" x14ac:dyDescent="0.5">
      <c r="A50" s="171"/>
      <c r="B50" s="171"/>
      <c r="C50" s="171"/>
      <c r="D50" s="78">
        <f>รายชื่อนักเรียน!A46</f>
        <v>45</v>
      </c>
      <c r="E50" s="80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F50" s="348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83" t="str">
        <f t="shared" si="3"/>
        <v/>
      </c>
      <c r="AB50" s="82" t="str">
        <f t="shared" si="2"/>
        <v/>
      </c>
      <c r="AC50" s="74" t="str">
        <f>IF($E50="","",IF(AB50="","",IF(AB50&gt;=ตั้งค่าประเมิน!$C$4,3,IF(AB50&gt;=ตั้งค่าประเมิน!$C$5,2,IF(AB50&gt;=ตั้งค่าประเมิน!$C$6,1,0)))))</f>
        <v/>
      </c>
      <c r="AD50" s="348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83" t="str">
        <f t="shared" si="4"/>
        <v/>
      </c>
      <c r="AZ50" s="82" t="str">
        <f t="shared" si="5"/>
        <v/>
      </c>
      <c r="BA50" s="74" t="str">
        <f>IF($E50="","",IF(AZ50="","",IF(AZ50&gt;=ตั้งค่าประเมิน!$C$4,3,IF(AZ50&gt;=ตั้งค่าประเมิน!$C$5,2,IF(AZ50&gt;=ตั้งค่าประเมิน!$C$6,1,0)))))</f>
        <v/>
      </c>
      <c r="BB50" s="82" t="str">
        <f>IF($E50="","",IF(รายชื่อนักเรียน!H46="ย้ายออก","-",IF(BA50="","",IFERROR(AVERAGE(AB50,AZ50),""))))</f>
        <v/>
      </c>
      <c r="BC50" s="110" t="str">
        <f>IF($E50="","",IF(BB50="","",IF(รายชื่อนักเรียน!H46="ย้ายออก","ย้ายออก",IF(BB50&gt;=ตั้งค่าประเมิน!$C$4,3,IF(BB50&gt;=ตั้งค่าประเมิน!$C$5,2,IF(BB50&gt;=ตั้งค่าประเมิน!$C$6,1,0))))))</f>
        <v/>
      </c>
    </row>
    <row r="51" spans="1:55" x14ac:dyDescent="0.5">
      <c r="A51" s="171"/>
      <c r="B51" s="171"/>
      <c r="C51" s="171"/>
      <c r="D51" s="78">
        <f>รายชื่อนักเรียน!A47</f>
        <v>46</v>
      </c>
      <c r="E51" s="80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F51" s="348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83" t="str">
        <f t="shared" si="3"/>
        <v/>
      </c>
      <c r="AB51" s="82" t="str">
        <f t="shared" si="2"/>
        <v/>
      </c>
      <c r="AC51" s="74" t="str">
        <f>IF($E51="","",IF(AB51="","",IF(AB51&gt;=ตั้งค่าประเมิน!$C$4,3,IF(AB51&gt;=ตั้งค่าประเมิน!$C$5,2,IF(AB51&gt;=ตั้งค่าประเมิน!$C$6,1,0)))))</f>
        <v/>
      </c>
      <c r="AD51" s="348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83" t="str">
        <f t="shared" si="4"/>
        <v/>
      </c>
      <c r="AZ51" s="82" t="str">
        <f t="shared" si="5"/>
        <v/>
      </c>
      <c r="BA51" s="74" t="str">
        <f>IF($E51="","",IF(AZ51="","",IF(AZ51&gt;=ตั้งค่าประเมิน!$C$4,3,IF(AZ51&gt;=ตั้งค่าประเมิน!$C$5,2,IF(AZ51&gt;=ตั้งค่าประเมิน!$C$6,1,0)))))</f>
        <v/>
      </c>
      <c r="BB51" s="82" t="str">
        <f>IF($E51="","",IF(รายชื่อนักเรียน!H47="ย้ายออก","-",IF(BA51="","",IFERROR(AVERAGE(AB51,AZ51),""))))</f>
        <v/>
      </c>
      <c r="BC51" s="110" t="str">
        <f>IF($E51="","",IF(BB51="","",IF(รายชื่อนักเรียน!H47="ย้ายออก","ย้ายออก",IF(BB51&gt;=ตั้งค่าประเมิน!$C$4,3,IF(BB51&gt;=ตั้งค่าประเมิน!$C$5,2,IF(BB51&gt;=ตั้งค่าประเมิน!$C$6,1,0))))))</f>
        <v/>
      </c>
    </row>
    <row r="52" spans="1:55" x14ac:dyDescent="0.5">
      <c r="A52" s="171"/>
      <c r="B52" s="171"/>
      <c r="C52" s="171"/>
      <c r="D52" s="78">
        <f>รายชื่อนักเรียน!A48</f>
        <v>47</v>
      </c>
      <c r="E52" s="80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F52" s="348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83" t="str">
        <f t="shared" si="3"/>
        <v/>
      </c>
      <c r="AB52" s="82" t="str">
        <f t="shared" si="2"/>
        <v/>
      </c>
      <c r="AC52" s="74" t="str">
        <f>IF($E52="","",IF(AB52="","",IF(AB52&gt;=ตั้งค่าประเมิน!$C$4,3,IF(AB52&gt;=ตั้งค่าประเมิน!$C$5,2,IF(AB52&gt;=ตั้งค่าประเมิน!$C$6,1,0)))))</f>
        <v/>
      </c>
      <c r="AD52" s="348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83" t="str">
        <f t="shared" si="4"/>
        <v/>
      </c>
      <c r="AZ52" s="82" t="str">
        <f t="shared" si="5"/>
        <v/>
      </c>
      <c r="BA52" s="74" t="str">
        <f>IF($E52="","",IF(AZ52="","",IF(AZ52&gt;=ตั้งค่าประเมิน!$C$4,3,IF(AZ52&gt;=ตั้งค่าประเมิน!$C$5,2,IF(AZ52&gt;=ตั้งค่าประเมิน!$C$6,1,0)))))</f>
        <v/>
      </c>
      <c r="BB52" s="82" t="str">
        <f>IF($E52="","",IF(รายชื่อนักเรียน!H48="ย้ายออก","-",IF(BA52="","",IFERROR(AVERAGE(AB52,AZ52),""))))</f>
        <v/>
      </c>
      <c r="BC52" s="110" t="str">
        <f>IF($E52="","",IF(BB52="","",IF(รายชื่อนักเรียน!H48="ย้ายออก","ย้ายออก",IF(BB52&gt;=ตั้งค่าประเมิน!$C$4,3,IF(BB52&gt;=ตั้งค่าประเมิน!$C$5,2,IF(BB52&gt;=ตั้งค่าประเมิน!$C$6,1,0))))))</f>
        <v/>
      </c>
    </row>
    <row r="53" spans="1:55" x14ac:dyDescent="0.5">
      <c r="A53" s="171"/>
      <c r="B53" s="171"/>
      <c r="C53" s="171"/>
      <c r="D53" s="78">
        <f>รายชื่อนักเรียน!A49</f>
        <v>48</v>
      </c>
      <c r="E53" s="80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F53" s="348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83" t="str">
        <f t="shared" si="3"/>
        <v/>
      </c>
      <c r="AB53" s="82" t="str">
        <f t="shared" si="2"/>
        <v/>
      </c>
      <c r="AC53" s="74" t="str">
        <f>IF($E53="","",IF(AB53="","",IF(AB53&gt;=ตั้งค่าประเมิน!$C$4,3,IF(AB53&gt;=ตั้งค่าประเมิน!$C$5,2,IF(AB53&gt;=ตั้งค่าประเมิน!$C$6,1,0)))))</f>
        <v/>
      </c>
      <c r="AD53" s="34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83" t="str">
        <f t="shared" si="4"/>
        <v/>
      </c>
      <c r="AZ53" s="82" t="str">
        <f t="shared" si="5"/>
        <v/>
      </c>
      <c r="BA53" s="74" t="str">
        <f>IF($E53="","",IF(AZ53="","",IF(AZ53&gt;=ตั้งค่าประเมิน!$C$4,3,IF(AZ53&gt;=ตั้งค่าประเมิน!$C$5,2,IF(AZ53&gt;=ตั้งค่าประเมิน!$C$6,1,0)))))</f>
        <v/>
      </c>
      <c r="BB53" s="82" t="str">
        <f>IF($E53="","",IF(รายชื่อนักเรียน!H49="ย้ายออก","-",IF(BA53="","",IFERROR(AVERAGE(AB53,AZ53),""))))</f>
        <v/>
      </c>
      <c r="BC53" s="110" t="str">
        <f>IF($E53="","",IF(BB53="","",IF(รายชื่อนักเรียน!H49="ย้ายออก","ย้ายออก",IF(BB53&gt;=ตั้งค่าประเมิน!$C$4,3,IF(BB53&gt;=ตั้งค่าประเมิน!$C$5,2,IF(BB53&gt;=ตั้งค่าประเมิน!$C$6,1,0))))))</f>
        <v/>
      </c>
    </row>
    <row r="54" spans="1:55" x14ac:dyDescent="0.5">
      <c r="A54" s="171"/>
      <c r="B54" s="171"/>
      <c r="C54" s="171"/>
      <c r="D54" s="78">
        <f>รายชื่อนักเรียน!A50</f>
        <v>49</v>
      </c>
      <c r="E54" s="80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F54" s="348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83" t="str">
        <f t="shared" si="3"/>
        <v/>
      </c>
      <c r="AB54" s="82" t="str">
        <f t="shared" si="2"/>
        <v/>
      </c>
      <c r="AC54" s="74" t="str">
        <f>IF($E54="","",IF(AB54="","",IF(AB54&gt;=ตั้งค่าประเมิน!$C$4,3,IF(AB54&gt;=ตั้งค่าประเมิน!$C$5,2,IF(AB54&gt;=ตั้งค่าประเมิน!$C$6,1,0)))))</f>
        <v/>
      </c>
      <c r="AD54" s="348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83" t="str">
        <f t="shared" si="4"/>
        <v/>
      </c>
      <c r="AZ54" s="82" t="str">
        <f t="shared" si="5"/>
        <v/>
      </c>
      <c r="BA54" s="74" t="str">
        <f>IF($E54="","",IF(AZ54="","",IF(AZ54&gt;=ตั้งค่าประเมิน!$C$4,3,IF(AZ54&gt;=ตั้งค่าประเมิน!$C$5,2,IF(AZ54&gt;=ตั้งค่าประเมิน!$C$6,1,0)))))</f>
        <v/>
      </c>
      <c r="BB54" s="82" t="str">
        <f>IF($E54="","",IF(รายชื่อนักเรียน!H50="ย้ายออก","-",IF(BA54="","",IFERROR(AVERAGE(AB54,AZ54),""))))</f>
        <v/>
      </c>
      <c r="BC54" s="110" t="str">
        <f>IF($E54="","",IF(BB54="","",IF(รายชื่อนักเรียน!H50="ย้ายออก","ย้ายออก",IF(BB54&gt;=ตั้งค่าประเมิน!$C$4,3,IF(BB54&gt;=ตั้งค่าประเมิน!$C$5,2,IF(BB54&gt;=ตั้งค่าประเมิน!$C$6,1,0))))))</f>
        <v/>
      </c>
    </row>
    <row r="55" spans="1:55" x14ac:dyDescent="0.5">
      <c r="A55" s="171"/>
      <c r="B55" s="171"/>
      <c r="C55" s="171"/>
      <c r="D55" s="78">
        <f>รายชื่อนักเรียน!A51</f>
        <v>50</v>
      </c>
      <c r="E55" s="80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F55" s="348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83" t="str">
        <f t="shared" si="3"/>
        <v/>
      </c>
      <c r="AB55" s="82" t="str">
        <f t="shared" si="2"/>
        <v/>
      </c>
      <c r="AC55" s="74" t="str">
        <f>IF($E55="","",IF(AB55="","",IF(AB55&gt;=ตั้งค่าประเมิน!$C$4,3,IF(AB55&gt;=ตั้งค่าประเมิน!$C$5,2,IF(AB55&gt;=ตั้งค่าประเมิน!$C$6,1,0)))))</f>
        <v/>
      </c>
      <c r="AD55" s="348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83" t="str">
        <f t="shared" si="4"/>
        <v/>
      </c>
      <c r="AZ55" s="82" t="str">
        <f t="shared" si="5"/>
        <v/>
      </c>
      <c r="BA55" s="74" t="str">
        <f>IF($E55="","",IF(AZ55="","",IF(AZ55&gt;=ตั้งค่าประเมิน!$C$4,3,IF(AZ55&gt;=ตั้งค่าประเมิน!$C$5,2,IF(AZ55&gt;=ตั้งค่าประเมิน!$C$6,1,0)))))</f>
        <v/>
      </c>
      <c r="BB55" s="82" t="str">
        <f>IF($E55="","",IF(รายชื่อนักเรียน!H51="ย้ายออก","-",IF(BA55="","",IFERROR(AVERAGE(AB55,AZ55),""))))</f>
        <v/>
      </c>
      <c r="BC55" s="110" t="str">
        <f>IF($E55="","",IF(BB55="","",IF(รายชื่อนักเรียน!H51="ย้ายออก","ย้ายออก",IF(BB55&gt;=ตั้งค่าประเมิน!$C$4,3,IF(BB55&gt;=ตั้งค่าประเมิน!$C$5,2,IF(BB55&gt;=ตั้งค่าประเมิน!$C$6,1,0))))))</f>
        <v/>
      </c>
    </row>
    <row r="56" spans="1:55" x14ac:dyDescent="0.5">
      <c r="A56" s="171"/>
      <c r="B56" s="171"/>
      <c r="C56" s="171"/>
      <c r="D56" s="78">
        <f>รายชื่อนักเรียน!A52</f>
        <v>51</v>
      </c>
      <c r="E56" s="80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F56" s="348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83" t="str">
        <f t="shared" si="3"/>
        <v/>
      </c>
      <c r="AB56" s="82" t="str">
        <f t="shared" si="2"/>
        <v/>
      </c>
      <c r="AC56" s="74" t="str">
        <f>IF($E56="","",IF(AB56="","",IF(AB56&gt;=ตั้งค่าประเมิน!$C$4,3,IF(AB56&gt;=ตั้งค่าประเมิน!$C$5,2,IF(AB56&gt;=ตั้งค่าประเมิน!$C$6,1,0)))))</f>
        <v/>
      </c>
      <c r="AD56" s="348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83" t="str">
        <f t="shared" si="4"/>
        <v/>
      </c>
      <c r="AZ56" s="82" t="str">
        <f t="shared" si="5"/>
        <v/>
      </c>
      <c r="BA56" s="74" t="str">
        <f>IF($E56="","",IF(AZ56="","",IF(AZ56&gt;=ตั้งค่าประเมิน!$C$4,3,IF(AZ56&gt;=ตั้งค่าประเมิน!$C$5,2,IF(AZ56&gt;=ตั้งค่าประเมิน!$C$6,1,0)))))</f>
        <v/>
      </c>
      <c r="BB56" s="82" t="str">
        <f>IF($E56="","",IF(รายชื่อนักเรียน!H52="ย้ายออก","-",IF(BA56="","",IFERROR(AVERAGE(AB56,AZ56),""))))</f>
        <v/>
      </c>
      <c r="BC56" s="110" t="str">
        <f>IF($E56="","",IF(BB56="","",IF(รายชื่อนักเรียน!H52="ย้ายออก","ย้ายออก",IF(BB56&gt;=ตั้งค่าประเมิน!$C$4,3,IF(BB56&gt;=ตั้งค่าประเมิน!$C$5,2,IF(BB56&gt;=ตั้งค่าประเมิน!$C$6,1,0))))))</f>
        <v/>
      </c>
    </row>
    <row r="57" spans="1:55" x14ac:dyDescent="0.5">
      <c r="A57" s="171"/>
      <c r="B57" s="171"/>
      <c r="C57" s="171"/>
      <c r="D57" s="78">
        <f>รายชื่อนักเรียน!A53</f>
        <v>52</v>
      </c>
      <c r="E57" s="80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F57" s="348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83" t="str">
        <f t="shared" si="3"/>
        <v/>
      </c>
      <c r="AB57" s="82" t="str">
        <f t="shared" si="2"/>
        <v/>
      </c>
      <c r="AC57" s="74" t="str">
        <f>IF($E57="","",IF(AB57="","",IF(AB57&gt;=ตั้งค่าประเมิน!$C$4,3,IF(AB57&gt;=ตั้งค่าประเมิน!$C$5,2,IF(AB57&gt;=ตั้งค่าประเมิน!$C$6,1,0)))))</f>
        <v/>
      </c>
      <c r="AD57" s="34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83" t="str">
        <f t="shared" si="4"/>
        <v/>
      </c>
      <c r="AZ57" s="82" t="str">
        <f t="shared" si="5"/>
        <v/>
      </c>
      <c r="BA57" s="74" t="str">
        <f>IF($E57="","",IF(AZ57="","",IF(AZ57&gt;=ตั้งค่าประเมิน!$C$4,3,IF(AZ57&gt;=ตั้งค่าประเมิน!$C$5,2,IF(AZ57&gt;=ตั้งค่าประเมิน!$C$6,1,0)))))</f>
        <v/>
      </c>
      <c r="BB57" s="82" t="str">
        <f>IF($E57="","",IF(รายชื่อนักเรียน!H53="ย้ายออก","-",IF(BA57="","",IFERROR(AVERAGE(AB57,AZ57),""))))</f>
        <v/>
      </c>
      <c r="BC57" s="110" t="str">
        <f>IF($E57="","",IF(BB57="","",IF(รายชื่อนักเรียน!H53="ย้ายออก","ย้ายออก",IF(BB57&gt;=ตั้งค่าประเมิน!$C$4,3,IF(BB57&gt;=ตั้งค่าประเมิน!$C$5,2,IF(BB57&gt;=ตั้งค่าประเมิน!$C$6,1,0))))))</f>
        <v/>
      </c>
    </row>
    <row r="58" spans="1:55" x14ac:dyDescent="0.5">
      <c r="A58" s="171"/>
      <c r="B58" s="171"/>
      <c r="C58" s="171"/>
      <c r="D58" s="78">
        <f>รายชื่อนักเรียน!A54</f>
        <v>53</v>
      </c>
      <c r="E58" s="80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F58" s="348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83" t="str">
        <f t="shared" si="3"/>
        <v/>
      </c>
      <c r="AB58" s="82" t="str">
        <f t="shared" si="2"/>
        <v/>
      </c>
      <c r="AC58" s="74" t="str">
        <f>IF($E58="","",IF(AB58="","",IF(AB58&gt;=ตั้งค่าประเมิน!$C$4,3,IF(AB58&gt;=ตั้งค่าประเมิน!$C$5,2,IF(AB58&gt;=ตั้งค่าประเมิน!$C$6,1,0)))))</f>
        <v/>
      </c>
      <c r="AD58" s="348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83" t="str">
        <f t="shared" si="4"/>
        <v/>
      </c>
      <c r="AZ58" s="82" t="str">
        <f t="shared" si="5"/>
        <v/>
      </c>
      <c r="BA58" s="74" t="str">
        <f>IF($E58="","",IF(AZ58="","",IF(AZ58&gt;=ตั้งค่าประเมิน!$C$4,3,IF(AZ58&gt;=ตั้งค่าประเมิน!$C$5,2,IF(AZ58&gt;=ตั้งค่าประเมิน!$C$6,1,0)))))</f>
        <v/>
      </c>
      <c r="BB58" s="82" t="str">
        <f>IF($E58="","",IF(รายชื่อนักเรียน!H54="ย้ายออก","-",IF(BA58="","",IFERROR(AVERAGE(AB58,AZ58),""))))</f>
        <v/>
      </c>
      <c r="BC58" s="110" t="str">
        <f>IF($E58="","",IF(BB58="","",IF(รายชื่อนักเรียน!H54="ย้ายออก","ย้ายออก",IF(BB58&gt;=ตั้งค่าประเมิน!$C$4,3,IF(BB58&gt;=ตั้งค่าประเมิน!$C$5,2,IF(BB58&gt;=ตั้งค่าประเมิน!$C$6,1,0))))))</f>
        <v/>
      </c>
    </row>
    <row r="59" spans="1:55" x14ac:dyDescent="0.5">
      <c r="A59" s="171"/>
      <c r="B59" s="171"/>
      <c r="C59" s="171"/>
      <c r="D59" s="78">
        <f>รายชื่อนักเรียน!A55</f>
        <v>54</v>
      </c>
      <c r="E59" s="80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F59" s="348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83" t="str">
        <f t="shared" si="3"/>
        <v/>
      </c>
      <c r="AB59" s="82" t="str">
        <f t="shared" si="2"/>
        <v/>
      </c>
      <c r="AC59" s="74" t="str">
        <f>IF($E59="","",IF(AB59="","",IF(AB59&gt;=ตั้งค่าประเมิน!$C$4,3,IF(AB59&gt;=ตั้งค่าประเมิน!$C$5,2,IF(AB59&gt;=ตั้งค่าประเมิน!$C$6,1,0)))))</f>
        <v/>
      </c>
      <c r="AD59" s="348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83" t="str">
        <f t="shared" si="4"/>
        <v/>
      </c>
      <c r="AZ59" s="82" t="str">
        <f t="shared" si="5"/>
        <v/>
      </c>
      <c r="BA59" s="74" t="str">
        <f>IF($E59="","",IF(AZ59="","",IF(AZ59&gt;=ตั้งค่าประเมิน!$C$4,3,IF(AZ59&gt;=ตั้งค่าประเมิน!$C$5,2,IF(AZ59&gt;=ตั้งค่าประเมิน!$C$6,1,0)))))</f>
        <v/>
      </c>
      <c r="BB59" s="82" t="str">
        <f>IF($E59="","",IF(รายชื่อนักเรียน!H55="ย้ายออก","-",IF(BA59="","",IFERROR(AVERAGE(AB59,AZ59),""))))</f>
        <v/>
      </c>
      <c r="BC59" s="110" t="str">
        <f>IF($E59="","",IF(BB59="","",IF(รายชื่อนักเรียน!H55="ย้ายออก","ย้ายออก",IF(BB59&gt;=ตั้งค่าประเมิน!$C$4,3,IF(BB59&gt;=ตั้งค่าประเมิน!$C$5,2,IF(BB59&gt;=ตั้งค่าประเมิน!$C$6,1,0))))))</f>
        <v/>
      </c>
    </row>
    <row r="60" spans="1:55" x14ac:dyDescent="0.5">
      <c r="A60" s="171"/>
      <c r="B60" s="171"/>
      <c r="C60" s="171"/>
      <c r="D60" s="78">
        <f>รายชื่อนักเรียน!A56</f>
        <v>55</v>
      </c>
      <c r="E60" s="80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F60" s="348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83" t="str">
        <f t="shared" si="3"/>
        <v/>
      </c>
      <c r="AB60" s="82" t="str">
        <f t="shared" si="2"/>
        <v/>
      </c>
      <c r="AC60" s="74" t="str">
        <f>IF($E60="","",IF(AB60="","",IF(AB60&gt;=ตั้งค่าประเมิน!$C$4,3,IF(AB60&gt;=ตั้งค่าประเมิน!$C$5,2,IF(AB60&gt;=ตั้งค่าประเมิน!$C$6,1,0)))))</f>
        <v/>
      </c>
      <c r="AD60" s="348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83" t="str">
        <f t="shared" si="4"/>
        <v/>
      </c>
      <c r="AZ60" s="82" t="str">
        <f t="shared" si="5"/>
        <v/>
      </c>
      <c r="BA60" s="74" t="str">
        <f>IF($E60="","",IF(AZ60="","",IF(AZ60&gt;=ตั้งค่าประเมิน!$C$4,3,IF(AZ60&gt;=ตั้งค่าประเมิน!$C$5,2,IF(AZ60&gt;=ตั้งค่าประเมิน!$C$6,1,0)))))</f>
        <v/>
      </c>
      <c r="BB60" s="82" t="str">
        <f>IF($E60="","",IF(รายชื่อนักเรียน!H56="ย้ายออก","-",IF(BA60="","",IFERROR(AVERAGE(AB60,AZ60),""))))</f>
        <v/>
      </c>
      <c r="BC60" s="110" t="str">
        <f>IF($E60="","",IF(BB60="","",IF(รายชื่อนักเรียน!H56="ย้ายออก","ย้ายออก",IF(BB60&gt;=ตั้งค่าประเมิน!$C$4,3,IF(BB60&gt;=ตั้งค่าประเมิน!$C$5,2,IF(BB60&gt;=ตั้งค่าประเมิน!$C$6,1,0))))))</f>
        <v/>
      </c>
    </row>
    <row r="61" spans="1:55" x14ac:dyDescent="0.5">
      <c r="A61" s="171"/>
      <c r="B61" s="171"/>
      <c r="C61" s="171"/>
      <c r="D61" s="78">
        <f>รายชื่อนักเรียน!A57</f>
        <v>56</v>
      </c>
      <c r="E61" s="80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F61" s="348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83" t="str">
        <f t="shared" si="3"/>
        <v/>
      </c>
      <c r="AB61" s="82" t="str">
        <f t="shared" si="2"/>
        <v/>
      </c>
      <c r="AC61" s="74" t="str">
        <f>IF($E61="","",IF(AB61="","",IF(AB61&gt;=ตั้งค่าประเมิน!$C$4,3,IF(AB61&gt;=ตั้งค่าประเมิน!$C$5,2,IF(AB61&gt;=ตั้งค่าประเมิน!$C$6,1,0)))))</f>
        <v/>
      </c>
      <c r="AD61" s="348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83" t="str">
        <f t="shared" si="4"/>
        <v/>
      </c>
      <c r="AZ61" s="82" t="str">
        <f t="shared" si="5"/>
        <v/>
      </c>
      <c r="BA61" s="74" t="str">
        <f>IF($E61="","",IF(AZ61="","",IF(AZ61&gt;=ตั้งค่าประเมิน!$C$4,3,IF(AZ61&gt;=ตั้งค่าประเมิน!$C$5,2,IF(AZ61&gt;=ตั้งค่าประเมิน!$C$6,1,0)))))</f>
        <v/>
      </c>
      <c r="BB61" s="82" t="str">
        <f>IF($E61="","",IF(รายชื่อนักเรียน!H57="ย้ายออก","-",IF(BA61="","",IFERROR(AVERAGE(AB61,AZ61),""))))</f>
        <v/>
      </c>
      <c r="BC61" s="110" t="str">
        <f>IF($E61="","",IF(BB61="","",IF(รายชื่อนักเรียน!H57="ย้ายออก","ย้ายออก",IF(BB61&gt;=ตั้งค่าประเมิน!$C$4,3,IF(BB61&gt;=ตั้งค่าประเมิน!$C$5,2,IF(BB61&gt;=ตั้งค่าประเมิน!$C$6,1,0))))))</f>
        <v/>
      </c>
    </row>
    <row r="62" spans="1:55" x14ac:dyDescent="0.5">
      <c r="A62" s="171"/>
      <c r="B62" s="171"/>
      <c r="C62" s="171"/>
      <c r="D62" s="78">
        <f>รายชื่อนักเรียน!A58</f>
        <v>57</v>
      </c>
      <c r="E62" s="80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F62" s="348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83" t="str">
        <f t="shared" si="3"/>
        <v/>
      </c>
      <c r="AB62" s="82" t="str">
        <f t="shared" si="2"/>
        <v/>
      </c>
      <c r="AC62" s="74" t="str">
        <f>IF($E62="","",IF(AB62="","",IF(AB62&gt;=ตั้งค่าประเมิน!$C$4,3,IF(AB62&gt;=ตั้งค่าประเมิน!$C$5,2,IF(AB62&gt;=ตั้งค่าประเมิน!$C$6,1,0)))))</f>
        <v/>
      </c>
      <c r="AD62" s="348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83" t="str">
        <f t="shared" si="4"/>
        <v/>
      </c>
      <c r="AZ62" s="82" t="str">
        <f t="shared" si="5"/>
        <v/>
      </c>
      <c r="BA62" s="74" t="str">
        <f>IF($E62="","",IF(AZ62="","",IF(AZ62&gt;=ตั้งค่าประเมิน!$C$4,3,IF(AZ62&gt;=ตั้งค่าประเมิน!$C$5,2,IF(AZ62&gt;=ตั้งค่าประเมิน!$C$6,1,0)))))</f>
        <v/>
      </c>
      <c r="BB62" s="82" t="str">
        <f>IF($E62="","",IF(รายชื่อนักเรียน!H58="ย้ายออก","-",IF(BA62="","",IFERROR(AVERAGE(AB62,AZ62),""))))</f>
        <v/>
      </c>
      <c r="BC62" s="110" t="str">
        <f>IF($E62="","",IF(BB62="","",IF(รายชื่อนักเรียน!H58="ย้ายออก","ย้ายออก",IF(BB62&gt;=ตั้งค่าประเมิน!$C$4,3,IF(BB62&gt;=ตั้งค่าประเมิน!$C$5,2,IF(BB62&gt;=ตั้งค่าประเมิน!$C$6,1,0))))))</f>
        <v/>
      </c>
    </row>
    <row r="63" spans="1:55" x14ac:dyDescent="0.5">
      <c r="A63" s="171"/>
      <c r="B63" s="171"/>
      <c r="C63" s="171"/>
      <c r="D63" s="78">
        <f>รายชื่อนักเรียน!A59</f>
        <v>58</v>
      </c>
      <c r="E63" s="80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F63" s="348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83" t="str">
        <f t="shared" si="3"/>
        <v/>
      </c>
      <c r="AB63" s="82" t="str">
        <f t="shared" si="2"/>
        <v/>
      </c>
      <c r="AC63" s="74" t="str">
        <f>IF($E63="","",IF(AB63="","",IF(AB63&gt;=ตั้งค่าประเมิน!$C$4,3,IF(AB63&gt;=ตั้งค่าประเมิน!$C$5,2,IF(AB63&gt;=ตั้งค่าประเมิน!$C$6,1,0)))))</f>
        <v/>
      </c>
      <c r="AD63" s="34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83" t="str">
        <f t="shared" si="4"/>
        <v/>
      </c>
      <c r="AZ63" s="82" t="str">
        <f t="shared" si="5"/>
        <v/>
      </c>
      <c r="BA63" s="74" t="str">
        <f>IF($E63="","",IF(AZ63="","",IF(AZ63&gt;=ตั้งค่าประเมิน!$C$4,3,IF(AZ63&gt;=ตั้งค่าประเมิน!$C$5,2,IF(AZ63&gt;=ตั้งค่าประเมิน!$C$6,1,0)))))</f>
        <v/>
      </c>
      <c r="BB63" s="82" t="str">
        <f>IF($E63="","",IF(รายชื่อนักเรียน!H59="ย้ายออก","-",IF(BA63="","",IFERROR(AVERAGE(AB63,AZ63),""))))</f>
        <v/>
      </c>
      <c r="BC63" s="110" t="str">
        <f>IF($E63="","",IF(BB63="","",IF(รายชื่อนักเรียน!H59="ย้ายออก","ย้ายออก",IF(BB63&gt;=ตั้งค่าประเมิน!$C$4,3,IF(BB63&gt;=ตั้งค่าประเมิน!$C$5,2,IF(BB63&gt;=ตั้งค่าประเมิน!$C$6,1,0))))))</f>
        <v/>
      </c>
    </row>
    <row r="64" spans="1:55" x14ac:dyDescent="0.5">
      <c r="A64" s="171"/>
      <c r="B64" s="171"/>
      <c r="C64" s="171"/>
      <c r="D64" s="78">
        <f>รายชื่อนักเรียน!A60</f>
        <v>59</v>
      </c>
      <c r="E64" s="80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F64" s="348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83" t="str">
        <f t="shared" si="3"/>
        <v/>
      </c>
      <c r="AB64" s="82" t="str">
        <f t="shared" si="2"/>
        <v/>
      </c>
      <c r="AC64" s="74" t="str">
        <f>IF($E64="","",IF(AB64="","",IF(AB64&gt;=ตั้งค่าประเมิน!$C$4,3,IF(AB64&gt;=ตั้งค่าประเมิน!$C$5,2,IF(AB64&gt;=ตั้งค่าประเมิน!$C$6,1,0)))))</f>
        <v/>
      </c>
      <c r="AD64" s="34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83" t="str">
        <f t="shared" si="4"/>
        <v/>
      </c>
      <c r="AZ64" s="82" t="str">
        <f t="shared" si="5"/>
        <v/>
      </c>
      <c r="BA64" s="74" t="str">
        <f>IF($E64="","",IF(AZ64="","",IF(AZ64&gt;=ตั้งค่าประเมิน!$C$4,3,IF(AZ64&gt;=ตั้งค่าประเมิน!$C$5,2,IF(AZ64&gt;=ตั้งค่าประเมิน!$C$6,1,0)))))</f>
        <v/>
      </c>
      <c r="BB64" s="82" t="str">
        <f>IF($E64="","",IF(รายชื่อนักเรียน!H60="ย้ายออก","-",IF(BA64="","",IFERROR(AVERAGE(AB64,AZ64),""))))</f>
        <v/>
      </c>
      <c r="BC64" s="110" t="str">
        <f>IF($E64="","",IF(BB64="","",IF(รายชื่อนักเรียน!H60="ย้ายออก","ย้ายออก",IF(BB64&gt;=ตั้งค่าประเมิน!$C$4,3,IF(BB64&gt;=ตั้งค่าประเมิน!$C$5,2,IF(BB64&gt;=ตั้งค่าประเมิน!$C$6,1,0))))))</f>
        <v/>
      </c>
    </row>
    <row r="65" spans="1:55" x14ac:dyDescent="0.5">
      <c r="A65" s="171"/>
      <c r="B65" s="171"/>
      <c r="C65" s="171"/>
      <c r="D65" s="78">
        <f>รายชื่อนักเรียน!A61</f>
        <v>60</v>
      </c>
      <c r="E65" s="80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F65" s="349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83" t="str">
        <f t="shared" si="3"/>
        <v/>
      </c>
      <c r="AB65" s="82" t="str">
        <f t="shared" si="2"/>
        <v/>
      </c>
      <c r="AC65" s="74" t="str">
        <f>IF($E65="","",IF(AB65="","",IF(AB65&gt;=ตั้งค่าประเมิน!$C$4,3,IF(AB65&gt;=ตั้งค่าประเมิน!$C$5,2,IF(AB65&gt;=ตั้งค่าประเมิน!$C$6,1,0)))))</f>
        <v/>
      </c>
      <c r="AD65" s="34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83" t="str">
        <f t="shared" si="4"/>
        <v/>
      </c>
      <c r="AZ65" s="82" t="str">
        <f t="shared" si="5"/>
        <v/>
      </c>
      <c r="BA65" s="74" t="str">
        <f>IF($E65="","",IF(AZ65="","",IF(AZ65&gt;=ตั้งค่าประเมิน!$C$4,3,IF(AZ65&gt;=ตั้งค่าประเมิน!$C$5,2,IF(AZ65&gt;=ตั้งค่าประเมิน!$C$6,1,0)))))</f>
        <v/>
      </c>
      <c r="BB65" s="82" t="str">
        <f>IF($E65="","",IF(รายชื่อนักเรียน!H61="ย้ายออก","-",IF(BA65="","",IFERROR(AVERAGE(AB65,AZ65),""))))</f>
        <v/>
      </c>
      <c r="BC65" s="110" t="str">
        <f>IF($E65="","",IF(BB65="","",IF(รายชื่อนักเรียน!H61="ย้ายออก","ย้ายออก",IF(BB65&gt;=ตั้งค่าประเมิน!$C$4,3,IF(BB65&gt;=ตั้งค่าประเมิน!$C$5,2,IF(BB65&gt;=ตั้งค่าประเมิน!$C$6,1,0))))))</f>
        <v/>
      </c>
    </row>
  </sheetData>
  <sheetProtection algorithmName="SHA-512" hashValue="EBvMMbnc/VOhTrkkG1pkeAlS8DEP3T8+nPWVLlBxRqg1jQfSpVdCAgqhQlwqrLTR5szZBWidfMcooK5Cg1SLFg==" saltValue="pSUMCr9bft8H4zI0Ofq7ug==" spinCount="100000" sheet="1" objects="1" scenarios="1"/>
  <protectedRanges>
    <protectedRange sqref="B1" name="ช่วง2"/>
    <protectedRange sqref="H5:Z65" name="ช่วง1"/>
  </protectedRanges>
  <mergeCells count="58">
    <mergeCell ref="AD6:AD65"/>
    <mergeCell ref="AO3:AO4"/>
    <mergeCell ref="AP3:AP4"/>
    <mergeCell ref="AQ3:AQ4"/>
    <mergeCell ref="AR3:AR4"/>
    <mergeCell ref="AN3:AN4"/>
    <mergeCell ref="AI3:AI4"/>
    <mergeCell ref="AJ3:AJ4"/>
    <mergeCell ref="AK3:AK4"/>
    <mergeCell ref="AL3:AL4"/>
    <mergeCell ref="AM3:AM4"/>
    <mergeCell ref="AE2:AX2"/>
    <mergeCell ref="AY2:AY4"/>
    <mergeCell ref="AZ2:AZ5"/>
    <mergeCell ref="BA2:BA5"/>
    <mergeCell ref="AD3:AD4"/>
    <mergeCell ref="AE3:AE4"/>
    <mergeCell ref="AF3:AF4"/>
    <mergeCell ref="AG3:AG4"/>
    <mergeCell ref="AH3:AH4"/>
    <mergeCell ref="AU3:AU4"/>
    <mergeCell ref="AV3:AV4"/>
    <mergeCell ref="AW3:AW4"/>
    <mergeCell ref="AX3:AX4"/>
    <mergeCell ref="AS3:AS4"/>
    <mergeCell ref="AT3:AT4"/>
    <mergeCell ref="F6:F65"/>
    <mergeCell ref="F3:F4"/>
    <mergeCell ref="AB2:AB5"/>
    <mergeCell ref="E1:E5"/>
    <mergeCell ref="D1:D5"/>
    <mergeCell ref="F1:AC1"/>
    <mergeCell ref="U3:U4"/>
    <mergeCell ref="V3:V4"/>
    <mergeCell ref="W3:W4"/>
    <mergeCell ref="X3:X4"/>
    <mergeCell ref="Y3:Y4"/>
    <mergeCell ref="Z3:Z4"/>
    <mergeCell ref="O3:O4"/>
    <mergeCell ref="P3:P4"/>
    <mergeCell ref="Q3:Q4"/>
    <mergeCell ref="R3:R4"/>
    <mergeCell ref="BB1:BB5"/>
    <mergeCell ref="BC1:BC5"/>
    <mergeCell ref="G2:Z2"/>
    <mergeCell ref="AA2:AA4"/>
    <mergeCell ref="AC2:AC5"/>
    <mergeCell ref="G3:G4"/>
    <mergeCell ref="H3:H4"/>
    <mergeCell ref="S3:S4"/>
    <mergeCell ref="T3:T4"/>
    <mergeCell ref="I3:I4"/>
    <mergeCell ref="J3:J4"/>
    <mergeCell ref="K3:K4"/>
    <mergeCell ref="L3:L4"/>
    <mergeCell ref="M3:M4"/>
    <mergeCell ref="N3:N4"/>
    <mergeCell ref="AD1:BA1"/>
  </mergeCells>
  <conditionalFormatting sqref="AC6:AC65">
    <cfRule type="cellIs" dxfId="78" priority="24" operator="equal">
      <formula>0</formula>
    </cfRule>
  </conditionalFormatting>
  <conditionalFormatting sqref="G5:Z5">
    <cfRule type="cellIs" dxfId="77" priority="20" operator="equal">
      <formula>0</formula>
    </cfRule>
    <cfRule type="cellIs" dxfId="76" priority="21" operator="equal">
      <formula>1</formula>
    </cfRule>
    <cfRule type="cellIs" dxfId="75" priority="22" operator="equal">
      <formula>2</formula>
    </cfRule>
    <cfRule type="cellIs" dxfId="74" priority="23" operator="equal">
      <formula>3</formula>
    </cfRule>
  </conditionalFormatting>
  <conditionalFormatting sqref="G5:Z5">
    <cfRule type="containsBlanks" dxfId="73" priority="19">
      <formula>LEN(TRIM(G5))=0</formula>
    </cfRule>
  </conditionalFormatting>
  <conditionalFormatting sqref="G6:Z65">
    <cfRule type="cellIs" dxfId="72" priority="15" operator="equal">
      <formula>0</formula>
    </cfRule>
    <cfRule type="cellIs" dxfId="71" priority="16" operator="equal">
      <formula>1</formula>
    </cfRule>
    <cfRule type="cellIs" dxfId="70" priority="17" operator="equal">
      <formula>2</formula>
    </cfRule>
    <cfRule type="cellIs" dxfId="69" priority="18" operator="equal">
      <formula>3</formula>
    </cfRule>
  </conditionalFormatting>
  <conditionalFormatting sqref="G6:Z65">
    <cfRule type="containsBlanks" dxfId="68" priority="14">
      <formula>LEN(TRIM(G6))=0</formula>
    </cfRule>
  </conditionalFormatting>
  <conditionalFormatting sqref="BA6:BA65">
    <cfRule type="cellIs" dxfId="67" priority="13" operator="equal">
      <formula>0</formula>
    </cfRule>
  </conditionalFormatting>
  <conditionalFormatting sqref="AE5:AX5">
    <cfRule type="cellIs" dxfId="66" priority="9" operator="equal">
      <formula>0</formula>
    </cfRule>
    <cfRule type="cellIs" dxfId="65" priority="10" operator="equal">
      <formula>1</formula>
    </cfRule>
    <cfRule type="cellIs" dxfId="64" priority="11" operator="equal">
      <formula>2</formula>
    </cfRule>
    <cfRule type="cellIs" dxfId="63" priority="12" operator="equal">
      <formula>3</formula>
    </cfRule>
  </conditionalFormatting>
  <conditionalFormatting sqref="AE5:AX5">
    <cfRule type="containsBlanks" dxfId="62" priority="8">
      <formula>LEN(TRIM(AE5))=0</formula>
    </cfRule>
  </conditionalFormatting>
  <conditionalFormatting sqref="AE6:AX65">
    <cfRule type="cellIs" dxfId="61" priority="4" operator="equal">
      <formula>0</formula>
    </cfRule>
    <cfRule type="cellIs" dxfId="60" priority="5" operator="equal">
      <formula>1</formula>
    </cfRule>
    <cfRule type="cellIs" dxfId="59" priority="6" operator="equal">
      <formula>2</formula>
    </cfRule>
    <cfRule type="cellIs" dxfId="58" priority="7" operator="equal">
      <formula>3</formula>
    </cfRule>
  </conditionalFormatting>
  <conditionalFormatting sqref="AE6:AX65">
    <cfRule type="containsBlanks" dxfId="57" priority="3">
      <formula>LEN(TRIM(AE6))=0</formula>
    </cfRule>
  </conditionalFormatting>
  <conditionalFormatting sqref="BC6:BC65">
    <cfRule type="cellIs" dxfId="56" priority="1" operator="equal">
      <formula>"ย้ายออก"</formula>
    </cfRule>
    <cfRule type="cellIs" dxfId="55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1F8673F-2069-4F60-8624-F04D981EA904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15FD8799-BB38-45F1-8363-8E6435312CD6}">
          <x14:formula1>
            <xm:f>รายการ!$K$2:$K$36</xm:f>
          </x14:formula1>
          <xm:sqref>B1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5265F-3DB6-4CA8-905D-2E3A7BE01CCB}">
  <sheetPr>
    <tabColor rgb="FFCC66FF"/>
  </sheetPr>
  <dimension ref="A1:AW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C1" sqref="C1"/>
    </sheetView>
  </sheetViews>
  <sheetFormatPr defaultColWidth="5.625" defaultRowHeight="21.75" x14ac:dyDescent="0.2"/>
  <cols>
    <col min="1" max="1" width="8.625" style="64" customWidth="1"/>
    <col min="2" max="2" width="23.75" style="64" customWidth="1"/>
    <col min="3" max="3" width="9.75" style="64" customWidth="1"/>
    <col min="4" max="4" width="5.625" style="64"/>
    <col min="5" max="5" width="25.25" style="64" customWidth="1"/>
    <col min="6" max="48" width="4.625" style="64" customWidth="1"/>
    <col min="49" max="49" width="5" style="64" customWidth="1"/>
    <col min="50" max="16384" width="5.625" style="64"/>
  </cols>
  <sheetData>
    <row r="1" spans="1:49" ht="26.25" customHeight="1" x14ac:dyDescent="0.2">
      <c r="A1" s="208" t="s">
        <v>239</v>
      </c>
      <c r="B1" s="201" t="s">
        <v>314</v>
      </c>
      <c r="C1" s="209" t="str">
        <f>_xlfn.IFNA(IF(VLOOKUP(B1,รายการ!$K$1:$L$36,2,FALSE)="","",HYPERLINK("#" &amp; VLOOKUP(B1,รายการ!$K$1:$L$36,2,FALSE)  &amp; "","คลิก")),"")</f>
        <v>คลิก</v>
      </c>
      <c r="D1" s="356" t="s">
        <v>40</v>
      </c>
      <c r="E1" s="399" t="s">
        <v>62</v>
      </c>
      <c r="F1" s="402" t="s">
        <v>168</v>
      </c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4"/>
      <c r="R1" s="375" t="s">
        <v>162</v>
      </c>
      <c r="S1" s="378" t="s">
        <v>114</v>
      </c>
      <c r="T1" s="396" t="s">
        <v>170</v>
      </c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8"/>
      <c r="AF1" s="375" t="s">
        <v>162</v>
      </c>
      <c r="AG1" s="378" t="s">
        <v>114</v>
      </c>
      <c r="AH1" s="372" t="s">
        <v>171</v>
      </c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4"/>
      <c r="AT1" s="375" t="s">
        <v>162</v>
      </c>
      <c r="AU1" s="378" t="s">
        <v>114</v>
      </c>
      <c r="AV1" s="370" t="s">
        <v>173</v>
      </c>
      <c r="AW1" s="368" t="s">
        <v>172</v>
      </c>
    </row>
    <row r="2" spans="1:49" ht="21.75" customHeight="1" x14ac:dyDescent="0.2">
      <c r="A2" s="171"/>
      <c r="B2" s="171"/>
      <c r="C2" s="171"/>
      <c r="D2" s="357"/>
      <c r="E2" s="400"/>
      <c r="F2" s="381" t="s">
        <v>160</v>
      </c>
      <c r="G2" s="382"/>
      <c r="H2" s="382"/>
      <c r="I2" s="383"/>
      <c r="J2" s="352" t="s">
        <v>166</v>
      </c>
      <c r="K2" s="314" t="s">
        <v>114</v>
      </c>
      <c r="L2" s="387" t="s">
        <v>161</v>
      </c>
      <c r="M2" s="388"/>
      <c r="N2" s="388"/>
      <c r="O2" s="389"/>
      <c r="P2" s="352" t="s">
        <v>166</v>
      </c>
      <c r="Q2" s="314" t="s">
        <v>114</v>
      </c>
      <c r="R2" s="376"/>
      <c r="S2" s="379"/>
      <c r="T2" s="381" t="s">
        <v>160</v>
      </c>
      <c r="U2" s="382"/>
      <c r="V2" s="382"/>
      <c r="W2" s="383"/>
      <c r="X2" s="352" t="s">
        <v>166</v>
      </c>
      <c r="Y2" s="314" t="s">
        <v>114</v>
      </c>
      <c r="Z2" s="387" t="s">
        <v>161</v>
      </c>
      <c r="AA2" s="388"/>
      <c r="AB2" s="388"/>
      <c r="AC2" s="389"/>
      <c r="AD2" s="352" t="s">
        <v>166</v>
      </c>
      <c r="AE2" s="314" t="s">
        <v>114</v>
      </c>
      <c r="AF2" s="376"/>
      <c r="AG2" s="379"/>
      <c r="AH2" s="381" t="s">
        <v>160</v>
      </c>
      <c r="AI2" s="382"/>
      <c r="AJ2" s="382"/>
      <c r="AK2" s="383"/>
      <c r="AL2" s="352" t="s">
        <v>166</v>
      </c>
      <c r="AM2" s="314" t="s">
        <v>114</v>
      </c>
      <c r="AN2" s="387" t="s">
        <v>161</v>
      </c>
      <c r="AO2" s="388"/>
      <c r="AP2" s="388"/>
      <c r="AQ2" s="389"/>
      <c r="AR2" s="352" t="s">
        <v>166</v>
      </c>
      <c r="AS2" s="314" t="s">
        <v>114</v>
      </c>
      <c r="AT2" s="376"/>
      <c r="AU2" s="379"/>
      <c r="AV2" s="371"/>
      <c r="AW2" s="369"/>
    </row>
    <row r="3" spans="1:49" ht="21.75" customHeight="1" x14ac:dyDescent="0.2">
      <c r="A3" s="171"/>
      <c r="B3" s="171"/>
      <c r="C3" s="171"/>
      <c r="D3" s="357"/>
      <c r="E3" s="400"/>
      <c r="F3" s="384"/>
      <c r="G3" s="385"/>
      <c r="H3" s="385"/>
      <c r="I3" s="386"/>
      <c r="J3" s="352"/>
      <c r="K3" s="314"/>
      <c r="L3" s="390"/>
      <c r="M3" s="391"/>
      <c r="N3" s="391"/>
      <c r="O3" s="392"/>
      <c r="P3" s="352"/>
      <c r="Q3" s="314"/>
      <c r="R3" s="376"/>
      <c r="S3" s="379"/>
      <c r="T3" s="384"/>
      <c r="U3" s="385"/>
      <c r="V3" s="385"/>
      <c r="W3" s="386"/>
      <c r="X3" s="352"/>
      <c r="Y3" s="314"/>
      <c r="Z3" s="390"/>
      <c r="AA3" s="391"/>
      <c r="AB3" s="391"/>
      <c r="AC3" s="392"/>
      <c r="AD3" s="352"/>
      <c r="AE3" s="314"/>
      <c r="AF3" s="376"/>
      <c r="AG3" s="379"/>
      <c r="AH3" s="384"/>
      <c r="AI3" s="385"/>
      <c r="AJ3" s="385"/>
      <c r="AK3" s="386"/>
      <c r="AL3" s="352"/>
      <c r="AM3" s="314"/>
      <c r="AN3" s="390"/>
      <c r="AO3" s="391"/>
      <c r="AP3" s="391"/>
      <c r="AQ3" s="392"/>
      <c r="AR3" s="352"/>
      <c r="AS3" s="314"/>
      <c r="AT3" s="376"/>
      <c r="AU3" s="379"/>
      <c r="AV3" s="371"/>
      <c r="AW3" s="369"/>
    </row>
    <row r="4" spans="1:49" ht="21.75" customHeight="1" x14ac:dyDescent="0.5">
      <c r="A4" s="171"/>
      <c r="B4" s="171"/>
      <c r="C4" s="171"/>
      <c r="D4" s="357"/>
      <c r="E4" s="400"/>
      <c r="F4" s="393" t="s">
        <v>169</v>
      </c>
      <c r="G4" s="394"/>
      <c r="H4" s="394"/>
      <c r="I4" s="395"/>
      <c r="J4" s="352"/>
      <c r="K4" s="314"/>
      <c r="L4" s="365" t="s">
        <v>169</v>
      </c>
      <c r="M4" s="366"/>
      <c r="N4" s="366"/>
      <c r="O4" s="367"/>
      <c r="P4" s="352"/>
      <c r="Q4" s="314"/>
      <c r="R4" s="376"/>
      <c r="S4" s="379"/>
      <c r="T4" s="393" t="s">
        <v>169</v>
      </c>
      <c r="U4" s="394"/>
      <c r="V4" s="394"/>
      <c r="W4" s="395"/>
      <c r="X4" s="352"/>
      <c r="Y4" s="314"/>
      <c r="Z4" s="365" t="s">
        <v>169</v>
      </c>
      <c r="AA4" s="366"/>
      <c r="AB4" s="366"/>
      <c r="AC4" s="367"/>
      <c r="AD4" s="352"/>
      <c r="AE4" s="314"/>
      <c r="AF4" s="376"/>
      <c r="AG4" s="379"/>
      <c r="AH4" s="393" t="s">
        <v>169</v>
      </c>
      <c r="AI4" s="394"/>
      <c r="AJ4" s="394"/>
      <c r="AK4" s="395"/>
      <c r="AL4" s="352"/>
      <c r="AM4" s="314"/>
      <c r="AN4" s="365" t="s">
        <v>169</v>
      </c>
      <c r="AO4" s="366"/>
      <c r="AP4" s="366"/>
      <c r="AQ4" s="367"/>
      <c r="AR4" s="352"/>
      <c r="AS4" s="314"/>
      <c r="AT4" s="376"/>
      <c r="AU4" s="379"/>
      <c r="AV4" s="371"/>
      <c r="AW4" s="369"/>
    </row>
    <row r="5" spans="1:49" ht="21.75" customHeight="1" x14ac:dyDescent="0.2">
      <c r="A5" s="171"/>
      <c r="B5" s="171"/>
      <c r="C5" s="171"/>
      <c r="D5" s="358"/>
      <c r="E5" s="401"/>
      <c r="F5" s="87">
        <v>1</v>
      </c>
      <c r="G5" s="79">
        <f>F5+1</f>
        <v>2</v>
      </c>
      <c r="H5" s="79">
        <f t="shared" ref="H5" si="0">G5+1</f>
        <v>3</v>
      </c>
      <c r="I5" s="79">
        <f t="shared" ref="I5" si="1">H5+1</f>
        <v>4</v>
      </c>
      <c r="J5" s="352"/>
      <c r="K5" s="314"/>
      <c r="L5" s="85">
        <v>1</v>
      </c>
      <c r="M5" s="85">
        <f>L5+1</f>
        <v>2</v>
      </c>
      <c r="N5" s="85">
        <f t="shared" ref="N5" si="2">M5+1</f>
        <v>3</v>
      </c>
      <c r="O5" s="85">
        <f t="shared" ref="O5" si="3">N5+1</f>
        <v>4</v>
      </c>
      <c r="P5" s="352"/>
      <c r="Q5" s="314"/>
      <c r="R5" s="377"/>
      <c r="S5" s="380"/>
      <c r="T5" s="87">
        <v>1</v>
      </c>
      <c r="U5" s="79">
        <f>T5+1</f>
        <v>2</v>
      </c>
      <c r="V5" s="79">
        <f t="shared" ref="V5" si="4">U5+1</f>
        <v>3</v>
      </c>
      <c r="W5" s="79">
        <f t="shared" ref="W5" si="5">V5+1</f>
        <v>4</v>
      </c>
      <c r="X5" s="352"/>
      <c r="Y5" s="314"/>
      <c r="Z5" s="85">
        <v>1</v>
      </c>
      <c r="AA5" s="85">
        <f>Z5+1</f>
        <v>2</v>
      </c>
      <c r="AB5" s="85">
        <f t="shared" ref="AB5" si="6">AA5+1</f>
        <v>3</v>
      </c>
      <c r="AC5" s="85">
        <f t="shared" ref="AC5" si="7">AB5+1</f>
        <v>4</v>
      </c>
      <c r="AD5" s="352"/>
      <c r="AE5" s="314"/>
      <c r="AF5" s="377"/>
      <c r="AG5" s="380"/>
      <c r="AH5" s="87">
        <v>1</v>
      </c>
      <c r="AI5" s="79">
        <f>AH5+1</f>
        <v>2</v>
      </c>
      <c r="AJ5" s="79">
        <f t="shared" ref="AJ5" si="8">AI5+1</f>
        <v>3</v>
      </c>
      <c r="AK5" s="79">
        <f t="shared" ref="AK5" si="9">AJ5+1</f>
        <v>4</v>
      </c>
      <c r="AL5" s="352"/>
      <c r="AM5" s="314"/>
      <c r="AN5" s="85">
        <v>1</v>
      </c>
      <c r="AO5" s="85">
        <f>AN5+1</f>
        <v>2</v>
      </c>
      <c r="AP5" s="85">
        <f t="shared" ref="AP5" si="10">AO5+1</f>
        <v>3</v>
      </c>
      <c r="AQ5" s="85">
        <f t="shared" ref="AQ5" si="11">AP5+1</f>
        <v>4</v>
      </c>
      <c r="AR5" s="352"/>
      <c r="AS5" s="314"/>
      <c r="AT5" s="377"/>
      <c r="AU5" s="380"/>
      <c r="AV5" s="371"/>
      <c r="AW5" s="369"/>
    </row>
    <row r="6" spans="1:49" ht="21.75" customHeight="1" x14ac:dyDescent="0.5">
      <c r="A6" s="171"/>
      <c r="B6" s="171"/>
      <c r="C6" s="171"/>
      <c r="D6" s="78">
        <f>รายชื่อนักเรียน!A2</f>
        <v>1</v>
      </c>
      <c r="E6" s="8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F6" s="88">
        <v>2</v>
      </c>
      <c r="G6" s="15">
        <v>3</v>
      </c>
      <c r="H6" s="15">
        <v>3</v>
      </c>
      <c r="I6" s="15">
        <v>3</v>
      </c>
      <c r="J6" s="82">
        <f>IF($E6="","",IFERROR(AVERAGE(F6:I6),""))</f>
        <v>2.75</v>
      </c>
      <c r="K6" s="74">
        <f>IF($E6="","",IF(J6="","",IF(J6&gt;=ตั้งค่าประเมิน!$C$4,3,IF(J6&gt;=ตั้งค่าประเมิน!$C$5,2,IF(J6&gt;=ตั้งค่าประเมิน!$C$6,1,0)))))</f>
        <v>3</v>
      </c>
      <c r="L6" s="15">
        <v>2</v>
      </c>
      <c r="M6" s="15">
        <v>3</v>
      </c>
      <c r="N6" s="15">
        <v>3</v>
      </c>
      <c r="O6" s="15">
        <v>3</v>
      </c>
      <c r="P6" s="82">
        <f>IF($E6="","",IFERROR(AVERAGE(L6:O6),""))</f>
        <v>2.75</v>
      </c>
      <c r="Q6" s="74">
        <f>IF($E6="","",IF(P6="","",IF(P6&gt;=ตั้งค่าประเมิน!$C$4,3,IF(P6&gt;=ตั้งค่าประเมิน!$C$5,2,IF(P6&gt;=ตั้งค่าประเมิน!$C$6,1,0)))))</f>
        <v>3</v>
      </c>
      <c r="R6" s="82">
        <f>IF($E6="","",IFERROR(AVERAGE(J6,P6),""))</f>
        <v>2.75</v>
      </c>
      <c r="S6" s="89">
        <f>IF($E6="","",IF(R6="","",IF(R6&gt;=ตั้งค่าประเมิน!$C$4,3,IF(R6&gt;=ตั้งค่าประเมิน!$C$5,2,IF(R6&gt;=ตั้งค่าประเมิน!$C$6,1,0)))))</f>
        <v>3</v>
      </c>
      <c r="T6" s="88">
        <v>2</v>
      </c>
      <c r="U6" s="15">
        <v>3</v>
      </c>
      <c r="V6" s="15">
        <v>3</v>
      </c>
      <c r="W6" s="15">
        <v>3</v>
      </c>
      <c r="X6" s="82">
        <f>IF($E6="","",IFERROR(AVERAGE(T6:W6),""))</f>
        <v>2.75</v>
      </c>
      <c r="Y6" s="74">
        <f>IF($E6="","",IF(X6="","",IF(X6&gt;=ตั้งค่าประเมิน!$C$4,3,IF(X6&gt;=ตั้งค่าประเมิน!$C$5,2,IF(X6&gt;=ตั้งค่าประเมิน!$C$6,1,0)))))</f>
        <v>3</v>
      </c>
      <c r="Z6" s="15">
        <v>2</v>
      </c>
      <c r="AA6" s="15">
        <v>3</v>
      </c>
      <c r="AB6" s="15">
        <v>3</v>
      </c>
      <c r="AC6" s="15">
        <v>3</v>
      </c>
      <c r="AD6" s="82">
        <f>IF($E6="","",IFERROR(AVERAGE(Z6:AC6),""))</f>
        <v>2.75</v>
      </c>
      <c r="AE6" s="74">
        <f>IF($E6="","",IF(AD6="","",IF(AD6&gt;=ตั้งค่าประเมิน!$C$4,3,IF(AD6&gt;=ตั้งค่าประเมิน!$C$5,2,IF(AD6&gt;=ตั้งค่าประเมิน!$C$6,1,0)))))</f>
        <v>3</v>
      </c>
      <c r="AF6" s="82">
        <f>IF($E6="","",IFERROR(AVERAGE(X6,AD6),""))</f>
        <v>2.75</v>
      </c>
      <c r="AG6" s="89">
        <f>IF($E6="","",IF(AF6="","",IF(AF6&gt;=ตั้งค่าประเมิน!$C$4,3,IF(AF6&gt;=ตั้งค่าประเมิน!$C$5,2,IF(AF6&gt;=ตั้งค่าประเมิน!$C$6,1,0)))))</f>
        <v>3</v>
      </c>
      <c r="AH6" s="88">
        <v>2</v>
      </c>
      <c r="AI6" s="15">
        <v>3</v>
      </c>
      <c r="AJ6" s="15">
        <v>3</v>
      </c>
      <c r="AK6" s="15">
        <v>3</v>
      </c>
      <c r="AL6" s="82">
        <f>IF($E6="","",IFERROR(AVERAGE(AH6:AK6),""))</f>
        <v>2.75</v>
      </c>
      <c r="AM6" s="74">
        <f>IF($E6="","",IF(AL6="","",IF(AL6&gt;=ตั้งค่าประเมิน!$C$4,3,IF(AL6&gt;=ตั้งค่าประเมิน!$C$5,2,IF(AL6&gt;=ตั้งค่าประเมิน!$C$6,1,0)))))</f>
        <v>3</v>
      </c>
      <c r="AN6" s="15">
        <v>2</v>
      </c>
      <c r="AO6" s="15">
        <v>3</v>
      </c>
      <c r="AP6" s="15">
        <v>3</v>
      </c>
      <c r="AQ6" s="15">
        <v>3</v>
      </c>
      <c r="AR6" s="82">
        <f>IF($E6="","",IFERROR(AVERAGE(AN6:AQ6),""))</f>
        <v>2.75</v>
      </c>
      <c r="AS6" s="74">
        <f>IF($E6="","",IF(AR6="","",IF(AR6&gt;=ตั้งค่าประเมิน!$C$4,3,IF(AR6&gt;=ตั้งค่าประเมิน!$C$5,2,IF(AR6&gt;=ตั้งค่าประเมิน!$C$6,1,0)))))</f>
        <v>3</v>
      </c>
      <c r="AT6" s="82">
        <f>IF($E6="","",IFERROR(AVERAGE(AL6,AR6),""))</f>
        <v>2.75</v>
      </c>
      <c r="AU6" s="89">
        <f>IF($E6="","",IF(AT6="","",IF(AT6&gt;=ตั้งค่าประเมิน!$C$4,3,IF(AT6&gt;=ตั้งค่าประเมิน!$C$5,2,IF(AT6&gt;=ตั้งค่าประเมิน!$C$6,1,0)))))</f>
        <v>3</v>
      </c>
      <c r="AV6" s="95">
        <f>IF($E6="","",IFERROR(AVERAGE(R6,AF6,AT6),""))</f>
        <v>2.75</v>
      </c>
      <c r="AW6" s="89">
        <f>IF($E6="","",IF(AV6="","",IF(รายชื่อนักเรียน!H2="ย้ายออก","ย้ายออก",IF(AV6&gt;=ตั้งค่าประเมิน!$C$4,3,IF(AV6&gt;=ตั้งค่าประเมิน!$C$5,2,IF(AV6&gt;=ตั้งค่าประเมิน!$C$6,1,0))))))</f>
        <v>3</v>
      </c>
    </row>
    <row r="7" spans="1:49" ht="21.75" customHeight="1" x14ac:dyDescent="0.5">
      <c r="A7" s="171"/>
      <c r="B7" s="171"/>
      <c r="C7" s="171"/>
      <c r="D7" s="78">
        <f>รายชื่อนักเรียน!A3</f>
        <v>2</v>
      </c>
      <c r="E7" s="8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F7" s="88">
        <v>1</v>
      </c>
      <c r="G7" s="15">
        <v>1</v>
      </c>
      <c r="H7" s="15">
        <v>1</v>
      </c>
      <c r="I7" s="15">
        <v>2</v>
      </c>
      <c r="J7" s="82">
        <f t="shared" ref="J7:J65" si="12">IF($E7="","",IFERROR(AVERAGE(F7:I7),""))</f>
        <v>1.25</v>
      </c>
      <c r="K7" s="74">
        <f>IF($E7="","",IF(J7="","",IF(J7&gt;=ตั้งค่าประเมิน!$C$4,3,IF(J7&gt;=ตั้งค่าประเมิน!$C$5,2,IF(J7&gt;=ตั้งค่าประเมิน!$C$6,1,0)))))</f>
        <v>1</v>
      </c>
      <c r="L7" s="15">
        <v>2</v>
      </c>
      <c r="M7" s="15">
        <v>3</v>
      </c>
      <c r="N7" s="15">
        <v>3</v>
      </c>
      <c r="O7" s="15">
        <v>3</v>
      </c>
      <c r="P7" s="82">
        <f t="shared" ref="P7:P65" si="13">IF($E7="","",IFERROR(AVERAGE(L7:O7),""))</f>
        <v>2.75</v>
      </c>
      <c r="Q7" s="74">
        <f>IF($E7="","",IF(P7="","",IF(P7&gt;=ตั้งค่าประเมิน!$C$4,3,IF(P7&gt;=ตั้งค่าประเมิน!$C$5,2,IF(P7&gt;=ตั้งค่าประเมิน!$C$6,1,0)))))</f>
        <v>3</v>
      </c>
      <c r="R7" s="82">
        <f t="shared" ref="R7:R65" si="14">IF($E7="","",IFERROR(AVERAGE(J7,P7),""))</f>
        <v>2</v>
      </c>
      <c r="S7" s="89">
        <f>IF($E7="","",IF(R7="","",IF(R7&gt;=ตั้งค่าประเมิน!$C$4,3,IF(R7&gt;=ตั้งค่าประเมิน!$C$5,2,IF(R7&gt;=ตั้งค่าประเมิน!$C$6,1,0)))))</f>
        <v>2</v>
      </c>
      <c r="T7" s="88">
        <v>1</v>
      </c>
      <c r="U7" s="15">
        <v>1</v>
      </c>
      <c r="V7" s="15">
        <v>1</v>
      </c>
      <c r="W7" s="15">
        <v>2</v>
      </c>
      <c r="X7" s="82">
        <f t="shared" ref="X7:X65" si="15">IF($E7="","",IFERROR(AVERAGE(T7:W7),""))</f>
        <v>1.25</v>
      </c>
      <c r="Y7" s="74">
        <f>IF($E7="","",IF(X7="","",IF(X7&gt;=ตั้งค่าประเมิน!$C$4,3,IF(X7&gt;=ตั้งค่าประเมิน!$C$5,2,IF(X7&gt;=ตั้งค่าประเมิน!$C$6,1,0)))))</f>
        <v>1</v>
      </c>
      <c r="Z7" s="15">
        <v>2</v>
      </c>
      <c r="AA7" s="15">
        <v>3</v>
      </c>
      <c r="AB7" s="15">
        <v>2</v>
      </c>
      <c r="AC7" s="15">
        <v>3</v>
      </c>
      <c r="AD7" s="82">
        <f t="shared" ref="AD7:AD65" si="16">IF($E7="","",IFERROR(AVERAGE(Z7:AC7),""))</f>
        <v>2.5</v>
      </c>
      <c r="AE7" s="74">
        <f>IF($E7="","",IF(AD7="","",IF(AD7&gt;=ตั้งค่าประเมิน!$C$4,3,IF(AD7&gt;=ตั้งค่าประเมิน!$C$5,2,IF(AD7&gt;=ตั้งค่าประเมิน!$C$6,1,0)))))</f>
        <v>3</v>
      </c>
      <c r="AF7" s="82">
        <f>IF($E7="","",IFERROR(AVERAGE(X7,AD7),""))</f>
        <v>1.875</v>
      </c>
      <c r="AG7" s="89">
        <f>IF($E7="","",IF(AF7="","",IF(AF7&gt;=ตั้งค่าประเมิน!$C$4,3,IF(AF7&gt;=ตั้งค่าประเมิน!$C$5,2,IF(AF7&gt;=ตั้งค่าประเมิน!$C$6,1,0)))))</f>
        <v>2</v>
      </c>
      <c r="AH7" s="88">
        <v>1</v>
      </c>
      <c r="AI7" s="15">
        <v>1</v>
      </c>
      <c r="AJ7" s="15">
        <v>1</v>
      </c>
      <c r="AK7" s="15">
        <v>2</v>
      </c>
      <c r="AL7" s="82">
        <f t="shared" ref="AL7:AL65" si="17">IF($E7="","",IFERROR(AVERAGE(AH7:AK7),""))</f>
        <v>1.25</v>
      </c>
      <c r="AM7" s="74">
        <f>IF($E7="","",IF(AL7="","",IF(AL7&gt;=ตั้งค่าประเมิน!$C$4,3,IF(AL7&gt;=ตั้งค่าประเมิน!$C$5,2,IF(AL7&gt;=ตั้งค่าประเมิน!$C$6,1,0)))))</f>
        <v>1</v>
      </c>
      <c r="AN7" s="15">
        <v>1</v>
      </c>
      <c r="AO7" s="15">
        <v>1</v>
      </c>
      <c r="AP7" s="15">
        <v>2</v>
      </c>
      <c r="AQ7" s="15">
        <v>1</v>
      </c>
      <c r="AR7" s="82">
        <f t="shared" ref="AR7:AR65" si="18">IF($E7="","",IFERROR(AVERAGE(AN7:AQ7),""))</f>
        <v>1.25</v>
      </c>
      <c r="AS7" s="74">
        <f>IF($E7="","",IF(AR7="","",IF(AR7&gt;=ตั้งค่าประเมิน!$C$4,3,IF(AR7&gt;=ตั้งค่าประเมิน!$C$5,2,IF(AR7&gt;=ตั้งค่าประเมิน!$C$6,1,0)))))</f>
        <v>1</v>
      </c>
      <c r="AT7" s="82">
        <f>IF($E7="","",IFERROR(AVERAGE(AL7,AR7),""))</f>
        <v>1.25</v>
      </c>
      <c r="AU7" s="89">
        <f>IF($E7="","",IF(AT7="","",IF(AT7&gt;=ตั้งค่าประเมิน!$C$4,3,IF(AT7&gt;=ตั้งค่าประเมิน!$C$5,2,IF(AT7&gt;=ตั้งค่าประเมิน!$C$6,1,0)))))</f>
        <v>1</v>
      </c>
      <c r="AV7" s="95">
        <f t="shared" ref="AV7:AV65" si="19">IF($E7="","",IFERROR(AVERAGE(R7,AF7,AT7),""))</f>
        <v>1.7083333333333333</v>
      </c>
      <c r="AW7" s="89" t="str">
        <f>IF($E7="","",IF(AV7="","",IF(รายชื่อนักเรียน!H3="ย้ายออก","ย้ายออก",IF(AV7&gt;=ตั้งค่าประเมิน!$C$4,3,IF(AV7&gt;=ตั้งค่าประเมิน!$C$5,2,IF(AV7&gt;=ตั้งค่าประเมิน!$C$6,1,0))))))</f>
        <v>ย้ายออก</v>
      </c>
    </row>
    <row r="8" spans="1:49" ht="21.75" customHeight="1" x14ac:dyDescent="0.5">
      <c r="A8" s="171"/>
      <c r="B8" s="171"/>
      <c r="C8" s="171"/>
      <c r="D8" s="78">
        <f>รายชื่อนักเรียน!A4</f>
        <v>3</v>
      </c>
      <c r="E8" s="8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F8" s="88">
        <v>2</v>
      </c>
      <c r="G8" s="15">
        <v>3</v>
      </c>
      <c r="H8" s="15">
        <v>1</v>
      </c>
      <c r="I8" s="15">
        <v>1</v>
      </c>
      <c r="J8" s="82">
        <f t="shared" si="12"/>
        <v>1.75</v>
      </c>
      <c r="K8" s="74">
        <f>IF($E8="","",IF(J8="","",IF(J8&gt;=ตั้งค่าประเมิน!$C$4,3,IF(J8&gt;=ตั้งค่าประเมิน!$C$5,2,IF(J8&gt;=ตั้งค่าประเมิน!$C$6,1,0)))))</f>
        <v>2</v>
      </c>
      <c r="L8" s="15">
        <v>2</v>
      </c>
      <c r="M8" s="15">
        <v>3</v>
      </c>
      <c r="N8" s="15">
        <v>3</v>
      </c>
      <c r="O8" s="15">
        <v>3</v>
      </c>
      <c r="P8" s="82">
        <f t="shared" si="13"/>
        <v>2.75</v>
      </c>
      <c r="Q8" s="74">
        <f>IF($E8="","",IF(P8="","",IF(P8&gt;=ตั้งค่าประเมิน!$C$4,3,IF(P8&gt;=ตั้งค่าประเมิน!$C$5,2,IF(P8&gt;=ตั้งค่าประเมิน!$C$6,1,0)))))</f>
        <v>3</v>
      </c>
      <c r="R8" s="82">
        <f>IF($E8="","",IFERROR(AVERAGE(J8,P8),""))</f>
        <v>2.25</v>
      </c>
      <c r="S8" s="89">
        <f>IF($E8="","",IF(R8="","",IF(R8&gt;=ตั้งค่าประเมิน!$C$4,3,IF(R8&gt;=ตั้งค่าประเมิน!$C$5,2,IF(R8&gt;=ตั้งค่าประเมิน!$C$6,1,0)))))</f>
        <v>2</v>
      </c>
      <c r="T8" s="88">
        <v>2</v>
      </c>
      <c r="U8" s="15">
        <v>3</v>
      </c>
      <c r="V8" s="15">
        <v>1</v>
      </c>
      <c r="W8" s="15">
        <v>2</v>
      </c>
      <c r="X8" s="82">
        <f t="shared" si="15"/>
        <v>2</v>
      </c>
      <c r="Y8" s="74">
        <f>IF($E8="","",IF(X8="","",IF(X8&gt;=ตั้งค่าประเมิน!$C$4,3,IF(X8&gt;=ตั้งค่าประเมิน!$C$5,2,IF(X8&gt;=ตั้งค่าประเมิน!$C$6,1,0)))))</f>
        <v>2</v>
      </c>
      <c r="Z8" s="15">
        <v>2</v>
      </c>
      <c r="AA8" s="15">
        <v>3</v>
      </c>
      <c r="AB8" s="15">
        <v>3</v>
      </c>
      <c r="AC8" s="15">
        <v>3</v>
      </c>
      <c r="AD8" s="82">
        <f t="shared" si="16"/>
        <v>2.75</v>
      </c>
      <c r="AE8" s="74">
        <f>IF($E8="","",IF(AD8="","",IF(AD8&gt;=ตั้งค่าประเมิน!$C$4,3,IF(AD8&gt;=ตั้งค่าประเมิน!$C$5,2,IF(AD8&gt;=ตั้งค่าประเมิน!$C$6,1,0)))))</f>
        <v>3</v>
      </c>
      <c r="AF8" s="82">
        <f>IF($E8="","",IFERROR(AVERAGE(X8,AD8),""))</f>
        <v>2.375</v>
      </c>
      <c r="AG8" s="89">
        <f>IF($E8="","",IF(AF8="","",IF(AF8&gt;=ตั้งค่าประเมิน!$C$4,3,IF(AF8&gt;=ตั้งค่าประเมิน!$C$5,2,IF(AF8&gt;=ตั้งค่าประเมิน!$C$6,1,0)))))</f>
        <v>2</v>
      </c>
      <c r="AH8" s="88">
        <v>2</v>
      </c>
      <c r="AI8" s="15">
        <v>3</v>
      </c>
      <c r="AJ8" s="15">
        <v>1</v>
      </c>
      <c r="AK8" s="15">
        <v>2</v>
      </c>
      <c r="AL8" s="82">
        <f t="shared" si="17"/>
        <v>2</v>
      </c>
      <c r="AM8" s="74">
        <f>IF($E8="","",IF(AL8="","",IF(AL8&gt;=ตั้งค่าประเมิน!$C$4,3,IF(AL8&gt;=ตั้งค่าประเมิน!$C$5,2,IF(AL8&gt;=ตั้งค่าประเมิน!$C$6,1,0)))))</f>
        <v>2</v>
      </c>
      <c r="AN8" s="15">
        <v>2</v>
      </c>
      <c r="AO8" s="15">
        <v>3</v>
      </c>
      <c r="AP8" s="15">
        <v>3</v>
      </c>
      <c r="AQ8" s="15">
        <v>3</v>
      </c>
      <c r="AR8" s="82">
        <f t="shared" si="18"/>
        <v>2.75</v>
      </c>
      <c r="AS8" s="74">
        <f>IF($E8="","",IF(AR8="","",IF(AR8&gt;=ตั้งค่าประเมิน!$C$4,3,IF(AR8&gt;=ตั้งค่าประเมิน!$C$5,2,IF(AR8&gt;=ตั้งค่าประเมิน!$C$6,1,0)))))</f>
        <v>3</v>
      </c>
      <c r="AT8" s="82">
        <f>IF($E8="","",IFERROR(AVERAGE(AL8,AR8),""))</f>
        <v>2.375</v>
      </c>
      <c r="AU8" s="89">
        <f>IF($E8="","",IF(AT8="","",IF(AT8&gt;=ตั้งค่าประเมิน!$C$4,3,IF(AT8&gt;=ตั้งค่าประเมิน!$C$5,2,IF(AT8&gt;=ตั้งค่าประเมิน!$C$6,1,0)))))</f>
        <v>2</v>
      </c>
      <c r="AV8" s="95">
        <f t="shared" si="19"/>
        <v>2.3333333333333335</v>
      </c>
      <c r="AW8" s="89">
        <f>IF($E8="","",IF(AV8="","",IF(รายชื่อนักเรียน!H4="ย้ายออก","ย้ายออก",IF(AV8&gt;=ตั้งค่าประเมิน!$C$4,3,IF(AV8&gt;=ตั้งค่าประเมิน!$C$5,2,IF(AV8&gt;=ตั้งค่าประเมิน!$C$6,1,0))))))</f>
        <v>2</v>
      </c>
    </row>
    <row r="9" spans="1:49" ht="21.75" customHeight="1" x14ac:dyDescent="0.5">
      <c r="A9" s="171"/>
      <c r="B9" s="171"/>
      <c r="C9" s="171"/>
      <c r="D9" s="78">
        <f>รายชื่อนักเรียน!A5</f>
        <v>4</v>
      </c>
      <c r="E9" s="8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F9" s="88">
        <v>2</v>
      </c>
      <c r="G9" s="15">
        <v>3</v>
      </c>
      <c r="H9" s="15">
        <v>1</v>
      </c>
      <c r="I9" s="15">
        <v>1</v>
      </c>
      <c r="J9" s="82">
        <f t="shared" si="12"/>
        <v>1.75</v>
      </c>
      <c r="K9" s="74">
        <f>IF($E9="","",IF(J9="","",IF(J9&gt;=ตั้งค่าประเมิน!$C$4,3,IF(J9&gt;=ตั้งค่าประเมิน!$C$5,2,IF(J9&gt;=ตั้งค่าประเมิน!$C$6,1,0)))))</f>
        <v>2</v>
      </c>
      <c r="L9" s="15">
        <v>2</v>
      </c>
      <c r="M9" s="15">
        <v>3</v>
      </c>
      <c r="N9" s="15">
        <v>3</v>
      </c>
      <c r="O9" s="15">
        <v>3</v>
      </c>
      <c r="P9" s="82">
        <f t="shared" si="13"/>
        <v>2.75</v>
      </c>
      <c r="Q9" s="74">
        <f>IF($E9="","",IF(P9="","",IF(P9&gt;=ตั้งค่าประเมิน!$C$4,3,IF(P9&gt;=ตั้งค่าประเมิน!$C$5,2,IF(P9&gt;=ตั้งค่าประเมิน!$C$6,1,0)))))</f>
        <v>3</v>
      </c>
      <c r="R9" s="82">
        <f t="shared" si="14"/>
        <v>2.25</v>
      </c>
      <c r="S9" s="89">
        <f>IF($E9="","",IF(R9="","",IF(R9&gt;=ตั้งค่าประเมิน!$C$4,3,IF(R9&gt;=ตั้งค่าประเมิน!$C$5,2,IF(R9&gt;=ตั้งค่าประเมิน!$C$6,1,0)))))</f>
        <v>2</v>
      </c>
      <c r="T9" s="88">
        <v>2</v>
      </c>
      <c r="U9" s="15">
        <v>3</v>
      </c>
      <c r="V9" s="15">
        <v>1</v>
      </c>
      <c r="W9" s="15">
        <v>2</v>
      </c>
      <c r="X9" s="82">
        <f t="shared" si="15"/>
        <v>2</v>
      </c>
      <c r="Y9" s="74">
        <f>IF($E9="","",IF(X9="","",IF(X9&gt;=ตั้งค่าประเมิน!$C$4,3,IF(X9&gt;=ตั้งค่าประเมิน!$C$5,2,IF(X9&gt;=ตั้งค่าประเมิน!$C$6,1,0)))))</f>
        <v>2</v>
      </c>
      <c r="Z9" s="15">
        <v>2</v>
      </c>
      <c r="AA9" s="15">
        <v>3</v>
      </c>
      <c r="AB9" s="15">
        <v>3</v>
      </c>
      <c r="AC9" s="15">
        <v>3</v>
      </c>
      <c r="AD9" s="82">
        <f t="shared" si="16"/>
        <v>2.75</v>
      </c>
      <c r="AE9" s="74">
        <f>IF($E9="","",IF(AD9="","",IF(AD9&gt;=ตั้งค่าประเมิน!$C$4,3,IF(AD9&gt;=ตั้งค่าประเมิน!$C$5,2,IF(AD9&gt;=ตั้งค่าประเมิน!$C$6,1,0)))))</f>
        <v>3</v>
      </c>
      <c r="AF9" s="82">
        <f t="shared" ref="AF9:AF65" si="20">IF($E9="","",IFERROR(AVERAGE(X9,AD9),""))</f>
        <v>2.375</v>
      </c>
      <c r="AG9" s="89">
        <f>IF($E9="","",IF(AF9="","",IF(AF9&gt;=ตั้งค่าประเมิน!$C$4,3,IF(AF9&gt;=ตั้งค่าประเมิน!$C$5,2,IF(AF9&gt;=ตั้งค่าประเมิน!$C$6,1,0)))))</f>
        <v>2</v>
      </c>
      <c r="AH9" s="88">
        <v>2</v>
      </c>
      <c r="AI9" s="15">
        <v>3</v>
      </c>
      <c r="AJ9" s="15">
        <v>1</v>
      </c>
      <c r="AK9" s="15">
        <v>2</v>
      </c>
      <c r="AL9" s="82">
        <f t="shared" si="17"/>
        <v>2</v>
      </c>
      <c r="AM9" s="74">
        <f>IF($E9="","",IF(AL9="","",IF(AL9&gt;=ตั้งค่าประเมิน!$C$4,3,IF(AL9&gt;=ตั้งค่าประเมิน!$C$5,2,IF(AL9&gt;=ตั้งค่าประเมิน!$C$6,1,0)))))</f>
        <v>2</v>
      </c>
      <c r="AN9" s="15">
        <v>2</v>
      </c>
      <c r="AO9" s="15">
        <v>3</v>
      </c>
      <c r="AP9" s="15">
        <v>3</v>
      </c>
      <c r="AQ9" s="15">
        <v>3</v>
      </c>
      <c r="AR9" s="82">
        <f t="shared" si="18"/>
        <v>2.75</v>
      </c>
      <c r="AS9" s="74">
        <f>IF($E9="","",IF(AR9="","",IF(AR9&gt;=ตั้งค่าประเมิน!$C$4,3,IF(AR9&gt;=ตั้งค่าประเมิน!$C$5,2,IF(AR9&gt;=ตั้งค่าประเมิน!$C$6,1,0)))))</f>
        <v>3</v>
      </c>
      <c r="AT9" s="82">
        <f t="shared" ref="AT9:AT65" si="21">IF($E9="","",IFERROR(AVERAGE(AL9,AR9),""))</f>
        <v>2.375</v>
      </c>
      <c r="AU9" s="89">
        <f>IF($E9="","",IF(AT9="","",IF(AT9&gt;=ตั้งค่าประเมิน!$C$4,3,IF(AT9&gt;=ตั้งค่าประเมิน!$C$5,2,IF(AT9&gt;=ตั้งค่าประเมิน!$C$6,1,0)))))</f>
        <v>2</v>
      </c>
      <c r="AV9" s="95">
        <f t="shared" si="19"/>
        <v>2.3333333333333335</v>
      </c>
      <c r="AW9" s="89">
        <f>IF($E9="","",IF(AV9="","",IF(รายชื่อนักเรียน!H5="ย้ายออก","ย้ายออก",IF(AV9&gt;=ตั้งค่าประเมิน!$C$4,3,IF(AV9&gt;=ตั้งค่าประเมิน!$C$5,2,IF(AV9&gt;=ตั้งค่าประเมิน!$C$6,1,0))))))</f>
        <v>2</v>
      </c>
    </row>
    <row r="10" spans="1:49" ht="21.75" customHeight="1" x14ac:dyDescent="0.5">
      <c r="A10" s="171"/>
      <c r="B10" s="171"/>
      <c r="C10" s="171"/>
      <c r="D10" s="78">
        <f>รายชื่อนักเรียน!A6</f>
        <v>5</v>
      </c>
      <c r="E10" s="8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F10" s="88"/>
      <c r="G10" s="15"/>
      <c r="H10" s="15"/>
      <c r="I10" s="15"/>
      <c r="J10" s="82" t="str">
        <f t="shared" si="12"/>
        <v/>
      </c>
      <c r="K10" s="74" t="str">
        <f>IF($E10="","",IF(J10="","",IF(J10&gt;=ตั้งค่าประเมิน!$C$4,3,IF(J10&gt;=ตั้งค่าประเมิน!$C$5,2,IF(J10&gt;=ตั้งค่าประเมิน!$C$6,1,0)))))</f>
        <v/>
      </c>
      <c r="L10" s="15"/>
      <c r="M10" s="15"/>
      <c r="N10" s="15"/>
      <c r="O10" s="15"/>
      <c r="P10" s="82" t="str">
        <f t="shared" si="13"/>
        <v/>
      </c>
      <c r="Q10" s="74" t="str">
        <f>IF($E10="","",IF(P10="","",IF(P10&gt;=ตั้งค่าประเมิน!$C$4,3,IF(P10&gt;=ตั้งค่าประเมิน!$C$5,2,IF(P10&gt;=ตั้งค่าประเมิน!$C$6,1,0)))))</f>
        <v/>
      </c>
      <c r="R10" s="82" t="str">
        <f t="shared" si="14"/>
        <v/>
      </c>
      <c r="S10" s="89" t="str">
        <f>IF($E10="","",IF(R10="","",IF(R10&gt;=ตั้งค่าประเมิน!$C$4,3,IF(R10&gt;=ตั้งค่าประเมิน!$C$5,2,IF(R10&gt;=ตั้งค่าประเมิน!$C$6,1,0)))))</f>
        <v/>
      </c>
      <c r="T10" s="88"/>
      <c r="U10" s="15"/>
      <c r="V10" s="15"/>
      <c r="W10" s="15"/>
      <c r="X10" s="82" t="str">
        <f t="shared" si="15"/>
        <v/>
      </c>
      <c r="Y10" s="74" t="str">
        <f>IF($E10="","",IF(X10="","",IF(X10&gt;=ตั้งค่าประเมิน!$C$4,3,IF(X10&gt;=ตั้งค่าประเมิน!$C$5,2,IF(X10&gt;=ตั้งค่าประเมิน!$C$6,1,0)))))</f>
        <v/>
      </c>
      <c r="Z10" s="15"/>
      <c r="AA10" s="15"/>
      <c r="AB10" s="15"/>
      <c r="AC10" s="15"/>
      <c r="AD10" s="82" t="str">
        <f t="shared" si="16"/>
        <v/>
      </c>
      <c r="AE10" s="74" t="str">
        <f>IF($E10="","",IF(AD10="","",IF(AD10&gt;=ตั้งค่าประเมิน!$C$4,3,IF(AD10&gt;=ตั้งค่าประเมิน!$C$5,2,IF(AD10&gt;=ตั้งค่าประเมิน!$C$6,1,0)))))</f>
        <v/>
      </c>
      <c r="AF10" s="82" t="str">
        <f t="shared" si="20"/>
        <v/>
      </c>
      <c r="AG10" s="89" t="str">
        <f>IF($E10="","",IF(AF10="","",IF(AF10&gt;=ตั้งค่าประเมิน!$C$4,3,IF(AF10&gt;=ตั้งค่าประเมิน!$C$5,2,IF(AF10&gt;=ตั้งค่าประเมิน!$C$6,1,0)))))</f>
        <v/>
      </c>
      <c r="AH10" s="88"/>
      <c r="AI10" s="15"/>
      <c r="AJ10" s="15"/>
      <c r="AK10" s="15"/>
      <c r="AL10" s="82" t="str">
        <f t="shared" si="17"/>
        <v/>
      </c>
      <c r="AM10" s="74" t="str">
        <f>IF($E10="","",IF(AL10="","",IF(AL10&gt;=ตั้งค่าประเมิน!$C$4,3,IF(AL10&gt;=ตั้งค่าประเมิน!$C$5,2,IF(AL10&gt;=ตั้งค่าประเมิน!$C$6,1,0)))))</f>
        <v/>
      </c>
      <c r="AN10" s="15"/>
      <c r="AO10" s="15"/>
      <c r="AP10" s="15"/>
      <c r="AQ10" s="15"/>
      <c r="AR10" s="82" t="str">
        <f t="shared" si="18"/>
        <v/>
      </c>
      <c r="AS10" s="74" t="str">
        <f>IF($E10="","",IF(AR10="","",IF(AR10&gt;=ตั้งค่าประเมิน!$C$4,3,IF(AR10&gt;=ตั้งค่าประเมิน!$C$5,2,IF(AR10&gt;=ตั้งค่าประเมิน!$C$6,1,0)))))</f>
        <v/>
      </c>
      <c r="AT10" s="82" t="str">
        <f t="shared" si="21"/>
        <v/>
      </c>
      <c r="AU10" s="89" t="str">
        <f>IF($E10="","",IF(AT10="","",IF(AT10&gt;=ตั้งค่าประเมิน!$C$4,3,IF(AT10&gt;=ตั้งค่าประเมิน!$C$5,2,IF(AT10&gt;=ตั้งค่าประเมิน!$C$6,1,0)))))</f>
        <v/>
      </c>
      <c r="AV10" s="95" t="str">
        <f t="shared" si="19"/>
        <v/>
      </c>
      <c r="AW10" s="89" t="str">
        <f>IF($E10="","",IF(AV10="","",IF(รายชื่อนักเรียน!H6="ย้ายออก","ย้ายออก",IF(AV10&gt;=ตั้งค่าประเมิน!$C$4,3,IF(AV10&gt;=ตั้งค่าประเมิน!$C$5,2,IF(AV10&gt;=ตั้งค่าประเมิน!$C$6,1,0))))))</f>
        <v/>
      </c>
    </row>
    <row r="11" spans="1:49" ht="21.75" customHeight="1" x14ac:dyDescent="0.5">
      <c r="A11" s="171"/>
      <c r="B11" s="171"/>
      <c r="C11" s="171"/>
      <c r="D11" s="78">
        <f>รายชื่อนักเรียน!A7</f>
        <v>6</v>
      </c>
      <c r="E11" s="8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F11" s="88"/>
      <c r="G11" s="15"/>
      <c r="H11" s="15"/>
      <c r="I11" s="15"/>
      <c r="J11" s="82" t="str">
        <f t="shared" si="12"/>
        <v/>
      </c>
      <c r="K11" s="74" t="str">
        <f>IF($E11="","",IF(J11="","",IF(J11&gt;=ตั้งค่าประเมิน!$C$4,3,IF(J11&gt;=ตั้งค่าประเมิน!$C$5,2,IF(J11&gt;=ตั้งค่าประเมิน!$C$6,1,0)))))</f>
        <v/>
      </c>
      <c r="L11" s="15"/>
      <c r="M11" s="15"/>
      <c r="N11" s="15"/>
      <c r="O11" s="15"/>
      <c r="P11" s="82" t="str">
        <f t="shared" si="13"/>
        <v/>
      </c>
      <c r="Q11" s="74" t="str">
        <f>IF($E11="","",IF(P11="","",IF(P11&gt;=ตั้งค่าประเมิน!$C$4,3,IF(P11&gt;=ตั้งค่าประเมิน!$C$5,2,IF(P11&gt;=ตั้งค่าประเมิน!$C$6,1,0)))))</f>
        <v/>
      </c>
      <c r="R11" s="82" t="str">
        <f t="shared" si="14"/>
        <v/>
      </c>
      <c r="S11" s="89" t="str">
        <f>IF($E11="","",IF(R11="","",IF(R11&gt;=ตั้งค่าประเมิน!$C$4,3,IF(R11&gt;=ตั้งค่าประเมิน!$C$5,2,IF(R11&gt;=ตั้งค่าประเมิน!$C$6,1,0)))))</f>
        <v/>
      </c>
      <c r="T11" s="88"/>
      <c r="U11" s="15"/>
      <c r="V11" s="15"/>
      <c r="W11" s="15"/>
      <c r="X11" s="82" t="str">
        <f t="shared" si="15"/>
        <v/>
      </c>
      <c r="Y11" s="74" t="str">
        <f>IF($E11="","",IF(X11="","",IF(X11&gt;=ตั้งค่าประเมิน!$C$4,3,IF(X11&gt;=ตั้งค่าประเมิน!$C$5,2,IF(X11&gt;=ตั้งค่าประเมิน!$C$6,1,0)))))</f>
        <v/>
      </c>
      <c r="Z11" s="15"/>
      <c r="AA11" s="15"/>
      <c r="AB11" s="15"/>
      <c r="AC11" s="15"/>
      <c r="AD11" s="82" t="str">
        <f t="shared" si="16"/>
        <v/>
      </c>
      <c r="AE11" s="74" t="str">
        <f>IF($E11="","",IF(AD11="","",IF(AD11&gt;=ตั้งค่าประเมิน!$C$4,3,IF(AD11&gt;=ตั้งค่าประเมิน!$C$5,2,IF(AD11&gt;=ตั้งค่าประเมิน!$C$6,1,0)))))</f>
        <v/>
      </c>
      <c r="AF11" s="82" t="str">
        <f t="shared" si="20"/>
        <v/>
      </c>
      <c r="AG11" s="89" t="str">
        <f>IF($E11="","",IF(AF11="","",IF(AF11&gt;=ตั้งค่าประเมิน!$C$4,3,IF(AF11&gt;=ตั้งค่าประเมิน!$C$5,2,IF(AF11&gt;=ตั้งค่าประเมิน!$C$6,1,0)))))</f>
        <v/>
      </c>
      <c r="AH11" s="88"/>
      <c r="AI11" s="15"/>
      <c r="AJ11" s="15"/>
      <c r="AK11" s="15"/>
      <c r="AL11" s="82" t="str">
        <f t="shared" si="17"/>
        <v/>
      </c>
      <c r="AM11" s="74" t="str">
        <f>IF($E11="","",IF(AL11="","",IF(AL11&gt;=ตั้งค่าประเมิน!$C$4,3,IF(AL11&gt;=ตั้งค่าประเมิน!$C$5,2,IF(AL11&gt;=ตั้งค่าประเมิน!$C$6,1,0)))))</f>
        <v/>
      </c>
      <c r="AN11" s="15"/>
      <c r="AO11" s="15"/>
      <c r="AP11" s="15"/>
      <c r="AQ11" s="15"/>
      <c r="AR11" s="82" t="str">
        <f t="shared" si="18"/>
        <v/>
      </c>
      <c r="AS11" s="74" t="str">
        <f>IF($E11="","",IF(AR11="","",IF(AR11&gt;=ตั้งค่าประเมิน!$C$4,3,IF(AR11&gt;=ตั้งค่าประเมิน!$C$5,2,IF(AR11&gt;=ตั้งค่าประเมิน!$C$6,1,0)))))</f>
        <v/>
      </c>
      <c r="AT11" s="82" t="str">
        <f t="shared" si="21"/>
        <v/>
      </c>
      <c r="AU11" s="89" t="str">
        <f>IF($E11="","",IF(AT11="","",IF(AT11&gt;=ตั้งค่าประเมิน!$C$4,3,IF(AT11&gt;=ตั้งค่าประเมิน!$C$5,2,IF(AT11&gt;=ตั้งค่าประเมิน!$C$6,1,0)))))</f>
        <v/>
      </c>
      <c r="AV11" s="95" t="str">
        <f t="shared" si="19"/>
        <v/>
      </c>
      <c r="AW11" s="89" t="str">
        <f>IF($E11="","",IF(AV11="","",IF(รายชื่อนักเรียน!H7="ย้ายออก","ย้ายออก",IF(AV11&gt;=ตั้งค่าประเมิน!$C$4,3,IF(AV11&gt;=ตั้งค่าประเมิน!$C$5,2,IF(AV11&gt;=ตั้งค่าประเมิน!$C$6,1,0))))))</f>
        <v/>
      </c>
    </row>
    <row r="12" spans="1:49" ht="21.75" customHeight="1" x14ac:dyDescent="0.5">
      <c r="A12" s="171"/>
      <c r="B12" s="171"/>
      <c r="C12" s="171"/>
      <c r="D12" s="78">
        <f>รายชื่อนักเรียน!A8</f>
        <v>7</v>
      </c>
      <c r="E12" s="8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F12" s="88"/>
      <c r="G12" s="15"/>
      <c r="H12" s="15"/>
      <c r="I12" s="15"/>
      <c r="J12" s="82" t="str">
        <f t="shared" si="12"/>
        <v/>
      </c>
      <c r="K12" s="74" t="str">
        <f>IF($E12="","",IF(J12="","",IF(J12&gt;=ตั้งค่าประเมิน!$C$4,3,IF(J12&gt;=ตั้งค่าประเมิน!$C$5,2,IF(J12&gt;=ตั้งค่าประเมิน!$C$6,1,0)))))</f>
        <v/>
      </c>
      <c r="L12" s="15"/>
      <c r="M12" s="15"/>
      <c r="N12" s="15"/>
      <c r="O12" s="15"/>
      <c r="P12" s="82" t="str">
        <f t="shared" si="13"/>
        <v/>
      </c>
      <c r="Q12" s="74" t="str">
        <f>IF($E12="","",IF(P12="","",IF(P12&gt;=ตั้งค่าประเมิน!$C$4,3,IF(P12&gt;=ตั้งค่าประเมิน!$C$5,2,IF(P12&gt;=ตั้งค่าประเมิน!$C$6,1,0)))))</f>
        <v/>
      </c>
      <c r="R12" s="82" t="str">
        <f t="shared" si="14"/>
        <v/>
      </c>
      <c r="S12" s="89" t="str">
        <f>IF($E12="","",IF(R12="","",IF(R12&gt;=ตั้งค่าประเมิน!$C$4,3,IF(R12&gt;=ตั้งค่าประเมิน!$C$5,2,IF(R12&gt;=ตั้งค่าประเมิน!$C$6,1,0)))))</f>
        <v/>
      </c>
      <c r="T12" s="88"/>
      <c r="U12" s="15"/>
      <c r="V12" s="15"/>
      <c r="W12" s="15"/>
      <c r="X12" s="82" t="str">
        <f t="shared" si="15"/>
        <v/>
      </c>
      <c r="Y12" s="74" t="str">
        <f>IF($E12="","",IF(X12="","",IF(X12&gt;=ตั้งค่าประเมิน!$C$4,3,IF(X12&gt;=ตั้งค่าประเมิน!$C$5,2,IF(X12&gt;=ตั้งค่าประเมิน!$C$6,1,0)))))</f>
        <v/>
      </c>
      <c r="Z12" s="15"/>
      <c r="AA12" s="15"/>
      <c r="AB12" s="15"/>
      <c r="AC12" s="15"/>
      <c r="AD12" s="82" t="str">
        <f t="shared" si="16"/>
        <v/>
      </c>
      <c r="AE12" s="74" t="str">
        <f>IF($E12="","",IF(AD12="","",IF(AD12&gt;=ตั้งค่าประเมิน!$C$4,3,IF(AD12&gt;=ตั้งค่าประเมิน!$C$5,2,IF(AD12&gt;=ตั้งค่าประเมิน!$C$6,1,0)))))</f>
        <v/>
      </c>
      <c r="AF12" s="82" t="str">
        <f t="shared" si="20"/>
        <v/>
      </c>
      <c r="AG12" s="89" t="str">
        <f>IF($E12="","",IF(AF12="","",IF(AF12&gt;=ตั้งค่าประเมิน!$C$4,3,IF(AF12&gt;=ตั้งค่าประเมิน!$C$5,2,IF(AF12&gt;=ตั้งค่าประเมิน!$C$6,1,0)))))</f>
        <v/>
      </c>
      <c r="AH12" s="88"/>
      <c r="AI12" s="15"/>
      <c r="AJ12" s="15"/>
      <c r="AK12" s="15"/>
      <c r="AL12" s="82" t="str">
        <f t="shared" si="17"/>
        <v/>
      </c>
      <c r="AM12" s="74" t="str">
        <f>IF($E12="","",IF(AL12="","",IF(AL12&gt;=ตั้งค่าประเมิน!$C$4,3,IF(AL12&gt;=ตั้งค่าประเมิน!$C$5,2,IF(AL12&gt;=ตั้งค่าประเมิน!$C$6,1,0)))))</f>
        <v/>
      </c>
      <c r="AN12" s="15"/>
      <c r="AO12" s="15"/>
      <c r="AP12" s="15"/>
      <c r="AQ12" s="15"/>
      <c r="AR12" s="82" t="str">
        <f t="shared" si="18"/>
        <v/>
      </c>
      <c r="AS12" s="74" t="str">
        <f>IF($E12="","",IF(AR12="","",IF(AR12&gt;=ตั้งค่าประเมิน!$C$4,3,IF(AR12&gt;=ตั้งค่าประเมิน!$C$5,2,IF(AR12&gt;=ตั้งค่าประเมิน!$C$6,1,0)))))</f>
        <v/>
      </c>
      <c r="AT12" s="82" t="str">
        <f t="shared" si="21"/>
        <v/>
      </c>
      <c r="AU12" s="89" t="str">
        <f>IF($E12="","",IF(AT12="","",IF(AT12&gt;=ตั้งค่าประเมิน!$C$4,3,IF(AT12&gt;=ตั้งค่าประเมิน!$C$5,2,IF(AT12&gt;=ตั้งค่าประเมิน!$C$6,1,0)))))</f>
        <v/>
      </c>
      <c r="AV12" s="95" t="str">
        <f t="shared" si="19"/>
        <v/>
      </c>
      <c r="AW12" s="89" t="str">
        <f>IF($E12="","",IF(AV12="","",IF(รายชื่อนักเรียน!H8="ย้ายออก","ย้ายออก",IF(AV12&gt;=ตั้งค่าประเมิน!$C$4,3,IF(AV12&gt;=ตั้งค่าประเมิน!$C$5,2,IF(AV12&gt;=ตั้งค่าประเมิน!$C$6,1,0))))))</f>
        <v/>
      </c>
    </row>
    <row r="13" spans="1:49" ht="21.75" customHeight="1" x14ac:dyDescent="0.5">
      <c r="A13" s="171"/>
      <c r="B13" s="171"/>
      <c r="C13" s="171"/>
      <c r="D13" s="78">
        <f>รายชื่อนักเรียน!A9</f>
        <v>8</v>
      </c>
      <c r="E13" s="8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F13" s="88"/>
      <c r="G13" s="15"/>
      <c r="H13" s="15"/>
      <c r="I13" s="15"/>
      <c r="J13" s="82" t="str">
        <f t="shared" si="12"/>
        <v/>
      </c>
      <c r="K13" s="74" t="str">
        <f>IF($E13="","",IF(J13="","",IF(J13&gt;=ตั้งค่าประเมิน!$C$4,3,IF(J13&gt;=ตั้งค่าประเมิน!$C$5,2,IF(J13&gt;=ตั้งค่าประเมิน!$C$6,1,0)))))</f>
        <v/>
      </c>
      <c r="L13" s="15"/>
      <c r="M13" s="15"/>
      <c r="N13" s="15"/>
      <c r="O13" s="15"/>
      <c r="P13" s="82" t="str">
        <f t="shared" si="13"/>
        <v/>
      </c>
      <c r="Q13" s="74" t="str">
        <f>IF($E13="","",IF(P13="","",IF(P13&gt;=ตั้งค่าประเมิน!$C$4,3,IF(P13&gt;=ตั้งค่าประเมิน!$C$5,2,IF(P13&gt;=ตั้งค่าประเมิน!$C$6,1,0)))))</f>
        <v/>
      </c>
      <c r="R13" s="82" t="str">
        <f t="shared" si="14"/>
        <v/>
      </c>
      <c r="S13" s="89" t="str">
        <f>IF($E13="","",IF(R13="","",IF(R13&gt;=ตั้งค่าประเมิน!$C$4,3,IF(R13&gt;=ตั้งค่าประเมิน!$C$5,2,IF(R13&gt;=ตั้งค่าประเมิน!$C$6,1,0)))))</f>
        <v/>
      </c>
      <c r="T13" s="88"/>
      <c r="U13" s="15"/>
      <c r="V13" s="15"/>
      <c r="W13" s="15"/>
      <c r="X13" s="82" t="str">
        <f t="shared" si="15"/>
        <v/>
      </c>
      <c r="Y13" s="74" t="str">
        <f>IF($E13="","",IF(X13="","",IF(X13&gt;=ตั้งค่าประเมิน!$C$4,3,IF(X13&gt;=ตั้งค่าประเมิน!$C$5,2,IF(X13&gt;=ตั้งค่าประเมิน!$C$6,1,0)))))</f>
        <v/>
      </c>
      <c r="Z13" s="15"/>
      <c r="AA13" s="15"/>
      <c r="AB13" s="15"/>
      <c r="AC13" s="15"/>
      <c r="AD13" s="82" t="str">
        <f t="shared" si="16"/>
        <v/>
      </c>
      <c r="AE13" s="74" t="str">
        <f>IF($E13="","",IF(AD13="","",IF(AD13&gt;=ตั้งค่าประเมิน!$C$4,3,IF(AD13&gt;=ตั้งค่าประเมิน!$C$5,2,IF(AD13&gt;=ตั้งค่าประเมิน!$C$6,1,0)))))</f>
        <v/>
      </c>
      <c r="AF13" s="82" t="str">
        <f t="shared" si="20"/>
        <v/>
      </c>
      <c r="AG13" s="89" t="str">
        <f>IF($E13="","",IF(AF13="","",IF(AF13&gt;=ตั้งค่าประเมิน!$C$4,3,IF(AF13&gt;=ตั้งค่าประเมิน!$C$5,2,IF(AF13&gt;=ตั้งค่าประเมิน!$C$6,1,0)))))</f>
        <v/>
      </c>
      <c r="AH13" s="88"/>
      <c r="AI13" s="15"/>
      <c r="AJ13" s="15"/>
      <c r="AK13" s="15"/>
      <c r="AL13" s="82" t="str">
        <f t="shared" si="17"/>
        <v/>
      </c>
      <c r="AM13" s="74" t="str">
        <f>IF($E13="","",IF(AL13="","",IF(AL13&gt;=ตั้งค่าประเมิน!$C$4,3,IF(AL13&gt;=ตั้งค่าประเมิน!$C$5,2,IF(AL13&gt;=ตั้งค่าประเมิน!$C$6,1,0)))))</f>
        <v/>
      </c>
      <c r="AN13" s="15"/>
      <c r="AO13" s="15"/>
      <c r="AP13" s="15"/>
      <c r="AQ13" s="15"/>
      <c r="AR13" s="82" t="str">
        <f t="shared" si="18"/>
        <v/>
      </c>
      <c r="AS13" s="74" t="str">
        <f>IF($E13="","",IF(AR13="","",IF(AR13&gt;=ตั้งค่าประเมิน!$C$4,3,IF(AR13&gt;=ตั้งค่าประเมิน!$C$5,2,IF(AR13&gt;=ตั้งค่าประเมิน!$C$6,1,0)))))</f>
        <v/>
      </c>
      <c r="AT13" s="82" t="str">
        <f t="shared" si="21"/>
        <v/>
      </c>
      <c r="AU13" s="89" t="str">
        <f>IF($E13="","",IF(AT13="","",IF(AT13&gt;=ตั้งค่าประเมิน!$C$4,3,IF(AT13&gt;=ตั้งค่าประเมิน!$C$5,2,IF(AT13&gt;=ตั้งค่าประเมิน!$C$6,1,0)))))</f>
        <v/>
      </c>
      <c r="AV13" s="95" t="str">
        <f t="shared" si="19"/>
        <v/>
      </c>
      <c r="AW13" s="89" t="str">
        <f>IF($E13="","",IF(AV13="","",IF(รายชื่อนักเรียน!H9="ย้ายออก","ย้ายออก",IF(AV13&gt;=ตั้งค่าประเมิน!$C$4,3,IF(AV13&gt;=ตั้งค่าประเมิน!$C$5,2,IF(AV13&gt;=ตั้งค่าประเมิน!$C$6,1,0))))))</f>
        <v/>
      </c>
    </row>
    <row r="14" spans="1:49" ht="21.75" customHeight="1" x14ac:dyDescent="0.5">
      <c r="A14" s="171"/>
      <c r="B14" s="171"/>
      <c r="C14" s="171"/>
      <c r="D14" s="78">
        <f>รายชื่อนักเรียน!A10</f>
        <v>9</v>
      </c>
      <c r="E14" s="8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F14" s="88"/>
      <c r="G14" s="15"/>
      <c r="H14" s="15"/>
      <c r="I14" s="15"/>
      <c r="J14" s="82" t="str">
        <f t="shared" si="12"/>
        <v/>
      </c>
      <c r="K14" s="74" t="str">
        <f>IF($E14="","",IF(J14="","",IF(J14&gt;=ตั้งค่าประเมิน!$C$4,3,IF(J14&gt;=ตั้งค่าประเมิน!$C$5,2,IF(J14&gt;=ตั้งค่าประเมิน!$C$6,1,0)))))</f>
        <v/>
      </c>
      <c r="L14" s="15"/>
      <c r="M14" s="15"/>
      <c r="N14" s="15"/>
      <c r="O14" s="15"/>
      <c r="P14" s="82" t="str">
        <f t="shared" si="13"/>
        <v/>
      </c>
      <c r="Q14" s="74" t="str">
        <f>IF($E14="","",IF(P14="","",IF(P14&gt;=ตั้งค่าประเมิน!$C$4,3,IF(P14&gt;=ตั้งค่าประเมิน!$C$5,2,IF(P14&gt;=ตั้งค่าประเมิน!$C$6,1,0)))))</f>
        <v/>
      </c>
      <c r="R14" s="82" t="str">
        <f t="shared" si="14"/>
        <v/>
      </c>
      <c r="S14" s="89" t="str">
        <f>IF($E14="","",IF(R14="","",IF(R14&gt;=ตั้งค่าประเมิน!$C$4,3,IF(R14&gt;=ตั้งค่าประเมิน!$C$5,2,IF(R14&gt;=ตั้งค่าประเมิน!$C$6,1,0)))))</f>
        <v/>
      </c>
      <c r="T14" s="88"/>
      <c r="U14" s="15"/>
      <c r="V14" s="15"/>
      <c r="W14" s="15"/>
      <c r="X14" s="82" t="str">
        <f t="shared" si="15"/>
        <v/>
      </c>
      <c r="Y14" s="74" t="str">
        <f>IF($E14="","",IF(X14="","",IF(X14&gt;=ตั้งค่าประเมิน!$C$4,3,IF(X14&gt;=ตั้งค่าประเมิน!$C$5,2,IF(X14&gt;=ตั้งค่าประเมิน!$C$6,1,0)))))</f>
        <v/>
      </c>
      <c r="Z14" s="15"/>
      <c r="AA14" s="15"/>
      <c r="AB14" s="15"/>
      <c r="AC14" s="15"/>
      <c r="AD14" s="82" t="str">
        <f t="shared" si="16"/>
        <v/>
      </c>
      <c r="AE14" s="74" t="str">
        <f>IF($E14="","",IF(AD14="","",IF(AD14&gt;=ตั้งค่าประเมิน!$C$4,3,IF(AD14&gt;=ตั้งค่าประเมิน!$C$5,2,IF(AD14&gt;=ตั้งค่าประเมิน!$C$6,1,0)))))</f>
        <v/>
      </c>
      <c r="AF14" s="82" t="str">
        <f t="shared" si="20"/>
        <v/>
      </c>
      <c r="AG14" s="89" t="str">
        <f>IF($E14="","",IF(AF14="","",IF(AF14&gt;=ตั้งค่าประเมิน!$C$4,3,IF(AF14&gt;=ตั้งค่าประเมิน!$C$5,2,IF(AF14&gt;=ตั้งค่าประเมิน!$C$6,1,0)))))</f>
        <v/>
      </c>
      <c r="AH14" s="88"/>
      <c r="AI14" s="15"/>
      <c r="AJ14" s="15"/>
      <c r="AK14" s="15"/>
      <c r="AL14" s="82" t="str">
        <f t="shared" si="17"/>
        <v/>
      </c>
      <c r="AM14" s="74" t="str">
        <f>IF($E14="","",IF(AL14="","",IF(AL14&gt;=ตั้งค่าประเมิน!$C$4,3,IF(AL14&gt;=ตั้งค่าประเมิน!$C$5,2,IF(AL14&gt;=ตั้งค่าประเมิน!$C$6,1,0)))))</f>
        <v/>
      </c>
      <c r="AN14" s="15"/>
      <c r="AO14" s="15"/>
      <c r="AP14" s="15"/>
      <c r="AQ14" s="15"/>
      <c r="AR14" s="82" t="str">
        <f t="shared" si="18"/>
        <v/>
      </c>
      <c r="AS14" s="74" t="str">
        <f>IF($E14="","",IF(AR14="","",IF(AR14&gt;=ตั้งค่าประเมิน!$C$4,3,IF(AR14&gt;=ตั้งค่าประเมิน!$C$5,2,IF(AR14&gt;=ตั้งค่าประเมิน!$C$6,1,0)))))</f>
        <v/>
      </c>
      <c r="AT14" s="82" t="str">
        <f t="shared" si="21"/>
        <v/>
      </c>
      <c r="AU14" s="89" t="str">
        <f>IF($E14="","",IF(AT14="","",IF(AT14&gt;=ตั้งค่าประเมิน!$C$4,3,IF(AT14&gt;=ตั้งค่าประเมิน!$C$5,2,IF(AT14&gt;=ตั้งค่าประเมิน!$C$6,1,0)))))</f>
        <v/>
      </c>
      <c r="AV14" s="95" t="str">
        <f t="shared" si="19"/>
        <v/>
      </c>
      <c r="AW14" s="89" t="str">
        <f>IF($E14="","",IF(AV14="","",IF(รายชื่อนักเรียน!H10="ย้ายออก","ย้ายออก",IF(AV14&gt;=ตั้งค่าประเมิน!$C$4,3,IF(AV14&gt;=ตั้งค่าประเมิน!$C$5,2,IF(AV14&gt;=ตั้งค่าประเมิน!$C$6,1,0))))))</f>
        <v/>
      </c>
    </row>
    <row r="15" spans="1:49" x14ac:dyDescent="0.5">
      <c r="A15" s="171"/>
      <c r="B15" s="171"/>
      <c r="C15" s="171"/>
      <c r="D15" s="78">
        <f>รายชื่อนักเรียน!A11</f>
        <v>10</v>
      </c>
      <c r="E15" s="8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F15" s="88"/>
      <c r="G15" s="15"/>
      <c r="H15" s="15"/>
      <c r="I15" s="15"/>
      <c r="J15" s="82" t="str">
        <f t="shared" si="12"/>
        <v/>
      </c>
      <c r="K15" s="74" t="str">
        <f>IF($E15="","",IF(J15="","",IF(J15&gt;=ตั้งค่าประเมิน!$C$4,3,IF(J15&gt;=ตั้งค่าประเมิน!$C$5,2,IF(J15&gt;=ตั้งค่าประเมิน!$C$6,1,0)))))</f>
        <v/>
      </c>
      <c r="L15" s="15"/>
      <c r="M15" s="15"/>
      <c r="N15" s="15"/>
      <c r="O15" s="15"/>
      <c r="P15" s="82" t="str">
        <f t="shared" si="13"/>
        <v/>
      </c>
      <c r="Q15" s="74" t="str">
        <f>IF($E15="","",IF(P15="","",IF(P15&gt;=ตั้งค่าประเมิน!$C$4,3,IF(P15&gt;=ตั้งค่าประเมิน!$C$5,2,IF(P15&gt;=ตั้งค่าประเมิน!$C$6,1,0)))))</f>
        <v/>
      </c>
      <c r="R15" s="82" t="str">
        <f t="shared" si="14"/>
        <v/>
      </c>
      <c r="S15" s="89" t="str">
        <f>IF($E15="","",IF(R15="","",IF(R15&gt;=ตั้งค่าประเมิน!$C$4,3,IF(R15&gt;=ตั้งค่าประเมิน!$C$5,2,IF(R15&gt;=ตั้งค่าประเมิน!$C$6,1,0)))))</f>
        <v/>
      </c>
      <c r="T15" s="88"/>
      <c r="U15" s="15"/>
      <c r="V15" s="15"/>
      <c r="W15" s="15"/>
      <c r="X15" s="82" t="str">
        <f t="shared" si="15"/>
        <v/>
      </c>
      <c r="Y15" s="74" t="str">
        <f>IF($E15="","",IF(X15="","",IF(X15&gt;=ตั้งค่าประเมิน!$C$4,3,IF(X15&gt;=ตั้งค่าประเมิน!$C$5,2,IF(X15&gt;=ตั้งค่าประเมิน!$C$6,1,0)))))</f>
        <v/>
      </c>
      <c r="Z15" s="15"/>
      <c r="AA15" s="15"/>
      <c r="AB15" s="15"/>
      <c r="AC15" s="15"/>
      <c r="AD15" s="82" t="str">
        <f t="shared" si="16"/>
        <v/>
      </c>
      <c r="AE15" s="74" t="str">
        <f>IF($E15="","",IF(AD15="","",IF(AD15&gt;=ตั้งค่าประเมิน!$C$4,3,IF(AD15&gt;=ตั้งค่าประเมิน!$C$5,2,IF(AD15&gt;=ตั้งค่าประเมิน!$C$6,1,0)))))</f>
        <v/>
      </c>
      <c r="AF15" s="82" t="str">
        <f t="shared" si="20"/>
        <v/>
      </c>
      <c r="AG15" s="89" t="str">
        <f>IF($E15="","",IF(AF15="","",IF(AF15&gt;=ตั้งค่าประเมิน!$C$4,3,IF(AF15&gt;=ตั้งค่าประเมิน!$C$5,2,IF(AF15&gt;=ตั้งค่าประเมิน!$C$6,1,0)))))</f>
        <v/>
      </c>
      <c r="AH15" s="88"/>
      <c r="AI15" s="15"/>
      <c r="AJ15" s="15"/>
      <c r="AK15" s="15"/>
      <c r="AL15" s="82" t="str">
        <f t="shared" si="17"/>
        <v/>
      </c>
      <c r="AM15" s="74" t="str">
        <f>IF($E15="","",IF(AL15="","",IF(AL15&gt;=ตั้งค่าประเมิน!$C$4,3,IF(AL15&gt;=ตั้งค่าประเมิน!$C$5,2,IF(AL15&gt;=ตั้งค่าประเมิน!$C$6,1,0)))))</f>
        <v/>
      </c>
      <c r="AN15" s="15"/>
      <c r="AO15" s="15"/>
      <c r="AP15" s="15"/>
      <c r="AQ15" s="15"/>
      <c r="AR15" s="82" t="str">
        <f t="shared" si="18"/>
        <v/>
      </c>
      <c r="AS15" s="74" t="str">
        <f>IF($E15="","",IF(AR15="","",IF(AR15&gt;=ตั้งค่าประเมิน!$C$4,3,IF(AR15&gt;=ตั้งค่าประเมิน!$C$5,2,IF(AR15&gt;=ตั้งค่าประเมิน!$C$6,1,0)))))</f>
        <v/>
      </c>
      <c r="AT15" s="82" t="str">
        <f t="shared" si="21"/>
        <v/>
      </c>
      <c r="AU15" s="89" t="str">
        <f>IF($E15="","",IF(AT15="","",IF(AT15&gt;=ตั้งค่าประเมิน!$C$4,3,IF(AT15&gt;=ตั้งค่าประเมิน!$C$5,2,IF(AT15&gt;=ตั้งค่าประเมิน!$C$6,1,0)))))</f>
        <v/>
      </c>
      <c r="AV15" s="95" t="str">
        <f t="shared" si="19"/>
        <v/>
      </c>
      <c r="AW15" s="89" t="str">
        <f>IF($E15="","",IF(AV15="","",IF(รายชื่อนักเรียน!H11="ย้ายออก","ย้ายออก",IF(AV15&gt;=ตั้งค่าประเมิน!$C$4,3,IF(AV15&gt;=ตั้งค่าประเมิน!$C$5,2,IF(AV15&gt;=ตั้งค่าประเมิน!$C$6,1,0))))))</f>
        <v/>
      </c>
    </row>
    <row r="16" spans="1:49" x14ac:dyDescent="0.5">
      <c r="A16" s="171"/>
      <c r="B16" s="171"/>
      <c r="C16" s="171"/>
      <c r="D16" s="78">
        <f>รายชื่อนักเรียน!A12</f>
        <v>11</v>
      </c>
      <c r="E16" s="8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F16" s="88"/>
      <c r="G16" s="15"/>
      <c r="H16" s="15"/>
      <c r="I16" s="15"/>
      <c r="J16" s="82" t="str">
        <f t="shared" si="12"/>
        <v/>
      </c>
      <c r="K16" s="74" t="str">
        <f>IF($E16="","",IF(J16="","",IF(J16&gt;=ตั้งค่าประเมิน!$C$4,3,IF(J16&gt;=ตั้งค่าประเมิน!$C$5,2,IF(J16&gt;=ตั้งค่าประเมิน!$C$6,1,0)))))</f>
        <v/>
      </c>
      <c r="L16" s="15"/>
      <c r="M16" s="15"/>
      <c r="N16" s="15"/>
      <c r="O16" s="15"/>
      <c r="P16" s="82" t="str">
        <f t="shared" si="13"/>
        <v/>
      </c>
      <c r="Q16" s="74" t="str">
        <f>IF($E16="","",IF(P16="","",IF(P16&gt;=ตั้งค่าประเมิน!$C$4,3,IF(P16&gt;=ตั้งค่าประเมิน!$C$5,2,IF(P16&gt;=ตั้งค่าประเมิน!$C$6,1,0)))))</f>
        <v/>
      </c>
      <c r="R16" s="82" t="str">
        <f t="shared" si="14"/>
        <v/>
      </c>
      <c r="S16" s="89" t="str">
        <f>IF($E16="","",IF(R16="","",IF(R16&gt;=ตั้งค่าประเมิน!$C$4,3,IF(R16&gt;=ตั้งค่าประเมิน!$C$5,2,IF(R16&gt;=ตั้งค่าประเมิน!$C$6,1,0)))))</f>
        <v/>
      </c>
      <c r="T16" s="88"/>
      <c r="U16" s="15"/>
      <c r="V16" s="15"/>
      <c r="W16" s="15"/>
      <c r="X16" s="82" t="str">
        <f t="shared" si="15"/>
        <v/>
      </c>
      <c r="Y16" s="74" t="str">
        <f>IF($E16="","",IF(X16="","",IF(X16&gt;=ตั้งค่าประเมิน!$C$4,3,IF(X16&gt;=ตั้งค่าประเมิน!$C$5,2,IF(X16&gt;=ตั้งค่าประเมิน!$C$6,1,0)))))</f>
        <v/>
      </c>
      <c r="Z16" s="15"/>
      <c r="AA16" s="15"/>
      <c r="AB16" s="15"/>
      <c r="AC16" s="15"/>
      <c r="AD16" s="82" t="str">
        <f t="shared" si="16"/>
        <v/>
      </c>
      <c r="AE16" s="74" t="str">
        <f>IF($E16="","",IF(AD16="","",IF(AD16&gt;=ตั้งค่าประเมิน!$C$4,3,IF(AD16&gt;=ตั้งค่าประเมิน!$C$5,2,IF(AD16&gt;=ตั้งค่าประเมิน!$C$6,1,0)))))</f>
        <v/>
      </c>
      <c r="AF16" s="82" t="str">
        <f t="shared" si="20"/>
        <v/>
      </c>
      <c r="AG16" s="89" t="str">
        <f>IF($E16="","",IF(AF16="","",IF(AF16&gt;=ตั้งค่าประเมิน!$C$4,3,IF(AF16&gt;=ตั้งค่าประเมิน!$C$5,2,IF(AF16&gt;=ตั้งค่าประเมิน!$C$6,1,0)))))</f>
        <v/>
      </c>
      <c r="AH16" s="88"/>
      <c r="AI16" s="15"/>
      <c r="AJ16" s="15"/>
      <c r="AK16" s="15"/>
      <c r="AL16" s="82" t="str">
        <f t="shared" si="17"/>
        <v/>
      </c>
      <c r="AM16" s="74" t="str">
        <f>IF($E16="","",IF(AL16="","",IF(AL16&gt;=ตั้งค่าประเมิน!$C$4,3,IF(AL16&gt;=ตั้งค่าประเมิน!$C$5,2,IF(AL16&gt;=ตั้งค่าประเมิน!$C$6,1,0)))))</f>
        <v/>
      </c>
      <c r="AN16" s="15"/>
      <c r="AO16" s="15"/>
      <c r="AP16" s="15"/>
      <c r="AQ16" s="15"/>
      <c r="AR16" s="82" t="str">
        <f t="shared" si="18"/>
        <v/>
      </c>
      <c r="AS16" s="74" t="str">
        <f>IF($E16="","",IF(AR16="","",IF(AR16&gt;=ตั้งค่าประเมิน!$C$4,3,IF(AR16&gt;=ตั้งค่าประเมิน!$C$5,2,IF(AR16&gt;=ตั้งค่าประเมิน!$C$6,1,0)))))</f>
        <v/>
      </c>
      <c r="AT16" s="82" t="str">
        <f t="shared" si="21"/>
        <v/>
      </c>
      <c r="AU16" s="89" t="str">
        <f>IF($E16="","",IF(AT16="","",IF(AT16&gt;=ตั้งค่าประเมิน!$C$4,3,IF(AT16&gt;=ตั้งค่าประเมิน!$C$5,2,IF(AT16&gt;=ตั้งค่าประเมิน!$C$6,1,0)))))</f>
        <v/>
      </c>
      <c r="AV16" s="95" t="str">
        <f t="shared" si="19"/>
        <v/>
      </c>
      <c r="AW16" s="89" t="str">
        <f>IF($E16="","",IF(AV16="","",IF(รายชื่อนักเรียน!H12="ย้ายออก","ย้ายออก",IF(AV16&gt;=ตั้งค่าประเมิน!$C$4,3,IF(AV16&gt;=ตั้งค่าประเมิน!$C$5,2,IF(AV16&gt;=ตั้งค่าประเมิน!$C$6,1,0))))))</f>
        <v/>
      </c>
    </row>
    <row r="17" spans="1:49" x14ac:dyDescent="0.5">
      <c r="A17" s="171"/>
      <c r="B17" s="171"/>
      <c r="C17" s="171"/>
      <c r="D17" s="78">
        <f>รายชื่อนักเรียน!A13</f>
        <v>12</v>
      </c>
      <c r="E17" s="8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F17" s="88"/>
      <c r="G17" s="15"/>
      <c r="H17" s="15"/>
      <c r="I17" s="15"/>
      <c r="J17" s="82" t="str">
        <f t="shared" si="12"/>
        <v/>
      </c>
      <c r="K17" s="74" t="str">
        <f>IF($E17="","",IF(J17="","",IF(J17&gt;=ตั้งค่าประเมิน!$C$4,3,IF(J17&gt;=ตั้งค่าประเมิน!$C$5,2,IF(J17&gt;=ตั้งค่าประเมิน!$C$6,1,0)))))</f>
        <v/>
      </c>
      <c r="L17" s="15"/>
      <c r="M17" s="15"/>
      <c r="N17" s="15"/>
      <c r="O17" s="15"/>
      <c r="P17" s="82" t="str">
        <f t="shared" si="13"/>
        <v/>
      </c>
      <c r="Q17" s="74" t="str">
        <f>IF($E17="","",IF(P17="","",IF(P17&gt;=ตั้งค่าประเมิน!$C$4,3,IF(P17&gt;=ตั้งค่าประเมิน!$C$5,2,IF(P17&gt;=ตั้งค่าประเมิน!$C$6,1,0)))))</f>
        <v/>
      </c>
      <c r="R17" s="82" t="str">
        <f t="shared" si="14"/>
        <v/>
      </c>
      <c r="S17" s="89" t="str">
        <f>IF($E17="","",IF(R17="","",IF(R17&gt;=ตั้งค่าประเมิน!$C$4,3,IF(R17&gt;=ตั้งค่าประเมิน!$C$5,2,IF(R17&gt;=ตั้งค่าประเมิน!$C$6,1,0)))))</f>
        <v/>
      </c>
      <c r="T17" s="88"/>
      <c r="U17" s="15"/>
      <c r="V17" s="15"/>
      <c r="W17" s="15"/>
      <c r="X17" s="82" t="str">
        <f t="shared" si="15"/>
        <v/>
      </c>
      <c r="Y17" s="74" t="str">
        <f>IF($E17="","",IF(X17="","",IF(X17&gt;=ตั้งค่าประเมิน!$C$4,3,IF(X17&gt;=ตั้งค่าประเมิน!$C$5,2,IF(X17&gt;=ตั้งค่าประเมิน!$C$6,1,0)))))</f>
        <v/>
      </c>
      <c r="Z17" s="15"/>
      <c r="AA17" s="15"/>
      <c r="AB17" s="15"/>
      <c r="AC17" s="15"/>
      <c r="AD17" s="82" t="str">
        <f t="shared" si="16"/>
        <v/>
      </c>
      <c r="AE17" s="74" t="str">
        <f>IF($E17="","",IF(AD17="","",IF(AD17&gt;=ตั้งค่าประเมิน!$C$4,3,IF(AD17&gt;=ตั้งค่าประเมิน!$C$5,2,IF(AD17&gt;=ตั้งค่าประเมิน!$C$6,1,0)))))</f>
        <v/>
      </c>
      <c r="AF17" s="82" t="str">
        <f t="shared" si="20"/>
        <v/>
      </c>
      <c r="AG17" s="89" t="str">
        <f>IF($E17="","",IF(AF17="","",IF(AF17&gt;=ตั้งค่าประเมิน!$C$4,3,IF(AF17&gt;=ตั้งค่าประเมิน!$C$5,2,IF(AF17&gt;=ตั้งค่าประเมิน!$C$6,1,0)))))</f>
        <v/>
      </c>
      <c r="AH17" s="88"/>
      <c r="AI17" s="15"/>
      <c r="AJ17" s="15"/>
      <c r="AK17" s="15"/>
      <c r="AL17" s="82" t="str">
        <f t="shared" si="17"/>
        <v/>
      </c>
      <c r="AM17" s="74" t="str">
        <f>IF($E17="","",IF(AL17="","",IF(AL17&gt;=ตั้งค่าประเมิน!$C$4,3,IF(AL17&gt;=ตั้งค่าประเมิน!$C$5,2,IF(AL17&gt;=ตั้งค่าประเมิน!$C$6,1,0)))))</f>
        <v/>
      </c>
      <c r="AN17" s="15"/>
      <c r="AO17" s="15"/>
      <c r="AP17" s="15"/>
      <c r="AQ17" s="15"/>
      <c r="AR17" s="82" t="str">
        <f t="shared" si="18"/>
        <v/>
      </c>
      <c r="AS17" s="74" t="str">
        <f>IF($E17="","",IF(AR17="","",IF(AR17&gt;=ตั้งค่าประเมิน!$C$4,3,IF(AR17&gt;=ตั้งค่าประเมิน!$C$5,2,IF(AR17&gt;=ตั้งค่าประเมิน!$C$6,1,0)))))</f>
        <v/>
      </c>
      <c r="AT17" s="82" t="str">
        <f t="shared" si="21"/>
        <v/>
      </c>
      <c r="AU17" s="89" t="str">
        <f>IF($E17="","",IF(AT17="","",IF(AT17&gt;=ตั้งค่าประเมิน!$C$4,3,IF(AT17&gt;=ตั้งค่าประเมิน!$C$5,2,IF(AT17&gt;=ตั้งค่าประเมิน!$C$6,1,0)))))</f>
        <v/>
      </c>
      <c r="AV17" s="95" t="str">
        <f t="shared" si="19"/>
        <v/>
      </c>
      <c r="AW17" s="89" t="str">
        <f>IF($E17="","",IF(AV17="","",IF(รายชื่อนักเรียน!H13="ย้ายออก","ย้ายออก",IF(AV17&gt;=ตั้งค่าประเมิน!$C$4,3,IF(AV17&gt;=ตั้งค่าประเมิน!$C$5,2,IF(AV17&gt;=ตั้งค่าประเมิน!$C$6,1,0))))))</f>
        <v/>
      </c>
    </row>
    <row r="18" spans="1:49" x14ac:dyDescent="0.5">
      <c r="A18" s="171"/>
      <c r="B18" s="171"/>
      <c r="C18" s="171"/>
      <c r="D18" s="78">
        <f>รายชื่อนักเรียน!A14</f>
        <v>13</v>
      </c>
      <c r="E18" s="8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F18" s="88"/>
      <c r="G18" s="15"/>
      <c r="H18" s="15"/>
      <c r="I18" s="15"/>
      <c r="J18" s="82" t="str">
        <f t="shared" si="12"/>
        <v/>
      </c>
      <c r="K18" s="74" t="str">
        <f>IF($E18="","",IF(J18="","",IF(J18&gt;=ตั้งค่าประเมิน!$C$4,3,IF(J18&gt;=ตั้งค่าประเมิน!$C$5,2,IF(J18&gt;=ตั้งค่าประเมิน!$C$6,1,0)))))</f>
        <v/>
      </c>
      <c r="L18" s="15"/>
      <c r="M18" s="15"/>
      <c r="N18" s="15"/>
      <c r="O18" s="15"/>
      <c r="P18" s="82" t="str">
        <f t="shared" si="13"/>
        <v/>
      </c>
      <c r="Q18" s="74" t="str">
        <f>IF($E18="","",IF(P18="","",IF(P18&gt;=ตั้งค่าประเมิน!$C$4,3,IF(P18&gt;=ตั้งค่าประเมิน!$C$5,2,IF(P18&gt;=ตั้งค่าประเมิน!$C$6,1,0)))))</f>
        <v/>
      </c>
      <c r="R18" s="82" t="str">
        <f t="shared" si="14"/>
        <v/>
      </c>
      <c r="S18" s="89" t="str">
        <f>IF($E18="","",IF(R18="","",IF(R18&gt;=ตั้งค่าประเมิน!$C$4,3,IF(R18&gt;=ตั้งค่าประเมิน!$C$5,2,IF(R18&gt;=ตั้งค่าประเมิน!$C$6,1,0)))))</f>
        <v/>
      </c>
      <c r="T18" s="88"/>
      <c r="U18" s="15"/>
      <c r="V18" s="15"/>
      <c r="W18" s="15"/>
      <c r="X18" s="82" t="str">
        <f t="shared" si="15"/>
        <v/>
      </c>
      <c r="Y18" s="74" t="str">
        <f>IF($E18="","",IF(X18="","",IF(X18&gt;=ตั้งค่าประเมิน!$C$4,3,IF(X18&gt;=ตั้งค่าประเมิน!$C$5,2,IF(X18&gt;=ตั้งค่าประเมิน!$C$6,1,0)))))</f>
        <v/>
      </c>
      <c r="Z18" s="15"/>
      <c r="AA18" s="15"/>
      <c r="AB18" s="15"/>
      <c r="AC18" s="15"/>
      <c r="AD18" s="82" t="str">
        <f t="shared" si="16"/>
        <v/>
      </c>
      <c r="AE18" s="74" t="str">
        <f>IF($E18="","",IF(AD18="","",IF(AD18&gt;=ตั้งค่าประเมิน!$C$4,3,IF(AD18&gt;=ตั้งค่าประเมิน!$C$5,2,IF(AD18&gt;=ตั้งค่าประเมิน!$C$6,1,0)))))</f>
        <v/>
      </c>
      <c r="AF18" s="82" t="str">
        <f t="shared" si="20"/>
        <v/>
      </c>
      <c r="AG18" s="89" t="str">
        <f>IF($E18="","",IF(AF18="","",IF(AF18&gt;=ตั้งค่าประเมิน!$C$4,3,IF(AF18&gt;=ตั้งค่าประเมิน!$C$5,2,IF(AF18&gt;=ตั้งค่าประเมิน!$C$6,1,0)))))</f>
        <v/>
      </c>
      <c r="AH18" s="88"/>
      <c r="AI18" s="15"/>
      <c r="AJ18" s="15"/>
      <c r="AK18" s="15"/>
      <c r="AL18" s="82" t="str">
        <f t="shared" si="17"/>
        <v/>
      </c>
      <c r="AM18" s="74" t="str">
        <f>IF($E18="","",IF(AL18="","",IF(AL18&gt;=ตั้งค่าประเมิน!$C$4,3,IF(AL18&gt;=ตั้งค่าประเมิน!$C$5,2,IF(AL18&gt;=ตั้งค่าประเมิน!$C$6,1,0)))))</f>
        <v/>
      </c>
      <c r="AN18" s="15"/>
      <c r="AO18" s="15"/>
      <c r="AP18" s="15"/>
      <c r="AQ18" s="15"/>
      <c r="AR18" s="82" t="str">
        <f t="shared" si="18"/>
        <v/>
      </c>
      <c r="AS18" s="74" t="str">
        <f>IF($E18="","",IF(AR18="","",IF(AR18&gt;=ตั้งค่าประเมิน!$C$4,3,IF(AR18&gt;=ตั้งค่าประเมิน!$C$5,2,IF(AR18&gt;=ตั้งค่าประเมิน!$C$6,1,0)))))</f>
        <v/>
      </c>
      <c r="AT18" s="82" t="str">
        <f t="shared" si="21"/>
        <v/>
      </c>
      <c r="AU18" s="89" t="str">
        <f>IF($E18="","",IF(AT18="","",IF(AT18&gt;=ตั้งค่าประเมิน!$C$4,3,IF(AT18&gt;=ตั้งค่าประเมิน!$C$5,2,IF(AT18&gt;=ตั้งค่าประเมิน!$C$6,1,0)))))</f>
        <v/>
      </c>
      <c r="AV18" s="95" t="str">
        <f t="shared" si="19"/>
        <v/>
      </c>
      <c r="AW18" s="89" t="str">
        <f>IF($E18="","",IF(AV18="","",IF(รายชื่อนักเรียน!H14="ย้ายออก","ย้ายออก",IF(AV18&gt;=ตั้งค่าประเมิน!$C$4,3,IF(AV18&gt;=ตั้งค่าประเมิน!$C$5,2,IF(AV18&gt;=ตั้งค่าประเมิน!$C$6,1,0))))))</f>
        <v/>
      </c>
    </row>
    <row r="19" spans="1:49" x14ac:dyDescent="0.5">
      <c r="A19" s="171"/>
      <c r="B19" s="171"/>
      <c r="C19" s="171"/>
      <c r="D19" s="78">
        <f>รายชื่อนักเรียน!A15</f>
        <v>14</v>
      </c>
      <c r="E19" s="8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F19" s="88"/>
      <c r="G19" s="15"/>
      <c r="H19" s="15"/>
      <c r="I19" s="15"/>
      <c r="J19" s="82" t="str">
        <f t="shared" si="12"/>
        <v/>
      </c>
      <c r="K19" s="74" t="str">
        <f>IF($E19="","",IF(J19="","",IF(J19&gt;=ตั้งค่าประเมิน!$C$4,3,IF(J19&gt;=ตั้งค่าประเมิน!$C$5,2,IF(J19&gt;=ตั้งค่าประเมิน!$C$6,1,0)))))</f>
        <v/>
      </c>
      <c r="L19" s="15"/>
      <c r="M19" s="15"/>
      <c r="N19" s="15"/>
      <c r="O19" s="15"/>
      <c r="P19" s="82" t="str">
        <f t="shared" si="13"/>
        <v/>
      </c>
      <c r="Q19" s="74" t="str">
        <f>IF($E19="","",IF(P19="","",IF(P19&gt;=ตั้งค่าประเมิน!$C$4,3,IF(P19&gt;=ตั้งค่าประเมิน!$C$5,2,IF(P19&gt;=ตั้งค่าประเมิน!$C$6,1,0)))))</f>
        <v/>
      </c>
      <c r="R19" s="82" t="str">
        <f t="shared" si="14"/>
        <v/>
      </c>
      <c r="S19" s="89" t="str">
        <f>IF($E19="","",IF(R19="","",IF(R19&gt;=ตั้งค่าประเมิน!$C$4,3,IF(R19&gt;=ตั้งค่าประเมิน!$C$5,2,IF(R19&gt;=ตั้งค่าประเมิน!$C$6,1,0)))))</f>
        <v/>
      </c>
      <c r="T19" s="88"/>
      <c r="U19" s="15"/>
      <c r="V19" s="15"/>
      <c r="W19" s="15"/>
      <c r="X19" s="82" t="str">
        <f t="shared" si="15"/>
        <v/>
      </c>
      <c r="Y19" s="74" t="str">
        <f>IF($E19="","",IF(X19="","",IF(X19&gt;=ตั้งค่าประเมิน!$C$4,3,IF(X19&gt;=ตั้งค่าประเมิน!$C$5,2,IF(X19&gt;=ตั้งค่าประเมิน!$C$6,1,0)))))</f>
        <v/>
      </c>
      <c r="Z19" s="15"/>
      <c r="AA19" s="15"/>
      <c r="AB19" s="15"/>
      <c r="AC19" s="15"/>
      <c r="AD19" s="82" t="str">
        <f t="shared" si="16"/>
        <v/>
      </c>
      <c r="AE19" s="74" t="str">
        <f>IF($E19="","",IF(AD19="","",IF(AD19&gt;=ตั้งค่าประเมิน!$C$4,3,IF(AD19&gt;=ตั้งค่าประเมิน!$C$5,2,IF(AD19&gt;=ตั้งค่าประเมิน!$C$6,1,0)))))</f>
        <v/>
      </c>
      <c r="AF19" s="82" t="str">
        <f t="shared" si="20"/>
        <v/>
      </c>
      <c r="AG19" s="89" t="str">
        <f>IF($E19="","",IF(AF19="","",IF(AF19&gt;=ตั้งค่าประเมิน!$C$4,3,IF(AF19&gt;=ตั้งค่าประเมิน!$C$5,2,IF(AF19&gt;=ตั้งค่าประเมิน!$C$6,1,0)))))</f>
        <v/>
      </c>
      <c r="AH19" s="88"/>
      <c r="AI19" s="15"/>
      <c r="AJ19" s="15"/>
      <c r="AK19" s="15"/>
      <c r="AL19" s="82" t="str">
        <f t="shared" si="17"/>
        <v/>
      </c>
      <c r="AM19" s="74" t="str">
        <f>IF($E19="","",IF(AL19="","",IF(AL19&gt;=ตั้งค่าประเมิน!$C$4,3,IF(AL19&gt;=ตั้งค่าประเมิน!$C$5,2,IF(AL19&gt;=ตั้งค่าประเมิน!$C$6,1,0)))))</f>
        <v/>
      </c>
      <c r="AN19" s="15"/>
      <c r="AO19" s="15"/>
      <c r="AP19" s="15"/>
      <c r="AQ19" s="15"/>
      <c r="AR19" s="82" t="str">
        <f t="shared" si="18"/>
        <v/>
      </c>
      <c r="AS19" s="74" t="str">
        <f>IF($E19="","",IF(AR19="","",IF(AR19&gt;=ตั้งค่าประเมิน!$C$4,3,IF(AR19&gt;=ตั้งค่าประเมิน!$C$5,2,IF(AR19&gt;=ตั้งค่าประเมิน!$C$6,1,0)))))</f>
        <v/>
      </c>
      <c r="AT19" s="82" t="str">
        <f t="shared" si="21"/>
        <v/>
      </c>
      <c r="AU19" s="89" t="str">
        <f>IF($E19="","",IF(AT19="","",IF(AT19&gt;=ตั้งค่าประเมิน!$C$4,3,IF(AT19&gt;=ตั้งค่าประเมิน!$C$5,2,IF(AT19&gt;=ตั้งค่าประเมิน!$C$6,1,0)))))</f>
        <v/>
      </c>
      <c r="AV19" s="95" t="str">
        <f t="shared" si="19"/>
        <v/>
      </c>
      <c r="AW19" s="89" t="str">
        <f>IF($E19="","",IF(AV19="","",IF(รายชื่อนักเรียน!H15="ย้ายออก","ย้ายออก",IF(AV19&gt;=ตั้งค่าประเมิน!$C$4,3,IF(AV19&gt;=ตั้งค่าประเมิน!$C$5,2,IF(AV19&gt;=ตั้งค่าประเมิน!$C$6,1,0))))))</f>
        <v/>
      </c>
    </row>
    <row r="20" spans="1:49" x14ac:dyDescent="0.5">
      <c r="A20" s="171"/>
      <c r="B20" s="171"/>
      <c r="C20" s="171"/>
      <c r="D20" s="78">
        <f>รายชื่อนักเรียน!A16</f>
        <v>15</v>
      </c>
      <c r="E20" s="8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F20" s="88"/>
      <c r="G20" s="15"/>
      <c r="H20" s="15"/>
      <c r="I20" s="15"/>
      <c r="J20" s="82" t="str">
        <f t="shared" si="12"/>
        <v/>
      </c>
      <c r="K20" s="74" t="str">
        <f>IF($E20="","",IF(J20="","",IF(J20&gt;=ตั้งค่าประเมิน!$C$4,3,IF(J20&gt;=ตั้งค่าประเมิน!$C$5,2,IF(J20&gt;=ตั้งค่าประเมิน!$C$6,1,0)))))</f>
        <v/>
      </c>
      <c r="L20" s="15"/>
      <c r="M20" s="15"/>
      <c r="N20" s="15"/>
      <c r="O20" s="15"/>
      <c r="P20" s="82" t="str">
        <f t="shared" si="13"/>
        <v/>
      </c>
      <c r="Q20" s="74" t="str">
        <f>IF($E20="","",IF(P20="","",IF(P20&gt;=ตั้งค่าประเมิน!$C$4,3,IF(P20&gt;=ตั้งค่าประเมิน!$C$5,2,IF(P20&gt;=ตั้งค่าประเมิน!$C$6,1,0)))))</f>
        <v/>
      </c>
      <c r="R20" s="82" t="str">
        <f t="shared" si="14"/>
        <v/>
      </c>
      <c r="S20" s="89" t="str">
        <f>IF($E20="","",IF(R20="","",IF(R20&gt;=ตั้งค่าประเมิน!$C$4,3,IF(R20&gt;=ตั้งค่าประเมิน!$C$5,2,IF(R20&gt;=ตั้งค่าประเมิน!$C$6,1,0)))))</f>
        <v/>
      </c>
      <c r="T20" s="88"/>
      <c r="U20" s="15"/>
      <c r="V20" s="15"/>
      <c r="W20" s="15"/>
      <c r="X20" s="82" t="str">
        <f t="shared" si="15"/>
        <v/>
      </c>
      <c r="Y20" s="74" t="str">
        <f>IF($E20="","",IF(X20="","",IF(X20&gt;=ตั้งค่าประเมิน!$C$4,3,IF(X20&gt;=ตั้งค่าประเมิน!$C$5,2,IF(X20&gt;=ตั้งค่าประเมิน!$C$6,1,0)))))</f>
        <v/>
      </c>
      <c r="Z20" s="15"/>
      <c r="AA20" s="15"/>
      <c r="AB20" s="15"/>
      <c r="AC20" s="15"/>
      <c r="AD20" s="82" t="str">
        <f t="shared" si="16"/>
        <v/>
      </c>
      <c r="AE20" s="74" t="str">
        <f>IF($E20="","",IF(AD20="","",IF(AD20&gt;=ตั้งค่าประเมิน!$C$4,3,IF(AD20&gt;=ตั้งค่าประเมิน!$C$5,2,IF(AD20&gt;=ตั้งค่าประเมิน!$C$6,1,0)))))</f>
        <v/>
      </c>
      <c r="AF20" s="82" t="str">
        <f t="shared" si="20"/>
        <v/>
      </c>
      <c r="AG20" s="89" t="str">
        <f>IF($E20="","",IF(AF20="","",IF(AF20&gt;=ตั้งค่าประเมิน!$C$4,3,IF(AF20&gt;=ตั้งค่าประเมิน!$C$5,2,IF(AF20&gt;=ตั้งค่าประเมิน!$C$6,1,0)))))</f>
        <v/>
      </c>
      <c r="AH20" s="88"/>
      <c r="AI20" s="15"/>
      <c r="AJ20" s="15"/>
      <c r="AK20" s="15"/>
      <c r="AL20" s="82" t="str">
        <f t="shared" si="17"/>
        <v/>
      </c>
      <c r="AM20" s="74" t="str">
        <f>IF($E20="","",IF(AL20="","",IF(AL20&gt;=ตั้งค่าประเมิน!$C$4,3,IF(AL20&gt;=ตั้งค่าประเมิน!$C$5,2,IF(AL20&gt;=ตั้งค่าประเมิน!$C$6,1,0)))))</f>
        <v/>
      </c>
      <c r="AN20" s="15"/>
      <c r="AO20" s="15"/>
      <c r="AP20" s="15"/>
      <c r="AQ20" s="15"/>
      <c r="AR20" s="82" t="str">
        <f t="shared" si="18"/>
        <v/>
      </c>
      <c r="AS20" s="74" t="str">
        <f>IF($E20="","",IF(AR20="","",IF(AR20&gt;=ตั้งค่าประเมิน!$C$4,3,IF(AR20&gt;=ตั้งค่าประเมิน!$C$5,2,IF(AR20&gt;=ตั้งค่าประเมิน!$C$6,1,0)))))</f>
        <v/>
      </c>
      <c r="AT20" s="82" t="str">
        <f t="shared" si="21"/>
        <v/>
      </c>
      <c r="AU20" s="89" t="str">
        <f>IF($E20="","",IF(AT20="","",IF(AT20&gt;=ตั้งค่าประเมิน!$C$4,3,IF(AT20&gt;=ตั้งค่าประเมิน!$C$5,2,IF(AT20&gt;=ตั้งค่าประเมิน!$C$6,1,0)))))</f>
        <v/>
      </c>
      <c r="AV20" s="95" t="str">
        <f t="shared" si="19"/>
        <v/>
      </c>
      <c r="AW20" s="89" t="str">
        <f>IF($E20="","",IF(AV20="","",IF(รายชื่อนักเรียน!H16="ย้ายออก","ย้ายออก",IF(AV20&gt;=ตั้งค่าประเมิน!$C$4,3,IF(AV20&gt;=ตั้งค่าประเมิน!$C$5,2,IF(AV20&gt;=ตั้งค่าประเมิน!$C$6,1,0))))))</f>
        <v/>
      </c>
    </row>
    <row r="21" spans="1:49" x14ac:dyDescent="0.5">
      <c r="A21" s="171"/>
      <c r="B21" s="171"/>
      <c r="C21" s="171"/>
      <c r="D21" s="78">
        <f>รายชื่อนักเรียน!A17</f>
        <v>16</v>
      </c>
      <c r="E21" s="8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F21" s="88"/>
      <c r="G21" s="15"/>
      <c r="H21" s="15"/>
      <c r="I21" s="15"/>
      <c r="J21" s="82" t="str">
        <f t="shared" si="12"/>
        <v/>
      </c>
      <c r="K21" s="74" t="str">
        <f>IF($E21="","",IF(J21="","",IF(J21&gt;=ตั้งค่าประเมิน!$C$4,3,IF(J21&gt;=ตั้งค่าประเมิน!$C$5,2,IF(J21&gt;=ตั้งค่าประเมิน!$C$6,1,0)))))</f>
        <v/>
      </c>
      <c r="L21" s="15"/>
      <c r="M21" s="15"/>
      <c r="N21" s="15"/>
      <c r="O21" s="15"/>
      <c r="P21" s="82" t="str">
        <f t="shared" si="13"/>
        <v/>
      </c>
      <c r="Q21" s="74" t="str">
        <f>IF($E21="","",IF(P21="","",IF(P21&gt;=ตั้งค่าประเมิน!$C$4,3,IF(P21&gt;=ตั้งค่าประเมิน!$C$5,2,IF(P21&gt;=ตั้งค่าประเมิน!$C$6,1,0)))))</f>
        <v/>
      </c>
      <c r="R21" s="82" t="str">
        <f t="shared" si="14"/>
        <v/>
      </c>
      <c r="S21" s="89" t="str">
        <f>IF($E21="","",IF(R21="","",IF(R21&gt;=ตั้งค่าประเมิน!$C$4,3,IF(R21&gt;=ตั้งค่าประเมิน!$C$5,2,IF(R21&gt;=ตั้งค่าประเมิน!$C$6,1,0)))))</f>
        <v/>
      </c>
      <c r="T21" s="88"/>
      <c r="U21" s="15"/>
      <c r="V21" s="15"/>
      <c r="W21" s="15"/>
      <c r="X21" s="82" t="str">
        <f t="shared" si="15"/>
        <v/>
      </c>
      <c r="Y21" s="74" t="str">
        <f>IF($E21="","",IF(X21="","",IF(X21&gt;=ตั้งค่าประเมิน!$C$4,3,IF(X21&gt;=ตั้งค่าประเมิน!$C$5,2,IF(X21&gt;=ตั้งค่าประเมิน!$C$6,1,0)))))</f>
        <v/>
      </c>
      <c r="Z21" s="15"/>
      <c r="AA21" s="15"/>
      <c r="AB21" s="15"/>
      <c r="AC21" s="15"/>
      <c r="AD21" s="82" t="str">
        <f t="shared" si="16"/>
        <v/>
      </c>
      <c r="AE21" s="74" t="str">
        <f>IF($E21="","",IF(AD21="","",IF(AD21&gt;=ตั้งค่าประเมิน!$C$4,3,IF(AD21&gt;=ตั้งค่าประเมิน!$C$5,2,IF(AD21&gt;=ตั้งค่าประเมิน!$C$6,1,0)))))</f>
        <v/>
      </c>
      <c r="AF21" s="82" t="str">
        <f t="shared" si="20"/>
        <v/>
      </c>
      <c r="AG21" s="89" t="str">
        <f>IF($E21="","",IF(AF21="","",IF(AF21&gt;=ตั้งค่าประเมิน!$C$4,3,IF(AF21&gt;=ตั้งค่าประเมิน!$C$5,2,IF(AF21&gt;=ตั้งค่าประเมิน!$C$6,1,0)))))</f>
        <v/>
      </c>
      <c r="AH21" s="88"/>
      <c r="AI21" s="15"/>
      <c r="AJ21" s="15"/>
      <c r="AK21" s="15"/>
      <c r="AL21" s="82" t="str">
        <f t="shared" si="17"/>
        <v/>
      </c>
      <c r="AM21" s="74" t="str">
        <f>IF($E21="","",IF(AL21="","",IF(AL21&gt;=ตั้งค่าประเมิน!$C$4,3,IF(AL21&gt;=ตั้งค่าประเมิน!$C$5,2,IF(AL21&gt;=ตั้งค่าประเมิน!$C$6,1,0)))))</f>
        <v/>
      </c>
      <c r="AN21" s="15"/>
      <c r="AO21" s="15"/>
      <c r="AP21" s="15"/>
      <c r="AQ21" s="15"/>
      <c r="AR21" s="82" t="str">
        <f t="shared" si="18"/>
        <v/>
      </c>
      <c r="AS21" s="74" t="str">
        <f>IF($E21="","",IF(AR21="","",IF(AR21&gt;=ตั้งค่าประเมิน!$C$4,3,IF(AR21&gt;=ตั้งค่าประเมิน!$C$5,2,IF(AR21&gt;=ตั้งค่าประเมิน!$C$6,1,0)))))</f>
        <v/>
      </c>
      <c r="AT21" s="82" t="str">
        <f t="shared" si="21"/>
        <v/>
      </c>
      <c r="AU21" s="89" t="str">
        <f>IF($E21="","",IF(AT21="","",IF(AT21&gt;=ตั้งค่าประเมิน!$C$4,3,IF(AT21&gt;=ตั้งค่าประเมิน!$C$5,2,IF(AT21&gt;=ตั้งค่าประเมิน!$C$6,1,0)))))</f>
        <v/>
      </c>
      <c r="AV21" s="95" t="str">
        <f t="shared" si="19"/>
        <v/>
      </c>
      <c r="AW21" s="89" t="str">
        <f>IF($E21="","",IF(AV21="","",IF(รายชื่อนักเรียน!H17="ย้ายออก","ย้ายออก",IF(AV21&gt;=ตั้งค่าประเมิน!$C$4,3,IF(AV21&gt;=ตั้งค่าประเมิน!$C$5,2,IF(AV21&gt;=ตั้งค่าประเมิน!$C$6,1,0))))))</f>
        <v/>
      </c>
    </row>
    <row r="22" spans="1:49" x14ac:dyDescent="0.5">
      <c r="A22" s="171"/>
      <c r="B22" s="171"/>
      <c r="C22" s="171"/>
      <c r="D22" s="78">
        <f>รายชื่อนักเรียน!A18</f>
        <v>17</v>
      </c>
      <c r="E22" s="8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F22" s="88"/>
      <c r="G22" s="15"/>
      <c r="H22" s="15"/>
      <c r="I22" s="15"/>
      <c r="J22" s="82" t="str">
        <f t="shared" si="12"/>
        <v/>
      </c>
      <c r="K22" s="74" t="str">
        <f>IF($E22="","",IF(J22="","",IF(J22&gt;=ตั้งค่าประเมิน!$C$4,3,IF(J22&gt;=ตั้งค่าประเมิน!$C$5,2,IF(J22&gt;=ตั้งค่าประเมิน!$C$6,1,0)))))</f>
        <v/>
      </c>
      <c r="L22" s="15"/>
      <c r="M22" s="15"/>
      <c r="N22" s="15"/>
      <c r="O22" s="15"/>
      <c r="P22" s="82" t="str">
        <f t="shared" si="13"/>
        <v/>
      </c>
      <c r="Q22" s="74" t="str">
        <f>IF($E22="","",IF(P22="","",IF(P22&gt;=ตั้งค่าประเมิน!$C$4,3,IF(P22&gt;=ตั้งค่าประเมิน!$C$5,2,IF(P22&gt;=ตั้งค่าประเมิน!$C$6,1,0)))))</f>
        <v/>
      </c>
      <c r="R22" s="82" t="str">
        <f t="shared" si="14"/>
        <v/>
      </c>
      <c r="S22" s="89" t="str">
        <f>IF($E22="","",IF(R22="","",IF(R22&gt;=ตั้งค่าประเมิน!$C$4,3,IF(R22&gt;=ตั้งค่าประเมิน!$C$5,2,IF(R22&gt;=ตั้งค่าประเมิน!$C$6,1,0)))))</f>
        <v/>
      </c>
      <c r="T22" s="88"/>
      <c r="U22" s="15"/>
      <c r="V22" s="15"/>
      <c r="W22" s="15"/>
      <c r="X22" s="82" t="str">
        <f t="shared" si="15"/>
        <v/>
      </c>
      <c r="Y22" s="74" t="str">
        <f>IF($E22="","",IF(X22="","",IF(X22&gt;=ตั้งค่าประเมิน!$C$4,3,IF(X22&gt;=ตั้งค่าประเมิน!$C$5,2,IF(X22&gt;=ตั้งค่าประเมิน!$C$6,1,0)))))</f>
        <v/>
      </c>
      <c r="Z22" s="15"/>
      <c r="AA22" s="15"/>
      <c r="AB22" s="15"/>
      <c r="AC22" s="15"/>
      <c r="AD22" s="82" t="str">
        <f t="shared" si="16"/>
        <v/>
      </c>
      <c r="AE22" s="74" t="str">
        <f>IF($E22="","",IF(AD22="","",IF(AD22&gt;=ตั้งค่าประเมิน!$C$4,3,IF(AD22&gt;=ตั้งค่าประเมิน!$C$5,2,IF(AD22&gt;=ตั้งค่าประเมิน!$C$6,1,0)))))</f>
        <v/>
      </c>
      <c r="AF22" s="82" t="str">
        <f t="shared" si="20"/>
        <v/>
      </c>
      <c r="AG22" s="89" t="str">
        <f>IF($E22="","",IF(AF22="","",IF(AF22&gt;=ตั้งค่าประเมิน!$C$4,3,IF(AF22&gt;=ตั้งค่าประเมิน!$C$5,2,IF(AF22&gt;=ตั้งค่าประเมิน!$C$6,1,0)))))</f>
        <v/>
      </c>
      <c r="AH22" s="88"/>
      <c r="AI22" s="15"/>
      <c r="AJ22" s="15"/>
      <c r="AK22" s="15"/>
      <c r="AL22" s="82" t="str">
        <f t="shared" si="17"/>
        <v/>
      </c>
      <c r="AM22" s="74" t="str">
        <f>IF($E22="","",IF(AL22="","",IF(AL22&gt;=ตั้งค่าประเมิน!$C$4,3,IF(AL22&gt;=ตั้งค่าประเมิน!$C$5,2,IF(AL22&gt;=ตั้งค่าประเมิน!$C$6,1,0)))))</f>
        <v/>
      </c>
      <c r="AN22" s="15"/>
      <c r="AO22" s="15"/>
      <c r="AP22" s="15"/>
      <c r="AQ22" s="15"/>
      <c r="AR22" s="82" t="str">
        <f t="shared" si="18"/>
        <v/>
      </c>
      <c r="AS22" s="74" t="str">
        <f>IF($E22="","",IF(AR22="","",IF(AR22&gt;=ตั้งค่าประเมิน!$C$4,3,IF(AR22&gt;=ตั้งค่าประเมิน!$C$5,2,IF(AR22&gt;=ตั้งค่าประเมิน!$C$6,1,0)))))</f>
        <v/>
      </c>
      <c r="AT22" s="82" t="str">
        <f t="shared" si="21"/>
        <v/>
      </c>
      <c r="AU22" s="89" t="str">
        <f>IF($E22="","",IF(AT22="","",IF(AT22&gt;=ตั้งค่าประเมิน!$C$4,3,IF(AT22&gt;=ตั้งค่าประเมิน!$C$5,2,IF(AT22&gt;=ตั้งค่าประเมิน!$C$6,1,0)))))</f>
        <v/>
      </c>
      <c r="AV22" s="95" t="str">
        <f t="shared" si="19"/>
        <v/>
      </c>
      <c r="AW22" s="89" t="str">
        <f>IF($E22="","",IF(AV22="","",IF(รายชื่อนักเรียน!H18="ย้ายออก","ย้ายออก",IF(AV22&gt;=ตั้งค่าประเมิน!$C$4,3,IF(AV22&gt;=ตั้งค่าประเมิน!$C$5,2,IF(AV22&gt;=ตั้งค่าประเมิน!$C$6,1,0))))))</f>
        <v/>
      </c>
    </row>
    <row r="23" spans="1:49" x14ac:dyDescent="0.5">
      <c r="A23" s="171"/>
      <c r="B23" s="171"/>
      <c r="C23" s="171"/>
      <c r="D23" s="78">
        <f>รายชื่อนักเรียน!A19</f>
        <v>18</v>
      </c>
      <c r="E23" s="8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F23" s="88"/>
      <c r="G23" s="15"/>
      <c r="H23" s="15"/>
      <c r="I23" s="15"/>
      <c r="J23" s="82" t="str">
        <f t="shared" si="12"/>
        <v/>
      </c>
      <c r="K23" s="74" t="str">
        <f>IF($E23="","",IF(J23="","",IF(J23&gt;=ตั้งค่าประเมิน!$C$4,3,IF(J23&gt;=ตั้งค่าประเมิน!$C$5,2,IF(J23&gt;=ตั้งค่าประเมิน!$C$6,1,0)))))</f>
        <v/>
      </c>
      <c r="L23" s="15"/>
      <c r="M23" s="15"/>
      <c r="N23" s="15"/>
      <c r="O23" s="15"/>
      <c r="P23" s="82" t="str">
        <f t="shared" si="13"/>
        <v/>
      </c>
      <c r="Q23" s="74" t="str">
        <f>IF($E23="","",IF(P23="","",IF(P23&gt;=ตั้งค่าประเมิน!$C$4,3,IF(P23&gt;=ตั้งค่าประเมิน!$C$5,2,IF(P23&gt;=ตั้งค่าประเมิน!$C$6,1,0)))))</f>
        <v/>
      </c>
      <c r="R23" s="82" t="str">
        <f t="shared" si="14"/>
        <v/>
      </c>
      <c r="S23" s="89" t="str">
        <f>IF($E23="","",IF(R23="","",IF(R23&gt;=ตั้งค่าประเมิน!$C$4,3,IF(R23&gt;=ตั้งค่าประเมิน!$C$5,2,IF(R23&gt;=ตั้งค่าประเมิน!$C$6,1,0)))))</f>
        <v/>
      </c>
      <c r="T23" s="88"/>
      <c r="U23" s="15"/>
      <c r="V23" s="15"/>
      <c r="W23" s="15"/>
      <c r="X23" s="82" t="str">
        <f t="shared" si="15"/>
        <v/>
      </c>
      <c r="Y23" s="74" t="str">
        <f>IF($E23="","",IF(X23="","",IF(X23&gt;=ตั้งค่าประเมิน!$C$4,3,IF(X23&gt;=ตั้งค่าประเมิน!$C$5,2,IF(X23&gt;=ตั้งค่าประเมิน!$C$6,1,0)))))</f>
        <v/>
      </c>
      <c r="Z23" s="15"/>
      <c r="AA23" s="15"/>
      <c r="AB23" s="15"/>
      <c r="AC23" s="15"/>
      <c r="AD23" s="82" t="str">
        <f t="shared" si="16"/>
        <v/>
      </c>
      <c r="AE23" s="74" t="str">
        <f>IF($E23="","",IF(AD23="","",IF(AD23&gt;=ตั้งค่าประเมิน!$C$4,3,IF(AD23&gt;=ตั้งค่าประเมิน!$C$5,2,IF(AD23&gt;=ตั้งค่าประเมิน!$C$6,1,0)))))</f>
        <v/>
      </c>
      <c r="AF23" s="82" t="str">
        <f t="shared" si="20"/>
        <v/>
      </c>
      <c r="AG23" s="89" t="str">
        <f>IF($E23="","",IF(AF23="","",IF(AF23&gt;=ตั้งค่าประเมิน!$C$4,3,IF(AF23&gt;=ตั้งค่าประเมิน!$C$5,2,IF(AF23&gt;=ตั้งค่าประเมิน!$C$6,1,0)))))</f>
        <v/>
      </c>
      <c r="AH23" s="88"/>
      <c r="AI23" s="15"/>
      <c r="AJ23" s="15"/>
      <c r="AK23" s="15"/>
      <c r="AL23" s="82" t="str">
        <f t="shared" si="17"/>
        <v/>
      </c>
      <c r="AM23" s="74" t="str">
        <f>IF($E23="","",IF(AL23="","",IF(AL23&gt;=ตั้งค่าประเมิน!$C$4,3,IF(AL23&gt;=ตั้งค่าประเมิน!$C$5,2,IF(AL23&gt;=ตั้งค่าประเมิน!$C$6,1,0)))))</f>
        <v/>
      </c>
      <c r="AN23" s="15"/>
      <c r="AO23" s="15"/>
      <c r="AP23" s="15"/>
      <c r="AQ23" s="15"/>
      <c r="AR23" s="82" t="str">
        <f t="shared" si="18"/>
        <v/>
      </c>
      <c r="AS23" s="74" t="str">
        <f>IF($E23="","",IF(AR23="","",IF(AR23&gt;=ตั้งค่าประเมิน!$C$4,3,IF(AR23&gt;=ตั้งค่าประเมิน!$C$5,2,IF(AR23&gt;=ตั้งค่าประเมิน!$C$6,1,0)))))</f>
        <v/>
      </c>
      <c r="AT23" s="82" t="str">
        <f t="shared" si="21"/>
        <v/>
      </c>
      <c r="AU23" s="89" t="str">
        <f>IF($E23="","",IF(AT23="","",IF(AT23&gt;=ตั้งค่าประเมิน!$C$4,3,IF(AT23&gt;=ตั้งค่าประเมิน!$C$5,2,IF(AT23&gt;=ตั้งค่าประเมิน!$C$6,1,0)))))</f>
        <v/>
      </c>
      <c r="AV23" s="95" t="str">
        <f t="shared" si="19"/>
        <v/>
      </c>
      <c r="AW23" s="89" t="str">
        <f>IF($E23="","",IF(AV23="","",IF(รายชื่อนักเรียน!H19="ย้ายออก","ย้ายออก",IF(AV23&gt;=ตั้งค่าประเมิน!$C$4,3,IF(AV23&gt;=ตั้งค่าประเมิน!$C$5,2,IF(AV23&gt;=ตั้งค่าประเมิน!$C$6,1,0))))))</f>
        <v/>
      </c>
    </row>
    <row r="24" spans="1:49" x14ac:dyDescent="0.5">
      <c r="A24" s="171"/>
      <c r="B24" s="171"/>
      <c r="C24" s="171"/>
      <c r="D24" s="78">
        <f>รายชื่อนักเรียน!A20</f>
        <v>19</v>
      </c>
      <c r="E24" s="8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F24" s="88"/>
      <c r="G24" s="15"/>
      <c r="H24" s="15"/>
      <c r="I24" s="15"/>
      <c r="J24" s="82" t="str">
        <f t="shared" si="12"/>
        <v/>
      </c>
      <c r="K24" s="74" t="str">
        <f>IF($E24="","",IF(J24="","",IF(J24&gt;=ตั้งค่าประเมิน!$C$4,3,IF(J24&gt;=ตั้งค่าประเมิน!$C$5,2,IF(J24&gt;=ตั้งค่าประเมิน!$C$6,1,0)))))</f>
        <v/>
      </c>
      <c r="L24" s="15"/>
      <c r="M24" s="15"/>
      <c r="N24" s="15"/>
      <c r="O24" s="15"/>
      <c r="P24" s="82" t="str">
        <f t="shared" si="13"/>
        <v/>
      </c>
      <c r="Q24" s="74" t="str">
        <f>IF($E24="","",IF(P24="","",IF(P24&gt;=ตั้งค่าประเมิน!$C$4,3,IF(P24&gt;=ตั้งค่าประเมิน!$C$5,2,IF(P24&gt;=ตั้งค่าประเมิน!$C$6,1,0)))))</f>
        <v/>
      </c>
      <c r="R24" s="82" t="str">
        <f t="shared" si="14"/>
        <v/>
      </c>
      <c r="S24" s="89" t="str">
        <f>IF($E24="","",IF(R24="","",IF(R24&gt;=ตั้งค่าประเมิน!$C$4,3,IF(R24&gt;=ตั้งค่าประเมิน!$C$5,2,IF(R24&gt;=ตั้งค่าประเมิน!$C$6,1,0)))))</f>
        <v/>
      </c>
      <c r="T24" s="88"/>
      <c r="U24" s="15"/>
      <c r="V24" s="15"/>
      <c r="W24" s="15"/>
      <c r="X24" s="82" t="str">
        <f t="shared" si="15"/>
        <v/>
      </c>
      <c r="Y24" s="74" t="str">
        <f>IF($E24="","",IF(X24="","",IF(X24&gt;=ตั้งค่าประเมิน!$C$4,3,IF(X24&gt;=ตั้งค่าประเมิน!$C$5,2,IF(X24&gt;=ตั้งค่าประเมิน!$C$6,1,0)))))</f>
        <v/>
      </c>
      <c r="Z24" s="15"/>
      <c r="AA24" s="15"/>
      <c r="AB24" s="15"/>
      <c r="AC24" s="15"/>
      <c r="AD24" s="82" t="str">
        <f t="shared" si="16"/>
        <v/>
      </c>
      <c r="AE24" s="74" t="str">
        <f>IF($E24="","",IF(AD24="","",IF(AD24&gt;=ตั้งค่าประเมิน!$C$4,3,IF(AD24&gt;=ตั้งค่าประเมิน!$C$5,2,IF(AD24&gt;=ตั้งค่าประเมิน!$C$6,1,0)))))</f>
        <v/>
      </c>
      <c r="AF24" s="82" t="str">
        <f t="shared" si="20"/>
        <v/>
      </c>
      <c r="AG24" s="89" t="str">
        <f>IF($E24="","",IF(AF24="","",IF(AF24&gt;=ตั้งค่าประเมิน!$C$4,3,IF(AF24&gt;=ตั้งค่าประเมิน!$C$5,2,IF(AF24&gt;=ตั้งค่าประเมิน!$C$6,1,0)))))</f>
        <v/>
      </c>
      <c r="AH24" s="88"/>
      <c r="AI24" s="15"/>
      <c r="AJ24" s="15"/>
      <c r="AK24" s="15"/>
      <c r="AL24" s="82" t="str">
        <f t="shared" si="17"/>
        <v/>
      </c>
      <c r="AM24" s="74" t="str">
        <f>IF($E24="","",IF(AL24="","",IF(AL24&gt;=ตั้งค่าประเมิน!$C$4,3,IF(AL24&gt;=ตั้งค่าประเมิน!$C$5,2,IF(AL24&gt;=ตั้งค่าประเมิน!$C$6,1,0)))))</f>
        <v/>
      </c>
      <c r="AN24" s="15"/>
      <c r="AO24" s="15"/>
      <c r="AP24" s="15"/>
      <c r="AQ24" s="15"/>
      <c r="AR24" s="82" t="str">
        <f t="shared" si="18"/>
        <v/>
      </c>
      <c r="AS24" s="74" t="str">
        <f>IF($E24="","",IF(AR24="","",IF(AR24&gt;=ตั้งค่าประเมิน!$C$4,3,IF(AR24&gt;=ตั้งค่าประเมิน!$C$5,2,IF(AR24&gt;=ตั้งค่าประเมิน!$C$6,1,0)))))</f>
        <v/>
      </c>
      <c r="AT24" s="82" t="str">
        <f t="shared" si="21"/>
        <v/>
      </c>
      <c r="AU24" s="89" t="str">
        <f>IF($E24="","",IF(AT24="","",IF(AT24&gt;=ตั้งค่าประเมิน!$C$4,3,IF(AT24&gt;=ตั้งค่าประเมิน!$C$5,2,IF(AT24&gt;=ตั้งค่าประเมิน!$C$6,1,0)))))</f>
        <v/>
      </c>
      <c r="AV24" s="95" t="str">
        <f t="shared" si="19"/>
        <v/>
      </c>
      <c r="AW24" s="89" t="str">
        <f>IF($E24="","",IF(AV24="","",IF(รายชื่อนักเรียน!H20="ย้ายออก","ย้ายออก",IF(AV24&gt;=ตั้งค่าประเมิน!$C$4,3,IF(AV24&gt;=ตั้งค่าประเมิน!$C$5,2,IF(AV24&gt;=ตั้งค่าประเมิน!$C$6,1,0))))))</f>
        <v/>
      </c>
    </row>
    <row r="25" spans="1:49" x14ac:dyDescent="0.5">
      <c r="A25" s="171"/>
      <c r="B25" s="171"/>
      <c r="C25" s="171"/>
      <c r="D25" s="78">
        <f>รายชื่อนักเรียน!A21</f>
        <v>20</v>
      </c>
      <c r="E25" s="8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F25" s="88"/>
      <c r="G25" s="15"/>
      <c r="H25" s="15"/>
      <c r="I25" s="15"/>
      <c r="J25" s="82" t="str">
        <f t="shared" si="12"/>
        <v/>
      </c>
      <c r="K25" s="74" t="str">
        <f>IF($E25="","",IF(J25="","",IF(J25&gt;=ตั้งค่าประเมิน!$C$4,3,IF(J25&gt;=ตั้งค่าประเมิน!$C$5,2,IF(J25&gt;=ตั้งค่าประเมิน!$C$6,1,0)))))</f>
        <v/>
      </c>
      <c r="L25" s="15"/>
      <c r="M25" s="15"/>
      <c r="N25" s="15"/>
      <c r="O25" s="15"/>
      <c r="P25" s="82" t="str">
        <f t="shared" si="13"/>
        <v/>
      </c>
      <c r="Q25" s="74" t="str">
        <f>IF($E25="","",IF(P25="","",IF(P25&gt;=ตั้งค่าประเมิน!$C$4,3,IF(P25&gt;=ตั้งค่าประเมิน!$C$5,2,IF(P25&gt;=ตั้งค่าประเมิน!$C$6,1,0)))))</f>
        <v/>
      </c>
      <c r="R25" s="82" t="str">
        <f t="shared" si="14"/>
        <v/>
      </c>
      <c r="S25" s="89" t="str">
        <f>IF($E25="","",IF(R25="","",IF(R25&gt;=ตั้งค่าประเมิน!$C$4,3,IF(R25&gt;=ตั้งค่าประเมิน!$C$5,2,IF(R25&gt;=ตั้งค่าประเมิน!$C$6,1,0)))))</f>
        <v/>
      </c>
      <c r="T25" s="88"/>
      <c r="U25" s="15"/>
      <c r="V25" s="15"/>
      <c r="W25" s="15"/>
      <c r="X25" s="82" t="str">
        <f t="shared" si="15"/>
        <v/>
      </c>
      <c r="Y25" s="74" t="str">
        <f>IF($E25="","",IF(X25="","",IF(X25&gt;=ตั้งค่าประเมิน!$C$4,3,IF(X25&gt;=ตั้งค่าประเมิน!$C$5,2,IF(X25&gt;=ตั้งค่าประเมิน!$C$6,1,0)))))</f>
        <v/>
      </c>
      <c r="Z25" s="15"/>
      <c r="AA25" s="15"/>
      <c r="AB25" s="15"/>
      <c r="AC25" s="15"/>
      <c r="AD25" s="82" t="str">
        <f t="shared" si="16"/>
        <v/>
      </c>
      <c r="AE25" s="74" t="str">
        <f>IF($E25="","",IF(AD25="","",IF(AD25&gt;=ตั้งค่าประเมิน!$C$4,3,IF(AD25&gt;=ตั้งค่าประเมิน!$C$5,2,IF(AD25&gt;=ตั้งค่าประเมิน!$C$6,1,0)))))</f>
        <v/>
      </c>
      <c r="AF25" s="82" t="str">
        <f t="shared" si="20"/>
        <v/>
      </c>
      <c r="AG25" s="89" t="str">
        <f>IF($E25="","",IF(AF25="","",IF(AF25&gt;=ตั้งค่าประเมิน!$C$4,3,IF(AF25&gt;=ตั้งค่าประเมิน!$C$5,2,IF(AF25&gt;=ตั้งค่าประเมิน!$C$6,1,0)))))</f>
        <v/>
      </c>
      <c r="AH25" s="88"/>
      <c r="AI25" s="15"/>
      <c r="AJ25" s="15"/>
      <c r="AK25" s="15"/>
      <c r="AL25" s="82" t="str">
        <f t="shared" si="17"/>
        <v/>
      </c>
      <c r="AM25" s="74" t="str">
        <f>IF($E25="","",IF(AL25="","",IF(AL25&gt;=ตั้งค่าประเมิน!$C$4,3,IF(AL25&gt;=ตั้งค่าประเมิน!$C$5,2,IF(AL25&gt;=ตั้งค่าประเมิน!$C$6,1,0)))))</f>
        <v/>
      </c>
      <c r="AN25" s="15"/>
      <c r="AO25" s="15"/>
      <c r="AP25" s="15"/>
      <c r="AQ25" s="15"/>
      <c r="AR25" s="82" t="str">
        <f t="shared" si="18"/>
        <v/>
      </c>
      <c r="AS25" s="74" t="str">
        <f>IF($E25="","",IF(AR25="","",IF(AR25&gt;=ตั้งค่าประเมิน!$C$4,3,IF(AR25&gt;=ตั้งค่าประเมิน!$C$5,2,IF(AR25&gt;=ตั้งค่าประเมิน!$C$6,1,0)))))</f>
        <v/>
      </c>
      <c r="AT25" s="82" t="str">
        <f t="shared" si="21"/>
        <v/>
      </c>
      <c r="AU25" s="89" t="str">
        <f>IF($E25="","",IF(AT25="","",IF(AT25&gt;=ตั้งค่าประเมิน!$C$4,3,IF(AT25&gt;=ตั้งค่าประเมิน!$C$5,2,IF(AT25&gt;=ตั้งค่าประเมิน!$C$6,1,0)))))</f>
        <v/>
      </c>
      <c r="AV25" s="95" t="str">
        <f t="shared" si="19"/>
        <v/>
      </c>
      <c r="AW25" s="89" t="str">
        <f>IF($E25="","",IF(AV25="","",IF(รายชื่อนักเรียน!H21="ย้ายออก","ย้ายออก",IF(AV25&gt;=ตั้งค่าประเมิน!$C$4,3,IF(AV25&gt;=ตั้งค่าประเมิน!$C$5,2,IF(AV25&gt;=ตั้งค่าประเมิน!$C$6,1,0))))))</f>
        <v/>
      </c>
    </row>
    <row r="26" spans="1:49" x14ac:dyDescent="0.5">
      <c r="A26" s="171"/>
      <c r="B26" s="171"/>
      <c r="C26" s="171"/>
      <c r="D26" s="78">
        <f>รายชื่อนักเรียน!A22</f>
        <v>21</v>
      </c>
      <c r="E26" s="8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F26" s="88"/>
      <c r="G26" s="15"/>
      <c r="H26" s="15"/>
      <c r="I26" s="15"/>
      <c r="J26" s="82" t="str">
        <f t="shared" si="12"/>
        <v/>
      </c>
      <c r="K26" s="74" t="str">
        <f>IF($E26="","",IF(J26="","",IF(J26&gt;=ตั้งค่าประเมิน!$C$4,3,IF(J26&gt;=ตั้งค่าประเมิน!$C$5,2,IF(J26&gt;=ตั้งค่าประเมิน!$C$6,1,0)))))</f>
        <v/>
      </c>
      <c r="L26" s="15"/>
      <c r="M26" s="15"/>
      <c r="N26" s="15"/>
      <c r="O26" s="15"/>
      <c r="P26" s="82" t="str">
        <f t="shared" si="13"/>
        <v/>
      </c>
      <c r="Q26" s="74" t="str">
        <f>IF($E26="","",IF(P26="","",IF(P26&gt;=ตั้งค่าประเมิน!$C$4,3,IF(P26&gt;=ตั้งค่าประเมิน!$C$5,2,IF(P26&gt;=ตั้งค่าประเมิน!$C$6,1,0)))))</f>
        <v/>
      </c>
      <c r="R26" s="82" t="str">
        <f t="shared" si="14"/>
        <v/>
      </c>
      <c r="S26" s="89" t="str">
        <f>IF($E26="","",IF(R26="","",IF(R26&gt;=ตั้งค่าประเมิน!$C$4,3,IF(R26&gt;=ตั้งค่าประเมิน!$C$5,2,IF(R26&gt;=ตั้งค่าประเมิน!$C$6,1,0)))))</f>
        <v/>
      </c>
      <c r="T26" s="88"/>
      <c r="U26" s="15"/>
      <c r="V26" s="15"/>
      <c r="W26" s="15"/>
      <c r="X26" s="82" t="str">
        <f t="shared" si="15"/>
        <v/>
      </c>
      <c r="Y26" s="74" t="str">
        <f>IF($E26="","",IF(X26="","",IF(X26&gt;=ตั้งค่าประเมิน!$C$4,3,IF(X26&gt;=ตั้งค่าประเมิน!$C$5,2,IF(X26&gt;=ตั้งค่าประเมิน!$C$6,1,0)))))</f>
        <v/>
      </c>
      <c r="Z26" s="15"/>
      <c r="AA26" s="15"/>
      <c r="AB26" s="15"/>
      <c r="AC26" s="15"/>
      <c r="AD26" s="82" t="str">
        <f t="shared" si="16"/>
        <v/>
      </c>
      <c r="AE26" s="74" t="str">
        <f>IF($E26="","",IF(AD26="","",IF(AD26&gt;=ตั้งค่าประเมิน!$C$4,3,IF(AD26&gt;=ตั้งค่าประเมิน!$C$5,2,IF(AD26&gt;=ตั้งค่าประเมิน!$C$6,1,0)))))</f>
        <v/>
      </c>
      <c r="AF26" s="82" t="str">
        <f t="shared" si="20"/>
        <v/>
      </c>
      <c r="AG26" s="89" t="str">
        <f>IF($E26="","",IF(AF26="","",IF(AF26&gt;=ตั้งค่าประเมิน!$C$4,3,IF(AF26&gt;=ตั้งค่าประเมิน!$C$5,2,IF(AF26&gt;=ตั้งค่าประเมิน!$C$6,1,0)))))</f>
        <v/>
      </c>
      <c r="AH26" s="88"/>
      <c r="AI26" s="15"/>
      <c r="AJ26" s="15"/>
      <c r="AK26" s="15"/>
      <c r="AL26" s="82" t="str">
        <f t="shared" si="17"/>
        <v/>
      </c>
      <c r="AM26" s="74" t="str">
        <f>IF($E26="","",IF(AL26="","",IF(AL26&gt;=ตั้งค่าประเมิน!$C$4,3,IF(AL26&gt;=ตั้งค่าประเมิน!$C$5,2,IF(AL26&gt;=ตั้งค่าประเมิน!$C$6,1,0)))))</f>
        <v/>
      </c>
      <c r="AN26" s="15"/>
      <c r="AO26" s="15"/>
      <c r="AP26" s="15"/>
      <c r="AQ26" s="15"/>
      <c r="AR26" s="82" t="str">
        <f t="shared" si="18"/>
        <v/>
      </c>
      <c r="AS26" s="74" t="str">
        <f>IF($E26="","",IF(AR26="","",IF(AR26&gt;=ตั้งค่าประเมิน!$C$4,3,IF(AR26&gt;=ตั้งค่าประเมิน!$C$5,2,IF(AR26&gt;=ตั้งค่าประเมิน!$C$6,1,0)))))</f>
        <v/>
      </c>
      <c r="AT26" s="82" t="str">
        <f t="shared" si="21"/>
        <v/>
      </c>
      <c r="AU26" s="89" t="str">
        <f>IF($E26="","",IF(AT26="","",IF(AT26&gt;=ตั้งค่าประเมิน!$C$4,3,IF(AT26&gt;=ตั้งค่าประเมิน!$C$5,2,IF(AT26&gt;=ตั้งค่าประเมิน!$C$6,1,0)))))</f>
        <v/>
      </c>
      <c r="AV26" s="95" t="str">
        <f t="shared" si="19"/>
        <v/>
      </c>
      <c r="AW26" s="89" t="str">
        <f>IF($E26="","",IF(AV26="","",IF(รายชื่อนักเรียน!H22="ย้ายออก","ย้ายออก",IF(AV26&gt;=ตั้งค่าประเมิน!$C$4,3,IF(AV26&gt;=ตั้งค่าประเมิน!$C$5,2,IF(AV26&gt;=ตั้งค่าประเมิน!$C$6,1,0))))))</f>
        <v/>
      </c>
    </row>
    <row r="27" spans="1:49" x14ac:dyDescent="0.5">
      <c r="A27" s="171"/>
      <c r="B27" s="171"/>
      <c r="C27" s="171"/>
      <c r="D27" s="78">
        <f>รายชื่อนักเรียน!A23</f>
        <v>22</v>
      </c>
      <c r="E27" s="8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F27" s="88"/>
      <c r="G27" s="15"/>
      <c r="H27" s="15"/>
      <c r="I27" s="15"/>
      <c r="J27" s="82" t="str">
        <f t="shared" si="12"/>
        <v/>
      </c>
      <c r="K27" s="74" t="str">
        <f>IF($E27="","",IF(J27="","",IF(J27&gt;=ตั้งค่าประเมิน!$C$4,3,IF(J27&gt;=ตั้งค่าประเมิน!$C$5,2,IF(J27&gt;=ตั้งค่าประเมิน!$C$6,1,0)))))</f>
        <v/>
      </c>
      <c r="L27" s="15"/>
      <c r="M27" s="15"/>
      <c r="N27" s="15"/>
      <c r="O27" s="15"/>
      <c r="P27" s="82" t="str">
        <f t="shared" si="13"/>
        <v/>
      </c>
      <c r="Q27" s="74" t="str">
        <f>IF($E27="","",IF(P27="","",IF(P27&gt;=ตั้งค่าประเมิน!$C$4,3,IF(P27&gt;=ตั้งค่าประเมิน!$C$5,2,IF(P27&gt;=ตั้งค่าประเมิน!$C$6,1,0)))))</f>
        <v/>
      </c>
      <c r="R27" s="82" t="str">
        <f t="shared" si="14"/>
        <v/>
      </c>
      <c r="S27" s="89" t="str">
        <f>IF($E27="","",IF(R27="","",IF(R27&gt;=ตั้งค่าประเมิน!$C$4,3,IF(R27&gt;=ตั้งค่าประเมิน!$C$5,2,IF(R27&gt;=ตั้งค่าประเมิน!$C$6,1,0)))))</f>
        <v/>
      </c>
      <c r="T27" s="88"/>
      <c r="U27" s="15"/>
      <c r="V27" s="15"/>
      <c r="W27" s="15"/>
      <c r="X27" s="82" t="str">
        <f t="shared" si="15"/>
        <v/>
      </c>
      <c r="Y27" s="74" t="str">
        <f>IF($E27="","",IF(X27="","",IF(X27&gt;=ตั้งค่าประเมิน!$C$4,3,IF(X27&gt;=ตั้งค่าประเมิน!$C$5,2,IF(X27&gt;=ตั้งค่าประเมิน!$C$6,1,0)))))</f>
        <v/>
      </c>
      <c r="Z27" s="15"/>
      <c r="AA27" s="15"/>
      <c r="AB27" s="15"/>
      <c r="AC27" s="15"/>
      <c r="AD27" s="82" t="str">
        <f t="shared" si="16"/>
        <v/>
      </c>
      <c r="AE27" s="74" t="str">
        <f>IF($E27="","",IF(AD27="","",IF(AD27&gt;=ตั้งค่าประเมิน!$C$4,3,IF(AD27&gt;=ตั้งค่าประเมิน!$C$5,2,IF(AD27&gt;=ตั้งค่าประเมิน!$C$6,1,0)))))</f>
        <v/>
      </c>
      <c r="AF27" s="82" t="str">
        <f t="shared" si="20"/>
        <v/>
      </c>
      <c r="AG27" s="89" t="str">
        <f>IF($E27="","",IF(AF27="","",IF(AF27&gt;=ตั้งค่าประเมิน!$C$4,3,IF(AF27&gt;=ตั้งค่าประเมิน!$C$5,2,IF(AF27&gt;=ตั้งค่าประเมิน!$C$6,1,0)))))</f>
        <v/>
      </c>
      <c r="AH27" s="88"/>
      <c r="AI27" s="15"/>
      <c r="AJ27" s="15"/>
      <c r="AK27" s="15"/>
      <c r="AL27" s="82" t="str">
        <f t="shared" si="17"/>
        <v/>
      </c>
      <c r="AM27" s="74" t="str">
        <f>IF($E27="","",IF(AL27="","",IF(AL27&gt;=ตั้งค่าประเมิน!$C$4,3,IF(AL27&gt;=ตั้งค่าประเมิน!$C$5,2,IF(AL27&gt;=ตั้งค่าประเมิน!$C$6,1,0)))))</f>
        <v/>
      </c>
      <c r="AN27" s="15"/>
      <c r="AO27" s="15"/>
      <c r="AP27" s="15"/>
      <c r="AQ27" s="15"/>
      <c r="AR27" s="82" t="str">
        <f t="shared" si="18"/>
        <v/>
      </c>
      <c r="AS27" s="74" t="str">
        <f>IF($E27="","",IF(AR27="","",IF(AR27&gt;=ตั้งค่าประเมิน!$C$4,3,IF(AR27&gt;=ตั้งค่าประเมิน!$C$5,2,IF(AR27&gt;=ตั้งค่าประเมิน!$C$6,1,0)))))</f>
        <v/>
      </c>
      <c r="AT27" s="82" t="str">
        <f t="shared" si="21"/>
        <v/>
      </c>
      <c r="AU27" s="89" t="str">
        <f>IF($E27="","",IF(AT27="","",IF(AT27&gt;=ตั้งค่าประเมิน!$C$4,3,IF(AT27&gt;=ตั้งค่าประเมิน!$C$5,2,IF(AT27&gt;=ตั้งค่าประเมิน!$C$6,1,0)))))</f>
        <v/>
      </c>
      <c r="AV27" s="95" t="str">
        <f t="shared" si="19"/>
        <v/>
      </c>
      <c r="AW27" s="89" t="str">
        <f>IF($E27="","",IF(AV27="","",IF(รายชื่อนักเรียน!H23="ย้ายออก","ย้ายออก",IF(AV27&gt;=ตั้งค่าประเมิน!$C$4,3,IF(AV27&gt;=ตั้งค่าประเมิน!$C$5,2,IF(AV27&gt;=ตั้งค่าประเมิน!$C$6,1,0))))))</f>
        <v/>
      </c>
    </row>
    <row r="28" spans="1:49" x14ac:dyDescent="0.5">
      <c r="A28" s="171"/>
      <c r="B28" s="171"/>
      <c r="C28" s="171"/>
      <c r="D28" s="78">
        <f>รายชื่อนักเรียน!A24</f>
        <v>23</v>
      </c>
      <c r="E28" s="8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F28" s="88"/>
      <c r="G28" s="15"/>
      <c r="H28" s="15"/>
      <c r="I28" s="15"/>
      <c r="J28" s="82" t="str">
        <f t="shared" si="12"/>
        <v/>
      </c>
      <c r="K28" s="74" t="str">
        <f>IF($E28="","",IF(J28="","",IF(J28&gt;=ตั้งค่าประเมิน!$C$4,3,IF(J28&gt;=ตั้งค่าประเมิน!$C$5,2,IF(J28&gt;=ตั้งค่าประเมิน!$C$6,1,0)))))</f>
        <v/>
      </c>
      <c r="L28" s="15"/>
      <c r="M28" s="15"/>
      <c r="N28" s="15"/>
      <c r="O28" s="15"/>
      <c r="P28" s="82" t="str">
        <f t="shared" si="13"/>
        <v/>
      </c>
      <c r="Q28" s="74" t="str">
        <f>IF($E28="","",IF(P28="","",IF(P28&gt;=ตั้งค่าประเมิน!$C$4,3,IF(P28&gt;=ตั้งค่าประเมิน!$C$5,2,IF(P28&gt;=ตั้งค่าประเมิน!$C$6,1,0)))))</f>
        <v/>
      </c>
      <c r="R28" s="82" t="str">
        <f t="shared" si="14"/>
        <v/>
      </c>
      <c r="S28" s="89" t="str">
        <f>IF($E28="","",IF(R28="","",IF(R28&gt;=ตั้งค่าประเมิน!$C$4,3,IF(R28&gt;=ตั้งค่าประเมิน!$C$5,2,IF(R28&gt;=ตั้งค่าประเมิน!$C$6,1,0)))))</f>
        <v/>
      </c>
      <c r="T28" s="88"/>
      <c r="U28" s="15"/>
      <c r="V28" s="15"/>
      <c r="W28" s="15"/>
      <c r="X28" s="82" t="str">
        <f t="shared" si="15"/>
        <v/>
      </c>
      <c r="Y28" s="74" t="str">
        <f>IF($E28="","",IF(X28="","",IF(X28&gt;=ตั้งค่าประเมิน!$C$4,3,IF(X28&gt;=ตั้งค่าประเมิน!$C$5,2,IF(X28&gt;=ตั้งค่าประเมิน!$C$6,1,0)))))</f>
        <v/>
      </c>
      <c r="Z28" s="15"/>
      <c r="AA28" s="15"/>
      <c r="AB28" s="15"/>
      <c r="AC28" s="15"/>
      <c r="AD28" s="82" t="str">
        <f t="shared" si="16"/>
        <v/>
      </c>
      <c r="AE28" s="74" t="str">
        <f>IF($E28="","",IF(AD28="","",IF(AD28&gt;=ตั้งค่าประเมิน!$C$4,3,IF(AD28&gt;=ตั้งค่าประเมิน!$C$5,2,IF(AD28&gt;=ตั้งค่าประเมิน!$C$6,1,0)))))</f>
        <v/>
      </c>
      <c r="AF28" s="82" t="str">
        <f t="shared" si="20"/>
        <v/>
      </c>
      <c r="AG28" s="89" t="str">
        <f>IF($E28="","",IF(AF28="","",IF(AF28&gt;=ตั้งค่าประเมิน!$C$4,3,IF(AF28&gt;=ตั้งค่าประเมิน!$C$5,2,IF(AF28&gt;=ตั้งค่าประเมิน!$C$6,1,0)))))</f>
        <v/>
      </c>
      <c r="AH28" s="88"/>
      <c r="AI28" s="15"/>
      <c r="AJ28" s="15"/>
      <c r="AK28" s="15"/>
      <c r="AL28" s="82" t="str">
        <f t="shared" si="17"/>
        <v/>
      </c>
      <c r="AM28" s="74" t="str">
        <f>IF($E28="","",IF(AL28="","",IF(AL28&gt;=ตั้งค่าประเมิน!$C$4,3,IF(AL28&gt;=ตั้งค่าประเมิน!$C$5,2,IF(AL28&gt;=ตั้งค่าประเมิน!$C$6,1,0)))))</f>
        <v/>
      </c>
      <c r="AN28" s="15"/>
      <c r="AO28" s="15"/>
      <c r="AP28" s="15"/>
      <c r="AQ28" s="15"/>
      <c r="AR28" s="82" t="str">
        <f t="shared" si="18"/>
        <v/>
      </c>
      <c r="AS28" s="74" t="str">
        <f>IF($E28="","",IF(AR28="","",IF(AR28&gt;=ตั้งค่าประเมิน!$C$4,3,IF(AR28&gt;=ตั้งค่าประเมิน!$C$5,2,IF(AR28&gt;=ตั้งค่าประเมิน!$C$6,1,0)))))</f>
        <v/>
      </c>
      <c r="AT28" s="82" t="str">
        <f t="shared" si="21"/>
        <v/>
      </c>
      <c r="AU28" s="89" t="str">
        <f>IF($E28="","",IF(AT28="","",IF(AT28&gt;=ตั้งค่าประเมิน!$C$4,3,IF(AT28&gt;=ตั้งค่าประเมิน!$C$5,2,IF(AT28&gt;=ตั้งค่าประเมิน!$C$6,1,0)))))</f>
        <v/>
      </c>
      <c r="AV28" s="95" t="str">
        <f t="shared" si="19"/>
        <v/>
      </c>
      <c r="AW28" s="89" t="str">
        <f>IF($E28="","",IF(AV28="","",IF(รายชื่อนักเรียน!H24="ย้ายออก","ย้ายออก",IF(AV28&gt;=ตั้งค่าประเมิน!$C$4,3,IF(AV28&gt;=ตั้งค่าประเมิน!$C$5,2,IF(AV28&gt;=ตั้งค่าประเมิน!$C$6,1,0))))))</f>
        <v/>
      </c>
    </row>
    <row r="29" spans="1:49" x14ac:dyDescent="0.5">
      <c r="A29" s="171"/>
      <c r="B29" s="171"/>
      <c r="C29" s="171"/>
      <c r="D29" s="78">
        <f>รายชื่อนักเรียน!A25</f>
        <v>24</v>
      </c>
      <c r="E29" s="8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F29" s="88"/>
      <c r="G29" s="15"/>
      <c r="H29" s="15"/>
      <c r="I29" s="15"/>
      <c r="J29" s="82" t="str">
        <f t="shared" si="12"/>
        <v/>
      </c>
      <c r="K29" s="74" t="str">
        <f>IF($E29="","",IF(J29="","",IF(J29&gt;=ตั้งค่าประเมิน!$C$4,3,IF(J29&gt;=ตั้งค่าประเมิน!$C$5,2,IF(J29&gt;=ตั้งค่าประเมิน!$C$6,1,0)))))</f>
        <v/>
      </c>
      <c r="L29" s="15"/>
      <c r="M29" s="15"/>
      <c r="N29" s="15"/>
      <c r="O29" s="15"/>
      <c r="P29" s="82" t="str">
        <f t="shared" si="13"/>
        <v/>
      </c>
      <c r="Q29" s="74" t="str">
        <f>IF($E29="","",IF(P29="","",IF(P29&gt;=ตั้งค่าประเมิน!$C$4,3,IF(P29&gt;=ตั้งค่าประเมิน!$C$5,2,IF(P29&gt;=ตั้งค่าประเมิน!$C$6,1,0)))))</f>
        <v/>
      </c>
      <c r="R29" s="82" t="str">
        <f t="shared" si="14"/>
        <v/>
      </c>
      <c r="S29" s="89" t="str">
        <f>IF($E29="","",IF(R29="","",IF(R29&gt;=ตั้งค่าประเมิน!$C$4,3,IF(R29&gt;=ตั้งค่าประเมิน!$C$5,2,IF(R29&gt;=ตั้งค่าประเมิน!$C$6,1,0)))))</f>
        <v/>
      </c>
      <c r="T29" s="88"/>
      <c r="U29" s="15"/>
      <c r="V29" s="15"/>
      <c r="W29" s="15"/>
      <c r="X29" s="82" t="str">
        <f t="shared" si="15"/>
        <v/>
      </c>
      <c r="Y29" s="74" t="str">
        <f>IF($E29="","",IF(X29="","",IF(X29&gt;=ตั้งค่าประเมิน!$C$4,3,IF(X29&gt;=ตั้งค่าประเมิน!$C$5,2,IF(X29&gt;=ตั้งค่าประเมิน!$C$6,1,0)))))</f>
        <v/>
      </c>
      <c r="Z29" s="15"/>
      <c r="AA29" s="15"/>
      <c r="AB29" s="15"/>
      <c r="AC29" s="15"/>
      <c r="AD29" s="82" t="str">
        <f t="shared" si="16"/>
        <v/>
      </c>
      <c r="AE29" s="74" t="str">
        <f>IF($E29="","",IF(AD29="","",IF(AD29&gt;=ตั้งค่าประเมิน!$C$4,3,IF(AD29&gt;=ตั้งค่าประเมิน!$C$5,2,IF(AD29&gt;=ตั้งค่าประเมิน!$C$6,1,0)))))</f>
        <v/>
      </c>
      <c r="AF29" s="82" t="str">
        <f t="shared" si="20"/>
        <v/>
      </c>
      <c r="AG29" s="89" t="str">
        <f>IF($E29="","",IF(AF29="","",IF(AF29&gt;=ตั้งค่าประเมิน!$C$4,3,IF(AF29&gt;=ตั้งค่าประเมิน!$C$5,2,IF(AF29&gt;=ตั้งค่าประเมิน!$C$6,1,0)))))</f>
        <v/>
      </c>
      <c r="AH29" s="88"/>
      <c r="AI29" s="15"/>
      <c r="AJ29" s="15"/>
      <c r="AK29" s="15"/>
      <c r="AL29" s="82" t="str">
        <f t="shared" si="17"/>
        <v/>
      </c>
      <c r="AM29" s="74" t="str">
        <f>IF($E29="","",IF(AL29="","",IF(AL29&gt;=ตั้งค่าประเมิน!$C$4,3,IF(AL29&gt;=ตั้งค่าประเมิน!$C$5,2,IF(AL29&gt;=ตั้งค่าประเมิน!$C$6,1,0)))))</f>
        <v/>
      </c>
      <c r="AN29" s="15"/>
      <c r="AO29" s="15"/>
      <c r="AP29" s="15"/>
      <c r="AQ29" s="15"/>
      <c r="AR29" s="82" t="str">
        <f t="shared" si="18"/>
        <v/>
      </c>
      <c r="AS29" s="74" t="str">
        <f>IF($E29="","",IF(AR29="","",IF(AR29&gt;=ตั้งค่าประเมิน!$C$4,3,IF(AR29&gt;=ตั้งค่าประเมิน!$C$5,2,IF(AR29&gt;=ตั้งค่าประเมิน!$C$6,1,0)))))</f>
        <v/>
      </c>
      <c r="AT29" s="82" t="str">
        <f t="shared" si="21"/>
        <v/>
      </c>
      <c r="AU29" s="89" t="str">
        <f>IF($E29="","",IF(AT29="","",IF(AT29&gt;=ตั้งค่าประเมิน!$C$4,3,IF(AT29&gt;=ตั้งค่าประเมิน!$C$5,2,IF(AT29&gt;=ตั้งค่าประเมิน!$C$6,1,0)))))</f>
        <v/>
      </c>
      <c r="AV29" s="95" t="str">
        <f t="shared" si="19"/>
        <v/>
      </c>
      <c r="AW29" s="89" t="str">
        <f>IF($E29="","",IF(AV29="","",IF(รายชื่อนักเรียน!H25="ย้ายออก","ย้ายออก",IF(AV29&gt;=ตั้งค่าประเมิน!$C$4,3,IF(AV29&gt;=ตั้งค่าประเมิน!$C$5,2,IF(AV29&gt;=ตั้งค่าประเมิน!$C$6,1,0))))))</f>
        <v/>
      </c>
    </row>
    <row r="30" spans="1:49" x14ac:dyDescent="0.5">
      <c r="A30" s="171"/>
      <c r="B30" s="171"/>
      <c r="C30" s="171"/>
      <c r="D30" s="78">
        <f>รายชื่อนักเรียน!A26</f>
        <v>25</v>
      </c>
      <c r="E30" s="8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F30" s="88"/>
      <c r="G30" s="15"/>
      <c r="H30" s="15"/>
      <c r="I30" s="15"/>
      <c r="J30" s="82" t="str">
        <f t="shared" si="12"/>
        <v/>
      </c>
      <c r="K30" s="74" t="str">
        <f>IF($E30="","",IF(J30="","",IF(J30&gt;=ตั้งค่าประเมิน!$C$4,3,IF(J30&gt;=ตั้งค่าประเมิน!$C$5,2,IF(J30&gt;=ตั้งค่าประเมิน!$C$6,1,0)))))</f>
        <v/>
      </c>
      <c r="L30" s="15"/>
      <c r="M30" s="15"/>
      <c r="N30" s="15"/>
      <c r="O30" s="15"/>
      <c r="P30" s="82" t="str">
        <f t="shared" si="13"/>
        <v/>
      </c>
      <c r="Q30" s="74" t="str">
        <f>IF($E30="","",IF(P30="","",IF(P30&gt;=ตั้งค่าประเมิน!$C$4,3,IF(P30&gt;=ตั้งค่าประเมิน!$C$5,2,IF(P30&gt;=ตั้งค่าประเมิน!$C$6,1,0)))))</f>
        <v/>
      </c>
      <c r="R30" s="82" t="str">
        <f t="shared" si="14"/>
        <v/>
      </c>
      <c r="S30" s="89" t="str">
        <f>IF($E30="","",IF(R30="","",IF(R30&gt;=ตั้งค่าประเมิน!$C$4,3,IF(R30&gt;=ตั้งค่าประเมิน!$C$5,2,IF(R30&gt;=ตั้งค่าประเมิน!$C$6,1,0)))))</f>
        <v/>
      </c>
      <c r="T30" s="88"/>
      <c r="U30" s="15"/>
      <c r="V30" s="15"/>
      <c r="W30" s="15"/>
      <c r="X30" s="82" t="str">
        <f t="shared" si="15"/>
        <v/>
      </c>
      <c r="Y30" s="74" t="str">
        <f>IF($E30="","",IF(X30="","",IF(X30&gt;=ตั้งค่าประเมิน!$C$4,3,IF(X30&gt;=ตั้งค่าประเมิน!$C$5,2,IF(X30&gt;=ตั้งค่าประเมิน!$C$6,1,0)))))</f>
        <v/>
      </c>
      <c r="Z30" s="15"/>
      <c r="AA30" s="15"/>
      <c r="AB30" s="15"/>
      <c r="AC30" s="15"/>
      <c r="AD30" s="82" t="str">
        <f t="shared" si="16"/>
        <v/>
      </c>
      <c r="AE30" s="74" t="str">
        <f>IF($E30="","",IF(AD30="","",IF(AD30&gt;=ตั้งค่าประเมิน!$C$4,3,IF(AD30&gt;=ตั้งค่าประเมิน!$C$5,2,IF(AD30&gt;=ตั้งค่าประเมิน!$C$6,1,0)))))</f>
        <v/>
      </c>
      <c r="AF30" s="82" t="str">
        <f t="shared" si="20"/>
        <v/>
      </c>
      <c r="AG30" s="89" t="str">
        <f>IF($E30="","",IF(AF30="","",IF(AF30&gt;=ตั้งค่าประเมิน!$C$4,3,IF(AF30&gt;=ตั้งค่าประเมิน!$C$5,2,IF(AF30&gt;=ตั้งค่าประเมิน!$C$6,1,0)))))</f>
        <v/>
      </c>
      <c r="AH30" s="88"/>
      <c r="AI30" s="15"/>
      <c r="AJ30" s="15"/>
      <c r="AK30" s="15"/>
      <c r="AL30" s="82" t="str">
        <f t="shared" si="17"/>
        <v/>
      </c>
      <c r="AM30" s="74" t="str">
        <f>IF($E30="","",IF(AL30="","",IF(AL30&gt;=ตั้งค่าประเมิน!$C$4,3,IF(AL30&gt;=ตั้งค่าประเมิน!$C$5,2,IF(AL30&gt;=ตั้งค่าประเมิน!$C$6,1,0)))))</f>
        <v/>
      </c>
      <c r="AN30" s="15"/>
      <c r="AO30" s="15"/>
      <c r="AP30" s="15"/>
      <c r="AQ30" s="15"/>
      <c r="AR30" s="82" t="str">
        <f t="shared" si="18"/>
        <v/>
      </c>
      <c r="AS30" s="74" t="str">
        <f>IF($E30="","",IF(AR30="","",IF(AR30&gt;=ตั้งค่าประเมิน!$C$4,3,IF(AR30&gt;=ตั้งค่าประเมิน!$C$5,2,IF(AR30&gt;=ตั้งค่าประเมิน!$C$6,1,0)))))</f>
        <v/>
      </c>
      <c r="AT30" s="82" t="str">
        <f t="shared" si="21"/>
        <v/>
      </c>
      <c r="AU30" s="89" t="str">
        <f>IF($E30="","",IF(AT30="","",IF(AT30&gt;=ตั้งค่าประเมิน!$C$4,3,IF(AT30&gt;=ตั้งค่าประเมิน!$C$5,2,IF(AT30&gt;=ตั้งค่าประเมิน!$C$6,1,0)))))</f>
        <v/>
      </c>
      <c r="AV30" s="95" t="str">
        <f t="shared" si="19"/>
        <v/>
      </c>
      <c r="AW30" s="89" t="str">
        <f>IF($E30="","",IF(AV30="","",IF(รายชื่อนักเรียน!H26="ย้ายออก","ย้ายออก",IF(AV30&gt;=ตั้งค่าประเมิน!$C$4,3,IF(AV30&gt;=ตั้งค่าประเมิน!$C$5,2,IF(AV30&gt;=ตั้งค่าประเมิน!$C$6,1,0))))))</f>
        <v/>
      </c>
    </row>
    <row r="31" spans="1:49" x14ac:dyDescent="0.5">
      <c r="A31" s="171"/>
      <c r="B31" s="171"/>
      <c r="C31" s="171"/>
      <c r="D31" s="78">
        <f>รายชื่อนักเรียน!A27</f>
        <v>26</v>
      </c>
      <c r="E31" s="8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F31" s="88"/>
      <c r="G31" s="15"/>
      <c r="H31" s="15"/>
      <c r="I31" s="15"/>
      <c r="J31" s="82" t="str">
        <f t="shared" si="12"/>
        <v/>
      </c>
      <c r="K31" s="74" t="str">
        <f>IF($E31="","",IF(J31="","",IF(J31&gt;=ตั้งค่าประเมิน!$C$4,3,IF(J31&gt;=ตั้งค่าประเมิน!$C$5,2,IF(J31&gt;=ตั้งค่าประเมิน!$C$6,1,0)))))</f>
        <v/>
      </c>
      <c r="L31" s="15"/>
      <c r="M31" s="15"/>
      <c r="N31" s="15"/>
      <c r="O31" s="15"/>
      <c r="P31" s="82" t="str">
        <f t="shared" si="13"/>
        <v/>
      </c>
      <c r="Q31" s="74" t="str">
        <f>IF($E31="","",IF(P31="","",IF(P31&gt;=ตั้งค่าประเมิน!$C$4,3,IF(P31&gt;=ตั้งค่าประเมิน!$C$5,2,IF(P31&gt;=ตั้งค่าประเมิน!$C$6,1,0)))))</f>
        <v/>
      </c>
      <c r="R31" s="82" t="str">
        <f t="shared" si="14"/>
        <v/>
      </c>
      <c r="S31" s="89" t="str">
        <f>IF($E31="","",IF(R31="","",IF(R31&gt;=ตั้งค่าประเมิน!$C$4,3,IF(R31&gt;=ตั้งค่าประเมิน!$C$5,2,IF(R31&gt;=ตั้งค่าประเมิน!$C$6,1,0)))))</f>
        <v/>
      </c>
      <c r="T31" s="88"/>
      <c r="U31" s="15"/>
      <c r="V31" s="15"/>
      <c r="W31" s="15"/>
      <c r="X31" s="82" t="str">
        <f t="shared" si="15"/>
        <v/>
      </c>
      <c r="Y31" s="74" t="str">
        <f>IF($E31="","",IF(X31="","",IF(X31&gt;=ตั้งค่าประเมิน!$C$4,3,IF(X31&gt;=ตั้งค่าประเมิน!$C$5,2,IF(X31&gt;=ตั้งค่าประเมิน!$C$6,1,0)))))</f>
        <v/>
      </c>
      <c r="Z31" s="15"/>
      <c r="AA31" s="15"/>
      <c r="AB31" s="15"/>
      <c r="AC31" s="15"/>
      <c r="AD31" s="82" t="str">
        <f t="shared" si="16"/>
        <v/>
      </c>
      <c r="AE31" s="74" t="str">
        <f>IF($E31="","",IF(AD31="","",IF(AD31&gt;=ตั้งค่าประเมิน!$C$4,3,IF(AD31&gt;=ตั้งค่าประเมิน!$C$5,2,IF(AD31&gt;=ตั้งค่าประเมิน!$C$6,1,0)))))</f>
        <v/>
      </c>
      <c r="AF31" s="82" t="str">
        <f t="shared" si="20"/>
        <v/>
      </c>
      <c r="AG31" s="89" t="str">
        <f>IF($E31="","",IF(AF31="","",IF(AF31&gt;=ตั้งค่าประเมิน!$C$4,3,IF(AF31&gt;=ตั้งค่าประเมิน!$C$5,2,IF(AF31&gt;=ตั้งค่าประเมิน!$C$6,1,0)))))</f>
        <v/>
      </c>
      <c r="AH31" s="88"/>
      <c r="AI31" s="15"/>
      <c r="AJ31" s="15"/>
      <c r="AK31" s="15"/>
      <c r="AL31" s="82" t="str">
        <f t="shared" si="17"/>
        <v/>
      </c>
      <c r="AM31" s="74" t="str">
        <f>IF($E31="","",IF(AL31="","",IF(AL31&gt;=ตั้งค่าประเมิน!$C$4,3,IF(AL31&gt;=ตั้งค่าประเมิน!$C$5,2,IF(AL31&gt;=ตั้งค่าประเมิน!$C$6,1,0)))))</f>
        <v/>
      </c>
      <c r="AN31" s="15"/>
      <c r="AO31" s="15"/>
      <c r="AP31" s="15"/>
      <c r="AQ31" s="15"/>
      <c r="AR31" s="82" t="str">
        <f t="shared" si="18"/>
        <v/>
      </c>
      <c r="AS31" s="74" t="str">
        <f>IF($E31="","",IF(AR31="","",IF(AR31&gt;=ตั้งค่าประเมิน!$C$4,3,IF(AR31&gt;=ตั้งค่าประเมิน!$C$5,2,IF(AR31&gt;=ตั้งค่าประเมิน!$C$6,1,0)))))</f>
        <v/>
      </c>
      <c r="AT31" s="82" t="str">
        <f t="shared" si="21"/>
        <v/>
      </c>
      <c r="AU31" s="89" t="str">
        <f>IF($E31="","",IF(AT31="","",IF(AT31&gt;=ตั้งค่าประเมิน!$C$4,3,IF(AT31&gt;=ตั้งค่าประเมิน!$C$5,2,IF(AT31&gt;=ตั้งค่าประเมิน!$C$6,1,0)))))</f>
        <v/>
      </c>
      <c r="AV31" s="95" t="str">
        <f t="shared" si="19"/>
        <v/>
      </c>
      <c r="AW31" s="89" t="str">
        <f>IF($E31="","",IF(AV31="","",IF(รายชื่อนักเรียน!H27="ย้ายออก","ย้ายออก",IF(AV31&gt;=ตั้งค่าประเมิน!$C$4,3,IF(AV31&gt;=ตั้งค่าประเมิน!$C$5,2,IF(AV31&gt;=ตั้งค่าประเมิน!$C$6,1,0))))))</f>
        <v/>
      </c>
    </row>
    <row r="32" spans="1:49" x14ac:dyDescent="0.5">
      <c r="A32" s="171"/>
      <c r="B32" s="171"/>
      <c r="C32" s="171"/>
      <c r="D32" s="78">
        <f>รายชื่อนักเรียน!A28</f>
        <v>27</v>
      </c>
      <c r="E32" s="8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F32" s="88"/>
      <c r="G32" s="15"/>
      <c r="H32" s="15"/>
      <c r="I32" s="15"/>
      <c r="J32" s="82" t="str">
        <f t="shared" si="12"/>
        <v/>
      </c>
      <c r="K32" s="74" t="str">
        <f>IF($E32="","",IF(J32="","",IF(J32&gt;=ตั้งค่าประเมิน!$C$4,3,IF(J32&gt;=ตั้งค่าประเมิน!$C$5,2,IF(J32&gt;=ตั้งค่าประเมิน!$C$6,1,0)))))</f>
        <v/>
      </c>
      <c r="L32" s="15"/>
      <c r="M32" s="15"/>
      <c r="N32" s="15"/>
      <c r="O32" s="15"/>
      <c r="P32" s="82" t="str">
        <f t="shared" si="13"/>
        <v/>
      </c>
      <c r="Q32" s="74" t="str">
        <f>IF($E32="","",IF(P32="","",IF(P32&gt;=ตั้งค่าประเมิน!$C$4,3,IF(P32&gt;=ตั้งค่าประเมิน!$C$5,2,IF(P32&gt;=ตั้งค่าประเมิน!$C$6,1,0)))))</f>
        <v/>
      </c>
      <c r="R32" s="82" t="str">
        <f t="shared" si="14"/>
        <v/>
      </c>
      <c r="S32" s="89" t="str">
        <f>IF($E32="","",IF(R32="","",IF(R32&gt;=ตั้งค่าประเมิน!$C$4,3,IF(R32&gt;=ตั้งค่าประเมิน!$C$5,2,IF(R32&gt;=ตั้งค่าประเมิน!$C$6,1,0)))))</f>
        <v/>
      </c>
      <c r="T32" s="88"/>
      <c r="U32" s="15"/>
      <c r="V32" s="15"/>
      <c r="W32" s="15"/>
      <c r="X32" s="82" t="str">
        <f t="shared" si="15"/>
        <v/>
      </c>
      <c r="Y32" s="74" t="str">
        <f>IF($E32="","",IF(X32="","",IF(X32&gt;=ตั้งค่าประเมิน!$C$4,3,IF(X32&gt;=ตั้งค่าประเมิน!$C$5,2,IF(X32&gt;=ตั้งค่าประเมิน!$C$6,1,0)))))</f>
        <v/>
      </c>
      <c r="Z32" s="15"/>
      <c r="AA32" s="15"/>
      <c r="AB32" s="15"/>
      <c r="AC32" s="15"/>
      <c r="AD32" s="82" t="str">
        <f t="shared" si="16"/>
        <v/>
      </c>
      <c r="AE32" s="74" t="str">
        <f>IF($E32="","",IF(AD32="","",IF(AD32&gt;=ตั้งค่าประเมิน!$C$4,3,IF(AD32&gt;=ตั้งค่าประเมิน!$C$5,2,IF(AD32&gt;=ตั้งค่าประเมิน!$C$6,1,0)))))</f>
        <v/>
      </c>
      <c r="AF32" s="82" t="str">
        <f t="shared" si="20"/>
        <v/>
      </c>
      <c r="AG32" s="89" t="str">
        <f>IF($E32="","",IF(AF32="","",IF(AF32&gt;=ตั้งค่าประเมิน!$C$4,3,IF(AF32&gt;=ตั้งค่าประเมิน!$C$5,2,IF(AF32&gt;=ตั้งค่าประเมิน!$C$6,1,0)))))</f>
        <v/>
      </c>
      <c r="AH32" s="88"/>
      <c r="AI32" s="15"/>
      <c r="AJ32" s="15"/>
      <c r="AK32" s="15"/>
      <c r="AL32" s="82" t="str">
        <f t="shared" si="17"/>
        <v/>
      </c>
      <c r="AM32" s="74" t="str">
        <f>IF($E32="","",IF(AL32="","",IF(AL32&gt;=ตั้งค่าประเมิน!$C$4,3,IF(AL32&gt;=ตั้งค่าประเมิน!$C$5,2,IF(AL32&gt;=ตั้งค่าประเมิน!$C$6,1,0)))))</f>
        <v/>
      </c>
      <c r="AN32" s="15"/>
      <c r="AO32" s="15"/>
      <c r="AP32" s="15"/>
      <c r="AQ32" s="15"/>
      <c r="AR32" s="82" t="str">
        <f t="shared" si="18"/>
        <v/>
      </c>
      <c r="AS32" s="74" t="str">
        <f>IF($E32="","",IF(AR32="","",IF(AR32&gt;=ตั้งค่าประเมิน!$C$4,3,IF(AR32&gt;=ตั้งค่าประเมิน!$C$5,2,IF(AR32&gt;=ตั้งค่าประเมิน!$C$6,1,0)))))</f>
        <v/>
      </c>
      <c r="AT32" s="82" t="str">
        <f t="shared" si="21"/>
        <v/>
      </c>
      <c r="AU32" s="89" t="str">
        <f>IF($E32="","",IF(AT32="","",IF(AT32&gt;=ตั้งค่าประเมิน!$C$4,3,IF(AT32&gt;=ตั้งค่าประเมิน!$C$5,2,IF(AT32&gt;=ตั้งค่าประเมิน!$C$6,1,0)))))</f>
        <v/>
      </c>
      <c r="AV32" s="95" t="str">
        <f t="shared" si="19"/>
        <v/>
      </c>
      <c r="AW32" s="89" t="str">
        <f>IF($E32="","",IF(AV32="","",IF(รายชื่อนักเรียน!H28="ย้ายออก","ย้ายออก",IF(AV32&gt;=ตั้งค่าประเมิน!$C$4,3,IF(AV32&gt;=ตั้งค่าประเมิน!$C$5,2,IF(AV32&gt;=ตั้งค่าประเมิน!$C$6,1,0))))))</f>
        <v/>
      </c>
    </row>
    <row r="33" spans="1:49" x14ac:dyDescent="0.5">
      <c r="A33" s="171"/>
      <c r="B33" s="171"/>
      <c r="C33" s="171"/>
      <c r="D33" s="78">
        <f>รายชื่อนักเรียน!A29</f>
        <v>28</v>
      </c>
      <c r="E33" s="8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F33" s="88"/>
      <c r="G33" s="15"/>
      <c r="H33" s="15"/>
      <c r="I33" s="15"/>
      <c r="J33" s="82" t="str">
        <f t="shared" si="12"/>
        <v/>
      </c>
      <c r="K33" s="74" t="str">
        <f>IF($E33="","",IF(J33="","",IF(J33&gt;=ตั้งค่าประเมิน!$C$4,3,IF(J33&gt;=ตั้งค่าประเมิน!$C$5,2,IF(J33&gt;=ตั้งค่าประเมิน!$C$6,1,0)))))</f>
        <v/>
      </c>
      <c r="L33" s="15"/>
      <c r="M33" s="15"/>
      <c r="N33" s="15"/>
      <c r="O33" s="15"/>
      <c r="P33" s="82" t="str">
        <f t="shared" si="13"/>
        <v/>
      </c>
      <c r="Q33" s="74" t="str">
        <f>IF($E33="","",IF(P33="","",IF(P33&gt;=ตั้งค่าประเมิน!$C$4,3,IF(P33&gt;=ตั้งค่าประเมิน!$C$5,2,IF(P33&gt;=ตั้งค่าประเมิน!$C$6,1,0)))))</f>
        <v/>
      </c>
      <c r="R33" s="82" t="str">
        <f t="shared" si="14"/>
        <v/>
      </c>
      <c r="S33" s="89" t="str">
        <f>IF($E33="","",IF(R33="","",IF(R33&gt;=ตั้งค่าประเมิน!$C$4,3,IF(R33&gt;=ตั้งค่าประเมิน!$C$5,2,IF(R33&gt;=ตั้งค่าประเมิน!$C$6,1,0)))))</f>
        <v/>
      </c>
      <c r="T33" s="88"/>
      <c r="U33" s="15"/>
      <c r="V33" s="15"/>
      <c r="W33" s="15"/>
      <c r="X33" s="82" t="str">
        <f t="shared" si="15"/>
        <v/>
      </c>
      <c r="Y33" s="74" t="str">
        <f>IF($E33="","",IF(X33="","",IF(X33&gt;=ตั้งค่าประเมิน!$C$4,3,IF(X33&gt;=ตั้งค่าประเมิน!$C$5,2,IF(X33&gt;=ตั้งค่าประเมิน!$C$6,1,0)))))</f>
        <v/>
      </c>
      <c r="Z33" s="15"/>
      <c r="AA33" s="15"/>
      <c r="AB33" s="15"/>
      <c r="AC33" s="15"/>
      <c r="AD33" s="82" t="str">
        <f t="shared" si="16"/>
        <v/>
      </c>
      <c r="AE33" s="74" t="str">
        <f>IF($E33="","",IF(AD33="","",IF(AD33&gt;=ตั้งค่าประเมิน!$C$4,3,IF(AD33&gt;=ตั้งค่าประเมิน!$C$5,2,IF(AD33&gt;=ตั้งค่าประเมิน!$C$6,1,0)))))</f>
        <v/>
      </c>
      <c r="AF33" s="82" t="str">
        <f t="shared" si="20"/>
        <v/>
      </c>
      <c r="AG33" s="89" t="str">
        <f>IF($E33="","",IF(AF33="","",IF(AF33&gt;=ตั้งค่าประเมิน!$C$4,3,IF(AF33&gt;=ตั้งค่าประเมิน!$C$5,2,IF(AF33&gt;=ตั้งค่าประเมิน!$C$6,1,0)))))</f>
        <v/>
      </c>
      <c r="AH33" s="88"/>
      <c r="AI33" s="15"/>
      <c r="AJ33" s="15"/>
      <c r="AK33" s="15"/>
      <c r="AL33" s="82" t="str">
        <f t="shared" si="17"/>
        <v/>
      </c>
      <c r="AM33" s="74" t="str">
        <f>IF($E33="","",IF(AL33="","",IF(AL33&gt;=ตั้งค่าประเมิน!$C$4,3,IF(AL33&gt;=ตั้งค่าประเมิน!$C$5,2,IF(AL33&gt;=ตั้งค่าประเมิน!$C$6,1,0)))))</f>
        <v/>
      </c>
      <c r="AN33" s="15"/>
      <c r="AO33" s="15"/>
      <c r="AP33" s="15"/>
      <c r="AQ33" s="15"/>
      <c r="AR33" s="82" t="str">
        <f t="shared" si="18"/>
        <v/>
      </c>
      <c r="AS33" s="74" t="str">
        <f>IF($E33="","",IF(AR33="","",IF(AR33&gt;=ตั้งค่าประเมิน!$C$4,3,IF(AR33&gt;=ตั้งค่าประเมิน!$C$5,2,IF(AR33&gt;=ตั้งค่าประเมิน!$C$6,1,0)))))</f>
        <v/>
      </c>
      <c r="AT33" s="82" t="str">
        <f t="shared" si="21"/>
        <v/>
      </c>
      <c r="AU33" s="89" t="str">
        <f>IF($E33="","",IF(AT33="","",IF(AT33&gt;=ตั้งค่าประเมิน!$C$4,3,IF(AT33&gt;=ตั้งค่าประเมิน!$C$5,2,IF(AT33&gt;=ตั้งค่าประเมิน!$C$6,1,0)))))</f>
        <v/>
      </c>
      <c r="AV33" s="95" t="str">
        <f t="shared" si="19"/>
        <v/>
      </c>
      <c r="AW33" s="89" t="str">
        <f>IF($E33="","",IF(AV33="","",IF(รายชื่อนักเรียน!H29="ย้ายออก","ย้ายออก",IF(AV33&gt;=ตั้งค่าประเมิน!$C$4,3,IF(AV33&gt;=ตั้งค่าประเมิน!$C$5,2,IF(AV33&gt;=ตั้งค่าประเมิน!$C$6,1,0))))))</f>
        <v/>
      </c>
    </row>
    <row r="34" spans="1:49" x14ac:dyDescent="0.5">
      <c r="A34" s="171"/>
      <c r="B34" s="171"/>
      <c r="C34" s="171"/>
      <c r="D34" s="78">
        <f>รายชื่อนักเรียน!A30</f>
        <v>29</v>
      </c>
      <c r="E34" s="8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F34" s="88"/>
      <c r="G34" s="15"/>
      <c r="H34" s="15"/>
      <c r="I34" s="15"/>
      <c r="J34" s="82" t="str">
        <f t="shared" si="12"/>
        <v/>
      </c>
      <c r="K34" s="74" t="str">
        <f>IF($E34="","",IF(J34="","",IF(J34&gt;=ตั้งค่าประเมิน!$C$4,3,IF(J34&gt;=ตั้งค่าประเมิน!$C$5,2,IF(J34&gt;=ตั้งค่าประเมิน!$C$6,1,0)))))</f>
        <v/>
      </c>
      <c r="L34" s="15"/>
      <c r="M34" s="15"/>
      <c r="N34" s="15"/>
      <c r="O34" s="15"/>
      <c r="P34" s="82" t="str">
        <f t="shared" si="13"/>
        <v/>
      </c>
      <c r="Q34" s="74" t="str">
        <f>IF($E34="","",IF(P34="","",IF(P34&gt;=ตั้งค่าประเมิน!$C$4,3,IF(P34&gt;=ตั้งค่าประเมิน!$C$5,2,IF(P34&gt;=ตั้งค่าประเมิน!$C$6,1,0)))))</f>
        <v/>
      </c>
      <c r="R34" s="82" t="str">
        <f t="shared" si="14"/>
        <v/>
      </c>
      <c r="S34" s="89" t="str">
        <f>IF($E34="","",IF(R34="","",IF(R34&gt;=ตั้งค่าประเมิน!$C$4,3,IF(R34&gt;=ตั้งค่าประเมิน!$C$5,2,IF(R34&gt;=ตั้งค่าประเมิน!$C$6,1,0)))))</f>
        <v/>
      </c>
      <c r="T34" s="88"/>
      <c r="U34" s="15"/>
      <c r="V34" s="15"/>
      <c r="W34" s="15"/>
      <c r="X34" s="82" t="str">
        <f t="shared" si="15"/>
        <v/>
      </c>
      <c r="Y34" s="74" t="str">
        <f>IF($E34="","",IF(X34="","",IF(X34&gt;=ตั้งค่าประเมิน!$C$4,3,IF(X34&gt;=ตั้งค่าประเมิน!$C$5,2,IF(X34&gt;=ตั้งค่าประเมิน!$C$6,1,0)))))</f>
        <v/>
      </c>
      <c r="Z34" s="15"/>
      <c r="AA34" s="15"/>
      <c r="AB34" s="15"/>
      <c r="AC34" s="15"/>
      <c r="AD34" s="82" t="str">
        <f t="shared" si="16"/>
        <v/>
      </c>
      <c r="AE34" s="74" t="str">
        <f>IF($E34="","",IF(AD34="","",IF(AD34&gt;=ตั้งค่าประเมิน!$C$4,3,IF(AD34&gt;=ตั้งค่าประเมิน!$C$5,2,IF(AD34&gt;=ตั้งค่าประเมิน!$C$6,1,0)))))</f>
        <v/>
      </c>
      <c r="AF34" s="82" t="str">
        <f t="shared" si="20"/>
        <v/>
      </c>
      <c r="AG34" s="89" t="str">
        <f>IF($E34="","",IF(AF34="","",IF(AF34&gt;=ตั้งค่าประเมิน!$C$4,3,IF(AF34&gt;=ตั้งค่าประเมิน!$C$5,2,IF(AF34&gt;=ตั้งค่าประเมิน!$C$6,1,0)))))</f>
        <v/>
      </c>
      <c r="AH34" s="88"/>
      <c r="AI34" s="15"/>
      <c r="AJ34" s="15"/>
      <c r="AK34" s="15"/>
      <c r="AL34" s="82" t="str">
        <f t="shared" si="17"/>
        <v/>
      </c>
      <c r="AM34" s="74" t="str">
        <f>IF($E34="","",IF(AL34="","",IF(AL34&gt;=ตั้งค่าประเมิน!$C$4,3,IF(AL34&gt;=ตั้งค่าประเมิน!$C$5,2,IF(AL34&gt;=ตั้งค่าประเมิน!$C$6,1,0)))))</f>
        <v/>
      </c>
      <c r="AN34" s="15"/>
      <c r="AO34" s="15"/>
      <c r="AP34" s="15"/>
      <c r="AQ34" s="15"/>
      <c r="AR34" s="82" t="str">
        <f t="shared" si="18"/>
        <v/>
      </c>
      <c r="AS34" s="74" t="str">
        <f>IF($E34="","",IF(AR34="","",IF(AR34&gt;=ตั้งค่าประเมิน!$C$4,3,IF(AR34&gt;=ตั้งค่าประเมิน!$C$5,2,IF(AR34&gt;=ตั้งค่าประเมิน!$C$6,1,0)))))</f>
        <v/>
      </c>
      <c r="AT34" s="82" t="str">
        <f t="shared" si="21"/>
        <v/>
      </c>
      <c r="AU34" s="89" t="str">
        <f>IF($E34="","",IF(AT34="","",IF(AT34&gt;=ตั้งค่าประเมิน!$C$4,3,IF(AT34&gt;=ตั้งค่าประเมิน!$C$5,2,IF(AT34&gt;=ตั้งค่าประเมิน!$C$6,1,0)))))</f>
        <v/>
      </c>
      <c r="AV34" s="95" t="str">
        <f t="shared" si="19"/>
        <v/>
      </c>
      <c r="AW34" s="89" t="str">
        <f>IF($E34="","",IF(AV34="","",IF(รายชื่อนักเรียน!H30="ย้ายออก","ย้ายออก",IF(AV34&gt;=ตั้งค่าประเมิน!$C$4,3,IF(AV34&gt;=ตั้งค่าประเมิน!$C$5,2,IF(AV34&gt;=ตั้งค่าประเมิน!$C$6,1,0))))))</f>
        <v/>
      </c>
    </row>
    <row r="35" spans="1:49" x14ac:dyDescent="0.5">
      <c r="A35" s="171"/>
      <c r="B35" s="171"/>
      <c r="C35" s="171"/>
      <c r="D35" s="78">
        <f>รายชื่อนักเรียน!A31</f>
        <v>30</v>
      </c>
      <c r="E35" s="8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F35" s="88"/>
      <c r="G35" s="15"/>
      <c r="H35" s="15"/>
      <c r="I35" s="15"/>
      <c r="J35" s="82" t="str">
        <f t="shared" si="12"/>
        <v/>
      </c>
      <c r="K35" s="74" t="str">
        <f>IF($E35="","",IF(J35="","",IF(J35&gt;=ตั้งค่าประเมิน!$C$4,3,IF(J35&gt;=ตั้งค่าประเมิน!$C$5,2,IF(J35&gt;=ตั้งค่าประเมิน!$C$6,1,0)))))</f>
        <v/>
      </c>
      <c r="L35" s="15"/>
      <c r="M35" s="15"/>
      <c r="N35" s="15"/>
      <c r="O35" s="15"/>
      <c r="P35" s="82" t="str">
        <f t="shared" si="13"/>
        <v/>
      </c>
      <c r="Q35" s="74" t="str">
        <f>IF($E35="","",IF(P35="","",IF(P35&gt;=ตั้งค่าประเมิน!$C$4,3,IF(P35&gt;=ตั้งค่าประเมิน!$C$5,2,IF(P35&gt;=ตั้งค่าประเมิน!$C$6,1,0)))))</f>
        <v/>
      </c>
      <c r="R35" s="82" t="str">
        <f t="shared" si="14"/>
        <v/>
      </c>
      <c r="S35" s="89" t="str">
        <f>IF($E35="","",IF(R35="","",IF(R35&gt;=ตั้งค่าประเมิน!$C$4,3,IF(R35&gt;=ตั้งค่าประเมิน!$C$5,2,IF(R35&gt;=ตั้งค่าประเมิน!$C$6,1,0)))))</f>
        <v/>
      </c>
      <c r="T35" s="88"/>
      <c r="U35" s="15"/>
      <c r="V35" s="15"/>
      <c r="W35" s="15"/>
      <c r="X35" s="82" t="str">
        <f t="shared" si="15"/>
        <v/>
      </c>
      <c r="Y35" s="74" t="str">
        <f>IF($E35="","",IF(X35="","",IF(X35&gt;=ตั้งค่าประเมิน!$C$4,3,IF(X35&gt;=ตั้งค่าประเมิน!$C$5,2,IF(X35&gt;=ตั้งค่าประเมิน!$C$6,1,0)))))</f>
        <v/>
      </c>
      <c r="Z35" s="15"/>
      <c r="AA35" s="15"/>
      <c r="AB35" s="15"/>
      <c r="AC35" s="15"/>
      <c r="AD35" s="82" t="str">
        <f t="shared" si="16"/>
        <v/>
      </c>
      <c r="AE35" s="74" t="str">
        <f>IF($E35="","",IF(AD35="","",IF(AD35&gt;=ตั้งค่าประเมิน!$C$4,3,IF(AD35&gt;=ตั้งค่าประเมิน!$C$5,2,IF(AD35&gt;=ตั้งค่าประเมิน!$C$6,1,0)))))</f>
        <v/>
      </c>
      <c r="AF35" s="82" t="str">
        <f t="shared" si="20"/>
        <v/>
      </c>
      <c r="AG35" s="89" t="str">
        <f>IF($E35="","",IF(AF35="","",IF(AF35&gt;=ตั้งค่าประเมิน!$C$4,3,IF(AF35&gt;=ตั้งค่าประเมิน!$C$5,2,IF(AF35&gt;=ตั้งค่าประเมิน!$C$6,1,0)))))</f>
        <v/>
      </c>
      <c r="AH35" s="88"/>
      <c r="AI35" s="15"/>
      <c r="AJ35" s="15"/>
      <c r="AK35" s="15"/>
      <c r="AL35" s="82" t="str">
        <f t="shared" si="17"/>
        <v/>
      </c>
      <c r="AM35" s="74" t="str">
        <f>IF($E35="","",IF(AL35="","",IF(AL35&gt;=ตั้งค่าประเมิน!$C$4,3,IF(AL35&gt;=ตั้งค่าประเมิน!$C$5,2,IF(AL35&gt;=ตั้งค่าประเมิน!$C$6,1,0)))))</f>
        <v/>
      </c>
      <c r="AN35" s="15"/>
      <c r="AO35" s="15"/>
      <c r="AP35" s="15"/>
      <c r="AQ35" s="15"/>
      <c r="AR35" s="82" t="str">
        <f t="shared" si="18"/>
        <v/>
      </c>
      <c r="AS35" s="74" t="str">
        <f>IF($E35="","",IF(AR35="","",IF(AR35&gt;=ตั้งค่าประเมิน!$C$4,3,IF(AR35&gt;=ตั้งค่าประเมิน!$C$5,2,IF(AR35&gt;=ตั้งค่าประเมิน!$C$6,1,0)))))</f>
        <v/>
      </c>
      <c r="AT35" s="82" t="str">
        <f t="shared" si="21"/>
        <v/>
      </c>
      <c r="AU35" s="89" t="str">
        <f>IF($E35="","",IF(AT35="","",IF(AT35&gt;=ตั้งค่าประเมิน!$C$4,3,IF(AT35&gt;=ตั้งค่าประเมิน!$C$5,2,IF(AT35&gt;=ตั้งค่าประเมิน!$C$6,1,0)))))</f>
        <v/>
      </c>
      <c r="AV35" s="95" t="str">
        <f t="shared" si="19"/>
        <v/>
      </c>
      <c r="AW35" s="89" t="str">
        <f>IF($E35="","",IF(AV35="","",IF(รายชื่อนักเรียน!H31="ย้ายออก","ย้ายออก",IF(AV35&gt;=ตั้งค่าประเมิน!$C$4,3,IF(AV35&gt;=ตั้งค่าประเมิน!$C$5,2,IF(AV35&gt;=ตั้งค่าประเมิน!$C$6,1,0))))))</f>
        <v/>
      </c>
    </row>
    <row r="36" spans="1:49" x14ac:dyDescent="0.5">
      <c r="A36" s="171"/>
      <c r="B36" s="171"/>
      <c r="C36" s="171"/>
      <c r="D36" s="78">
        <f>รายชื่อนักเรียน!A32</f>
        <v>31</v>
      </c>
      <c r="E36" s="8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F36" s="88"/>
      <c r="G36" s="15"/>
      <c r="H36" s="15"/>
      <c r="I36" s="15"/>
      <c r="J36" s="82" t="str">
        <f t="shared" si="12"/>
        <v/>
      </c>
      <c r="K36" s="74" t="str">
        <f>IF($E36="","",IF(J36="","",IF(J36&gt;=ตั้งค่าประเมิน!$C$4,3,IF(J36&gt;=ตั้งค่าประเมิน!$C$5,2,IF(J36&gt;=ตั้งค่าประเมิน!$C$6,1,0)))))</f>
        <v/>
      </c>
      <c r="L36" s="15"/>
      <c r="M36" s="15"/>
      <c r="N36" s="15"/>
      <c r="O36" s="15"/>
      <c r="P36" s="82" t="str">
        <f t="shared" si="13"/>
        <v/>
      </c>
      <c r="Q36" s="74" t="str">
        <f>IF($E36="","",IF(P36="","",IF(P36&gt;=ตั้งค่าประเมิน!$C$4,3,IF(P36&gt;=ตั้งค่าประเมิน!$C$5,2,IF(P36&gt;=ตั้งค่าประเมิน!$C$6,1,0)))))</f>
        <v/>
      </c>
      <c r="R36" s="82" t="str">
        <f t="shared" si="14"/>
        <v/>
      </c>
      <c r="S36" s="89" t="str">
        <f>IF($E36="","",IF(R36="","",IF(R36&gt;=ตั้งค่าประเมิน!$C$4,3,IF(R36&gt;=ตั้งค่าประเมิน!$C$5,2,IF(R36&gt;=ตั้งค่าประเมิน!$C$6,1,0)))))</f>
        <v/>
      </c>
      <c r="T36" s="88"/>
      <c r="U36" s="15"/>
      <c r="V36" s="15"/>
      <c r="W36" s="15"/>
      <c r="X36" s="82" t="str">
        <f t="shared" si="15"/>
        <v/>
      </c>
      <c r="Y36" s="74" t="str">
        <f>IF($E36="","",IF(X36="","",IF(X36&gt;=ตั้งค่าประเมิน!$C$4,3,IF(X36&gt;=ตั้งค่าประเมิน!$C$5,2,IF(X36&gt;=ตั้งค่าประเมิน!$C$6,1,0)))))</f>
        <v/>
      </c>
      <c r="Z36" s="15"/>
      <c r="AA36" s="15"/>
      <c r="AB36" s="15"/>
      <c r="AC36" s="15"/>
      <c r="AD36" s="82" t="str">
        <f t="shared" si="16"/>
        <v/>
      </c>
      <c r="AE36" s="74" t="str">
        <f>IF($E36="","",IF(AD36="","",IF(AD36&gt;=ตั้งค่าประเมิน!$C$4,3,IF(AD36&gt;=ตั้งค่าประเมิน!$C$5,2,IF(AD36&gt;=ตั้งค่าประเมิน!$C$6,1,0)))))</f>
        <v/>
      </c>
      <c r="AF36" s="82" t="str">
        <f t="shared" si="20"/>
        <v/>
      </c>
      <c r="AG36" s="89" t="str">
        <f>IF($E36="","",IF(AF36="","",IF(AF36&gt;=ตั้งค่าประเมิน!$C$4,3,IF(AF36&gt;=ตั้งค่าประเมิน!$C$5,2,IF(AF36&gt;=ตั้งค่าประเมิน!$C$6,1,0)))))</f>
        <v/>
      </c>
      <c r="AH36" s="88"/>
      <c r="AI36" s="15"/>
      <c r="AJ36" s="15"/>
      <c r="AK36" s="15"/>
      <c r="AL36" s="82" t="str">
        <f t="shared" si="17"/>
        <v/>
      </c>
      <c r="AM36" s="74" t="str">
        <f>IF($E36="","",IF(AL36="","",IF(AL36&gt;=ตั้งค่าประเมิน!$C$4,3,IF(AL36&gt;=ตั้งค่าประเมิน!$C$5,2,IF(AL36&gt;=ตั้งค่าประเมิน!$C$6,1,0)))))</f>
        <v/>
      </c>
      <c r="AN36" s="15"/>
      <c r="AO36" s="15"/>
      <c r="AP36" s="15"/>
      <c r="AQ36" s="15"/>
      <c r="AR36" s="82" t="str">
        <f t="shared" si="18"/>
        <v/>
      </c>
      <c r="AS36" s="74" t="str">
        <f>IF($E36="","",IF(AR36="","",IF(AR36&gt;=ตั้งค่าประเมิน!$C$4,3,IF(AR36&gt;=ตั้งค่าประเมิน!$C$5,2,IF(AR36&gt;=ตั้งค่าประเมิน!$C$6,1,0)))))</f>
        <v/>
      </c>
      <c r="AT36" s="82" t="str">
        <f t="shared" si="21"/>
        <v/>
      </c>
      <c r="AU36" s="89" t="str">
        <f>IF($E36="","",IF(AT36="","",IF(AT36&gt;=ตั้งค่าประเมิน!$C$4,3,IF(AT36&gt;=ตั้งค่าประเมิน!$C$5,2,IF(AT36&gt;=ตั้งค่าประเมิน!$C$6,1,0)))))</f>
        <v/>
      </c>
      <c r="AV36" s="95" t="str">
        <f t="shared" si="19"/>
        <v/>
      </c>
      <c r="AW36" s="89" t="str">
        <f>IF($E36="","",IF(AV36="","",IF(รายชื่อนักเรียน!H32="ย้ายออก","ย้ายออก",IF(AV36&gt;=ตั้งค่าประเมิน!$C$4,3,IF(AV36&gt;=ตั้งค่าประเมิน!$C$5,2,IF(AV36&gt;=ตั้งค่าประเมิน!$C$6,1,0))))))</f>
        <v/>
      </c>
    </row>
    <row r="37" spans="1:49" x14ac:dyDescent="0.5">
      <c r="A37" s="171"/>
      <c r="B37" s="171"/>
      <c r="C37" s="171"/>
      <c r="D37" s="78">
        <f>รายชื่อนักเรียน!A33</f>
        <v>32</v>
      </c>
      <c r="E37" s="8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F37" s="88"/>
      <c r="G37" s="15"/>
      <c r="H37" s="15"/>
      <c r="I37" s="15"/>
      <c r="J37" s="82" t="str">
        <f t="shared" si="12"/>
        <v/>
      </c>
      <c r="K37" s="74" t="str">
        <f>IF($E37="","",IF(J37="","",IF(J37&gt;=ตั้งค่าประเมิน!$C$4,3,IF(J37&gt;=ตั้งค่าประเมิน!$C$5,2,IF(J37&gt;=ตั้งค่าประเมิน!$C$6,1,0)))))</f>
        <v/>
      </c>
      <c r="L37" s="15"/>
      <c r="M37" s="15"/>
      <c r="N37" s="15"/>
      <c r="O37" s="15"/>
      <c r="P37" s="82" t="str">
        <f t="shared" si="13"/>
        <v/>
      </c>
      <c r="Q37" s="74" t="str">
        <f>IF($E37="","",IF(P37="","",IF(P37&gt;=ตั้งค่าประเมิน!$C$4,3,IF(P37&gt;=ตั้งค่าประเมิน!$C$5,2,IF(P37&gt;=ตั้งค่าประเมิน!$C$6,1,0)))))</f>
        <v/>
      </c>
      <c r="R37" s="82" t="str">
        <f t="shared" si="14"/>
        <v/>
      </c>
      <c r="S37" s="89" t="str">
        <f>IF($E37="","",IF(R37="","",IF(R37&gt;=ตั้งค่าประเมิน!$C$4,3,IF(R37&gt;=ตั้งค่าประเมิน!$C$5,2,IF(R37&gt;=ตั้งค่าประเมิน!$C$6,1,0)))))</f>
        <v/>
      </c>
      <c r="T37" s="88"/>
      <c r="U37" s="15"/>
      <c r="V37" s="15"/>
      <c r="W37" s="15"/>
      <c r="X37" s="82" t="str">
        <f t="shared" si="15"/>
        <v/>
      </c>
      <c r="Y37" s="74" t="str">
        <f>IF($E37="","",IF(X37="","",IF(X37&gt;=ตั้งค่าประเมิน!$C$4,3,IF(X37&gt;=ตั้งค่าประเมิน!$C$5,2,IF(X37&gt;=ตั้งค่าประเมิน!$C$6,1,0)))))</f>
        <v/>
      </c>
      <c r="Z37" s="15"/>
      <c r="AA37" s="15"/>
      <c r="AB37" s="15"/>
      <c r="AC37" s="15"/>
      <c r="AD37" s="82" t="str">
        <f t="shared" si="16"/>
        <v/>
      </c>
      <c r="AE37" s="74" t="str">
        <f>IF($E37="","",IF(AD37="","",IF(AD37&gt;=ตั้งค่าประเมิน!$C$4,3,IF(AD37&gt;=ตั้งค่าประเมิน!$C$5,2,IF(AD37&gt;=ตั้งค่าประเมิน!$C$6,1,0)))))</f>
        <v/>
      </c>
      <c r="AF37" s="82" t="str">
        <f t="shared" si="20"/>
        <v/>
      </c>
      <c r="AG37" s="89" t="str">
        <f>IF($E37="","",IF(AF37="","",IF(AF37&gt;=ตั้งค่าประเมิน!$C$4,3,IF(AF37&gt;=ตั้งค่าประเมิน!$C$5,2,IF(AF37&gt;=ตั้งค่าประเมิน!$C$6,1,0)))))</f>
        <v/>
      </c>
      <c r="AH37" s="88"/>
      <c r="AI37" s="15"/>
      <c r="AJ37" s="15"/>
      <c r="AK37" s="15"/>
      <c r="AL37" s="82" t="str">
        <f t="shared" si="17"/>
        <v/>
      </c>
      <c r="AM37" s="74" t="str">
        <f>IF($E37="","",IF(AL37="","",IF(AL37&gt;=ตั้งค่าประเมิน!$C$4,3,IF(AL37&gt;=ตั้งค่าประเมิน!$C$5,2,IF(AL37&gt;=ตั้งค่าประเมิน!$C$6,1,0)))))</f>
        <v/>
      </c>
      <c r="AN37" s="15"/>
      <c r="AO37" s="15"/>
      <c r="AP37" s="15"/>
      <c r="AQ37" s="15"/>
      <c r="AR37" s="82" t="str">
        <f t="shared" si="18"/>
        <v/>
      </c>
      <c r="AS37" s="74" t="str">
        <f>IF($E37="","",IF(AR37="","",IF(AR37&gt;=ตั้งค่าประเมิน!$C$4,3,IF(AR37&gt;=ตั้งค่าประเมิน!$C$5,2,IF(AR37&gt;=ตั้งค่าประเมิน!$C$6,1,0)))))</f>
        <v/>
      </c>
      <c r="AT37" s="82" t="str">
        <f t="shared" si="21"/>
        <v/>
      </c>
      <c r="AU37" s="89" t="str">
        <f>IF($E37="","",IF(AT37="","",IF(AT37&gt;=ตั้งค่าประเมิน!$C$4,3,IF(AT37&gt;=ตั้งค่าประเมิน!$C$5,2,IF(AT37&gt;=ตั้งค่าประเมิน!$C$6,1,0)))))</f>
        <v/>
      </c>
      <c r="AV37" s="95" t="str">
        <f t="shared" si="19"/>
        <v/>
      </c>
      <c r="AW37" s="89" t="str">
        <f>IF($E37="","",IF(AV37="","",IF(รายชื่อนักเรียน!H33="ย้ายออก","ย้ายออก",IF(AV37&gt;=ตั้งค่าประเมิน!$C$4,3,IF(AV37&gt;=ตั้งค่าประเมิน!$C$5,2,IF(AV37&gt;=ตั้งค่าประเมิน!$C$6,1,0))))))</f>
        <v/>
      </c>
    </row>
    <row r="38" spans="1:49" x14ac:dyDescent="0.5">
      <c r="A38" s="171"/>
      <c r="B38" s="171"/>
      <c r="C38" s="171"/>
      <c r="D38" s="78">
        <f>รายชื่อนักเรียน!A34</f>
        <v>33</v>
      </c>
      <c r="E38" s="8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F38" s="88"/>
      <c r="G38" s="15"/>
      <c r="H38" s="15"/>
      <c r="I38" s="15"/>
      <c r="J38" s="82" t="str">
        <f t="shared" si="12"/>
        <v/>
      </c>
      <c r="K38" s="74" t="str">
        <f>IF($E38="","",IF(J38="","",IF(J38&gt;=ตั้งค่าประเมิน!$C$4,3,IF(J38&gt;=ตั้งค่าประเมิน!$C$5,2,IF(J38&gt;=ตั้งค่าประเมิน!$C$6,1,0)))))</f>
        <v/>
      </c>
      <c r="L38" s="15"/>
      <c r="M38" s="15"/>
      <c r="N38" s="15"/>
      <c r="O38" s="15"/>
      <c r="P38" s="82" t="str">
        <f t="shared" si="13"/>
        <v/>
      </c>
      <c r="Q38" s="74" t="str">
        <f>IF($E38="","",IF(P38="","",IF(P38&gt;=ตั้งค่าประเมิน!$C$4,3,IF(P38&gt;=ตั้งค่าประเมิน!$C$5,2,IF(P38&gt;=ตั้งค่าประเมิน!$C$6,1,0)))))</f>
        <v/>
      </c>
      <c r="R38" s="82" t="str">
        <f t="shared" si="14"/>
        <v/>
      </c>
      <c r="S38" s="89" t="str">
        <f>IF($E38="","",IF(R38="","",IF(R38&gt;=ตั้งค่าประเมิน!$C$4,3,IF(R38&gt;=ตั้งค่าประเมิน!$C$5,2,IF(R38&gt;=ตั้งค่าประเมิน!$C$6,1,0)))))</f>
        <v/>
      </c>
      <c r="T38" s="88"/>
      <c r="U38" s="15"/>
      <c r="V38" s="15"/>
      <c r="W38" s="15"/>
      <c r="X38" s="82" t="str">
        <f t="shared" si="15"/>
        <v/>
      </c>
      <c r="Y38" s="74" t="str">
        <f>IF($E38="","",IF(X38="","",IF(X38&gt;=ตั้งค่าประเมิน!$C$4,3,IF(X38&gt;=ตั้งค่าประเมิน!$C$5,2,IF(X38&gt;=ตั้งค่าประเมิน!$C$6,1,0)))))</f>
        <v/>
      </c>
      <c r="Z38" s="15"/>
      <c r="AA38" s="15"/>
      <c r="AB38" s="15"/>
      <c r="AC38" s="15"/>
      <c r="AD38" s="82" t="str">
        <f t="shared" si="16"/>
        <v/>
      </c>
      <c r="AE38" s="74" t="str">
        <f>IF($E38="","",IF(AD38="","",IF(AD38&gt;=ตั้งค่าประเมิน!$C$4,3,IF(AD38&gt;=ตั้งค่าประเมิน!$C$5,2,IF(AD38&gt;=ตั้งค่าประเมิน!$C$6,1,0)))))</f>
        <v/>
      </c>
      <c r="AF38" s="82" t="str">
        <f t="shared" si="20"/>
        <v/>
      </c>
      <c r="AG38" s="89" t="str">
        <f>IF($E38="","",IF(AF38="","",IF(AF38&gt;=ตั้งค่าประเมิน!$C$4,3,IF(AF38&gt;=ตั้งค่าประเมิน!$C$5,2,IF(AF38&gt;=ตั้งค่าประเมิน!$C$6,1,0)))))</f>
        <v/>
      </c>
      <c r="AH38" s="88"/>
      <c r="AI38" s="15"/>
      <c r="AJ38" s="15"/>
      <c r="AK38" s="15"/>
      <c r="AL38" s="82" t="str">
        <f t="shared" si="17"/>
        <v/>
      </c>
      <c r="AM38" s="74" t="str">
        <f>IF($E38="","",IF(AL38="","",IF(AL38&gt;=ตั้งค่าประเมิน!$C$4,3,IF(AL38&gt;=ตั้งค่าประเมิน!$C$5,2,IF(AL38&gt;=ตั้งค่าประเมิน!$C$6,1,0)))))</f>
        <v/>
      </c>
      <c r="AN38" s="15"/>
      <c r="AO38" s="15"/>
      <c r="AP38" s="15"/>
      <c r="AQ38" s="15"/>
      <c r="AR38" s="82" t="str">
        <f t="shared" si="18"/>
        <v/>
      </c>
      <c r="AS38" s="74" t="str">
        <f>IF($E38="","",IF(AR38="","",IF(AR38&gt;=ตั้งค่าประเมิน!$C$4,3,IF(AR38&gt;=ตั้งค่าประเมิน!$C$5,2,IF(AR38&gt;=ตั้งค่าประเมิน!$C$6,1,0)))))</f>
        <v/>
      </c>
      <c r="AT38" s="82" t="str">
        <f t="shared" si="21"/>
        <v/>
      </c>
      <c r="AU38" s="89" t="str">
        <f>IF($E38="","",IF(AT38="","",IF(AT38&gt;=ตั้งค่าประเมิน!$C$4,3,IF(AT38&gt;=ตั้งค่าประเมิน!$C$5,2,IF(AT38&gt;=ตั้งค่าประเมิน!$C$6,1,0)))))</f>
        <v/>
      </c>
      <c r="AV38" s="95" t="str">
        <f t="shared" si="19"/>
        <v/>
      </c>
      <c r="AW38" s="89" t="str">
        <f>IF($E38="","",IF(AV38="","",IF(รายชื่อนักเรียน!H34="ย้ายออก","ย้ายออก",IF(AV38&gt;=ตั้งค่าประเมิน!$C$4,3,IF(AV38&gt;=ตั้งค่าประเมิน!$C$5,2,IF(AV38&gt;=ตั้งค่าประเมิน!$C$6,1,0))))))</f>
        <v/>
      </c>
    </row>
    <row r="39" spans="1:49" x14ac:dyDescent="0.5">
      <c r="A39" s="171"/>
      <c r="B39" s="171"/>
      <c r="C39" s="171"/>
      <c r="D39" s="78">
        <f>รายชื่อนักเรียน!A35</f>
        <v>34</v>
      </c>
      <c r="E39" s="8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F39" s="88"/>
      <c r="G39" s="15"/>
      <c r="H39" s="15"/>
      <c r="I39" s="15"/>
      <c r="J39" s="82" t="str">
        <f t="shared" si="12"/>
        <v/>
      </c>
      <c r="K39" s="74" t="str">
        <f>IF($E39="","",IF(J39="","",IF(J39&gt;=ตั้งค่าประเมิน!$C$4,3,IF(J39&gt;=ตั้งค่าประเมิน!$C$5,2,IF(J39&gt;=ตั้งค่าประเมิน!$C$6,1,0)))))</f>
        <v/>
      </c>
      <c r="L39" s="15"/>
      <c r="M39" s="15"/>
      <c r="N39" s="15"/>
      <c r="O39" s="15"/>
      <c r="P39" s="82" t="str">
        <f t="shared" si="13"/>
        <v/>
      </c>
      <c r="Q39" s="74" t="str">
        <f>IF($E39="","",IF(P39="","",IF(P39&gt;=ตั้งค่าประเมิน!$C$4,3,IF(P39&gt;=ตั้งค่าประเมิน!$C$5,2,IF(P39&gt;=ตั้งค่าประเมิน!$C$6,1,0)))))</f>
        <v/>
      </c>
      <c r="R39" s="82" t="str">
        <f t="shared" si="14"/>
        <v/>
      </c>
      <c r="S39" s="89" t="str">
        <f>IF($E39="","",IF(R39="","",IF(R39&gt;=ตั้งค่าประเมิน!$C$4,3,IF(R39&gt;=ตั้งค่าประเมิน!$C$5,2,IF(R39&gt;=ตั้งค่าประเมิน!$C$6,1,0)))))</f>
        <v/>
      </c>
      <c r="T39" s="88"/>
      <c r="U39" s="15"/>
      <c r="V39" s="15"/>
      <c r="W39" s="15"/>
      <c r="X39" s="82" t="str">
        <f t="shared" si="15"/>
        <v/>
      </c>
      <c r="Y39" s="74" t="str">
        <f>IF($E39="","",IF(X39="","",IF(X39&gt;=ตั้งค่าประเมิน!$C$4,3,IF(X39&gt;=ตั้งค่าประเมิน!$C$5,2,IF(X39&gt;=ตั้งค่าประเมิน!$C$6,1,0)))))</f>
        <v/>
      </c>
      <c r="Z39" s="15"/>
      <c r="AA39" s="15"/>
      <c r="AB39" s="15"/>
      <c r="AC39" s="15"/>
      <c r="AD39" s="82" t="str">
        <f t="shared" si="16"/>
        <v/>
      </c>
      <c r="AE39" s="74" t="str">
        <f>IF($E39="","",IF(AD39="","",IF(AD39&gt;=ตั้งค่าประเมิน!$C$4,3,IF(AD39&gt;=ตั้งค่าประเมิน!$C$5,2,IF(AD39&gt;=ตั้งค่าประเมิน!$C$6,1,0)))))</f>
        <v/>
      </c>
      <c r="AF39" s="82" t="str">
        <f t="shared" si="20"/>
        <v/>
      </c>
      <c r="AG39" s="89" t="str">
        <f>IF($E39="","",IF(AF39="","",IF(AF39&gt;=ตั้งค่าประเมิน!$C$4,3,IF(AF39&gt;=ตั้งค่าประเมิน!$C$5,2,IF(AF39&gt;=ตั้งค่าประเมิน!$C$6,1,0)))))</f>
        <v/>
      </c>
      <c r="AH39" s="88"/>
      <c r="AI39" s="15"/>
      <c r="AJ39" s="15"/>
      <c r="AK39" s="15"/>
      <c r="AL39" s="82" t="str">
        <f t="shared" si="17"/>
        <v/>
      </c>
      <c r="AM39" s="74" t="str">
        <f>IF($E39="","",IF(AL39="","",IF(AL39&gt;=ตั้งค่าประเมิน!$C$4,3,IF(AL39&gt;=ตั้งค่าประเมิน!$C$5,2,IF(AL39&gt;=ตั้งค่าประเมิน!$C$6,1,0)))))</f>
        <v/>
      </c>
      <c r="AN39" s="15"/>
      <c r="AO39" s="15"/>
      <c r="AP39" s="15"/>
      <c r="AQ39" s="15"/>
      <c r="AR39" s="82" t="str">
        <f t="shared" si="18"/>
        <v/>
      </c>
      <c r="AS39" s="74" t="str">
        <f>IF($E39="","",IF(AR39="","",IF(AR39&gt;=ตั้งค่าประเมิน!$C$4,3,IF(AR39&gt;=ตั้งค่าประเมิน!$C$5,2,IF(AR39&gt;=ตั้งค่าประเมิน!$C$6,1,0)))))</f>
        <v/>
      </c>
      <c r="AT39" s="82" t="str">
        <f t="shared" si="21"/>
        <v/>
      </c>
      <c r="AU39" s="89" t="str">
        <f>IF($E39="","",IF(AT39="","",IF(AT39&gt;=ตั้งค่าประเมิน!$C$4,3,IF(AT39&gt;=ตั้งค่าประเมิน!$C$5,2,IF(AT39&gt;=ตั้งค่าประเมิน!$C$6,1,0)))))</f>
        <v/>
      </c>
      <c r="AV39" s="95" t="str">
        <f t="shared" si="19"/>
        <v/>
      </c>
      <c r="AW39" s="89" t="str">
        <f>IF($E39="","",IF(AV39="","",IF(รายชื่อนักเรียน!H35="ย้ายออก","ย้ายออก",IF(AV39&gt;=ตั้งค่าประเมิน!$C$4,3,IF(AV39&gt;=ตั้งค่าประเมิน!$C$5,2,IF(AV39&gt;=ตั้งค่าประเมิน!$C$6,1,0))))))</f>
        <v/>
      </c>
    </row>
    <row r="40" spans="1:49" x14ac:dyDescent="0.5">
      <c r="A40" s="171"/>
      <c r="B40" s="171"/>
      <c r="C40" s="171"/>
      <c r="D40" s="78">
        <f>รายชื่อนักเรียน!A36</f>
        <v>35</v>
      </c>
      <c r="E40" s="8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F40" s="88"/>
      <c r="G40" s="15"/>
      <c r="H40" s="15"/>
      <c r="I40" s="15"/>
      <c r="J40" s="82" t="str">
        <f t="shared" si="12"/>
        <v/>
      </c>
      <c r="K40" s="74" t="str">
        <f>IF($E40="","",IF(J40="","",IF(J40&gt;=ตั้งค่าประเมิน!$C$4,3,IF(J40&gt;=ตั้งค่าประเมิน!$C$5,2,IF(J40&gt;=ตั้งค่าประเมิน!$C$6,1,0)))))</f>
        <v/>
      </c>
      <c r="L40" s="15"/>
      <c r="M40" s="15"/>
      <c r="N40" s="15"/>
      <c r="O40" s="15"/>
      <c r="P40" s="82" t="str">
        <f t="shared" si="13"/>
        <v/>
      </c>
      <c r="Q40" s="74" t="str">
        <f>IF($E40="","",IF(P40="","",IF(P40&gt;=ตั้งค่าประเมิน!$C$4,3,IF(P40&gt;=ตั้งค่าประเมิน!$C$5,2,IF(P40&gt;=ตั้งค่าประเมิน!$C$6,1,0)))))</f>
        <v/>
      </c>
      <c r="R40" s="82" t="str">
        <f t="shared" si="14"/>
        <v/>
      </c>
      <c r="S40" s="89" t="str">
        <f>IF($E40="","",IF(R40="","",IF(R40&gt;=ตั้งค่าประเมิน!$C$4,3,IF(R40&gt;=ตั้งค่าประเมิน!$C$5,2,IF(R40&gt;=ตั้งค่าประเมิน!$C$6,1,0)))))</f>
        <v/>
      </c>
      <c r="T40" s="88"/>
      <c r="U40" s="15"/>
      <c r="V40" s="15"/>
      <c r="W40" s="15"/>
      <c r="X40" s="82" t="str">
        <f t="shared" si="15"/>
        <v/>
      </c>
      <c r="Y40" s="74" t="str">
        <f>IF($E40="","",IF(X40="","",IF(X40&gt;=ตั้งค่าประเมิน!$C$4,3,IF(X40&gt;=ตั้งค่าประเมิน!$C$5,2,IF(X40&gt;=ตั้งค่าประเมิน!$C$6,1,0)))))</f>
        <v/>
      </c>
      <c r="Z40" s="15"/>
      <c r="AA40" s="15"/>
      <c r="AB40" s="15"/>
      <c r="AC40" s="15"/>
      <c r="AD40" s="82" t="str">
        <f t="shared" si="16"/>
        <v/>
      </c>
      <c r="AE40" s="74" t="str">
        <f>IF($E40="","",IF(AD40="","",IF(AD40&gt;=ตั้งค่าประเมิน!$C$4,3,IF(AD40&gt;=ตั้งค่าประเมิน!$C$5,2,IF(AD40&gt;=ตั้งค่าประเมิน!$C$6,1,0)))))</f>
        <v/>
      </c>
      <c r="AF40" s="82" t="str">
        <f t="shared" si="20"/>
        <v/>
      </c>
      <c r="AG40" s="89" t="str">
        <f>IF($E40="","",IF(AF40="","",IF(AF40&gt;=ตั้งค่าประเมิน!$C$4,3,IF(AF40&gt;=ตั้งค่าประเมิน!$C$5,2,IF(AF40&gt;=ตั้งค่าประเมิน!$C$6,1,0)))))</f>
        <v/>
      </c>
      <c r="AH40" s="88"/>
      <c r="AI40" s="15"/>
      <c r="AJ40" s="15"/>
      <c r="AK40" s="15"/>
      <c r="AL40" s="82" t="str">
        <f t="shared" si="17"/>
        <v/>
      </c>
      <c r="AM40" s="74" t="str">
        <f>IF($E40="","",IF(AL40="","",IF(AL40&gt;=ตั้งค่าประเมิน!$C$4,3,IF(AL40&gt;=ตั้งค่าประเมิน!$C$5,2,IF(AL40&gt;=ตั้งค่าประเมิน!$C$6,1,0)))))</f>
        <v/>
      </c>
      <c r="AN40" s="15"/>
      <c r="AO40" s="15"/>
      <c r="AP40" s="15"/>
      <c r="AQ40" s="15"/>
      <c r="AR40" s="82" t="str">
        <f t="shared" si="18"/>
        <v/>
      </c>
      <c r="AS40" s="74" t="str">
        <f>IF($E40="","",IF(AR40="","",IF(AR40&gt;=ตั้งค่าประเมิน!$C$4,3,IF(AR40&gt;=ตั้งค่าประเมิน!$C$5,2,IF(AR40&gt;=ตั้งค่าประเมิน!$C$6,1,0)))))</f>
        <v/>
      </c>
      <c r="AT40" s="82" t="str">
        <f t="shared" si="21"/>
        <v/>
      </c>
      <c r="AU40" s="89" t="str">
        <f>IF($E40="","",IF(AT40="","",IF(AT40&gt;=ตั้งค่าประเมิน!$C$4,3,IF(AT40&gt;=ตั้งค่าประเมิน!$C$5,2,IF(AT40&gt;=ตั้งค่าประเมิน!$C$6,1,0)))))</f>
        <v/>
      </c>
      <c r="AV40" s="95" t="str">
        <f t="shared" si="19"/>
        <v/>
      </c>
      <c r="AW40" s="89" t="str">
        <f>IF($E40="","",IF(AV40="","",IF(รายชื่อนักเรียน!H36="ย้ายออก","ย้ายออก",IF(AV40&gt;=ตั้งค่าประเมิน!$C$4,3,IF(AV40&gt;=ตั้งค่าประเมิน!$C$5,2,IF(AV40&gt;=ตั้งค่าประเมิน!$C$6,1,0))))))</f>
        <v/>
      </c>
    </row>
    <row r="41" spans="1:49" x14ac:dyDescent="0.5">
      <c r="A41" s="171"/>
      <c r="B41" s="171"/>
      <c r="C41" s="171"/>
      <c r="D41" s="78">
        <f>รายชื่อนักเรียน!A37</f>
        <v>36</v>
      </c>
      <c r="E41" s="8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F41" s="88"/>
      <c r="G41" s="15"/>
      <c r="H41" s="15"/>
      <c r="I41" s="15"/>
      <c r="J41" s="82" t="str">
        <f t="shared" si="12"/>
        <v/>
      </c>
      <c r="K41" s="74" t="str">
        <f>IF($E41="","",IF(J41="","",IF(J41&gt;=ตั้งค่าประเมิน!$C$4,3,IF(J41&gt;=ตั้งค่าประเมิน!$C$5,2,IF(J41&gt;=ตั้งค่าประเมิน!$C$6,1,0)))))</f>
        <v/>
      </c>
      <c r="L41" s="15"/>
      <c r="M41" s="15"/>
      <c r="N41" s="15"/>
      <c r="O41" s="15"/>
      <c r="P41" s="82" t="str">
        <f t="shared" si="13"/>
        <v/>
      </c>
      <c r="Q41" s="74" t="str">
        <f>IF($E41="","",IF(P41="","",IF(P41&gt;=ตั้งค่าประเมิน!$C$4,3,IF(P41&gt;=ตั้งค่าประเมิน!$C$5,2,IF(P41&gt;=ตั้งค่าประเมิน!$C$6,1,0)))))</f>
        <v/>
      </c>
      <c r="R41" s="82" t="str">
        <f t="shared" si="14"/>
        <v/>
      </c>
      <c r="S41" s="89" t="str">
        <f>IF($E41="","",IF(R41="","",IF(R41&gt;=ตั้งค่าประเมิน!$C$4,3,IF(R41&gt;=ตั้งค่าประเมิน!$C$5,2,IF(R41&gt;=ตั้งค่าประเมิน!$C$6,1,0)))))</f>
        <v/>
      </c>
      <c r="T41" s="88"/>
      <c r="U41" s="15"/>
      <c r="V41" s="15"/>
      <c r="W41" s="15"/>
      <c r="X41" s="82" t="str">
        <f t="shared" si="15"/>
        <v/>
      </c>
      <c r="Y41" s="74" t="str">
        <f>IF($E41="","",IF(X41="","",IF(X41&gt;=ตั้งค่าประเมิน!$C$4,3,IF(X41&gt;=ตั้งค่าประเมิน!$C$5,2,IF(X41&gt;=ตั้งค่าประเมิน!$C$6,1,0)))))</f>
        <v/>
      </c>
      <c r="Z41" s="15"/>
      <c r="AA41" s="15"/>
      <c r="AB41" s="15"/>
      <c r="AC41" s="15"/>
      <c r="AD41" s="82" t="str">
        <f t="shared" si="16"/>
        <v/>
      </c>
      <c r="AE41" s="74" t="str">
        <f>IF($E41="","",IF(AD41="","",IF(AD41&gt;=ตั้งค่าประเมิน!$C$4,3,IF(AD41&gt;=ตั้งค่าประเมิน!$C$5,2,IF(AD41&gt;=ตั้งค่าประเมิน!$C$6,1,0)))))</f>
        <v/>
      </c>
      <c r="AF41" s="82" t="str">
        <f t="shared" si="20"/>
        <v/>
      </c>
      <c r="AG41" s="89" t="str">
        <f>IF($E41="","",IF(AF41="","",IF(AF41&gt;=ตั้งค่าประเมิน!$C$4,3,IF(AF41&gt;=ตั้งค่าประเมิน!$C$5,2,IF(AF41&gt;=ตั้งค่าประเมิน!$C$6,1,0)))))</f>
        <v/>
      </c>
      <c r="AH41" s="88"/>
      <c r="AI41" s="15"/>
      <c r="AJ41" s="15"/>
      <c r="AK41" s="15"/>
      <c r="AL41" s="82" t="str">
        <f t="shared" si="17"/>
        <v/>
      </c>
      <c r="AM41" s="74" t="str">
        <f>IF($E41="","",IF(AL41="","",IF(AL41&gt;=ตั้งค่าประเมิน!$C$4,3,IF(AL41&gt;=ตั้งค่าประเมิน!$C$5,2,IF(AL41&gt;=ตั้งค่าประเมิน!$C$6,1,0)))))</f>
        <v/>
      </c>
      <c r="AN41" s="15"/>
      <c r="AO41" s="15"/>
      <c r="AP41" s="15"/>
      <c r="AQ41" s="15"/>
      <c r="AR41" s="82" t="str">
        <f t="shared" si="18"/>
        <v/>
      </c>
      <c r="AS41" s="74" t="str">
        <f>IF($E41="","",IF(AR41="","",IF(AR41&gt;=ตั้งค่าประเมิน!$C$4,3,IF(AR41&gt;=ตั้งค่าประเมิน!$C$5,2,IF(AR41&gt;=ตั้งค่าประเมิน!$C$6,1,0)))))</f>
        <v/>
      </c>
      <c r="AT41" s="82" t="str">
        <f t="shared" si="21"/>
        <v/>
      </c>
      <c r="AU41" s="89" t="str">
        <f>IF($E41="","",IF(AT41="","",IF(AT41&gt;=ตั้งค่าประเมิน!$C$4,3,IF(AT41&gt;=ตั้งค่าประเมิน!$C$5,2,IF(AT41&gt;=ตั้งค่าประเมิน!$C$6,1,0)))))</f>
        <v/>
      </c>
      <c r="AV41" s="95" t="str">
        <f t="shared" si="19"/>
        <v/>
      </c>
      <c r="AW41" s="89" t="str">
        <f>IF($E41="","",IF(AV41="","",IF(รายชื่อนักเรียน!H37="ย้ายออก","ย้ายออก",IF(AV41&gt;=ตั้งค่าประเมิน!$C$4,3,IF(AV41&gt;=ตั้งค่าประเมิน!$C$5,2,IF(AV41&gt;=ตั้งค่าประเมิน!$C$6,1,0))))))</f>
        <v/>
      </c>
    </row>
    <row r="42" spans="1:49" x14ac:dyDescent="0.5">
      <c r="A42" s="171"/>
      <c r="B42" s="171"/>
      <c r="C42" s="171"/>
      <c r="D42" s="78">
        <f>รายชื่อนักเรียน!A38</f>
        <v>37</v>
      </c>
      <c r="E42" s="8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F42" s="88"/>
      <c r="G42" s="15"/>
      <c r="H42" s="15"/>
      <c r="I42" s="15"/>
      <c r="J42" s="82" t="str">
        <f t="shared" si="12"/>
        <v/>
      </c>
      <c r="K42" s="74" t="str">
        <f>IF($E42="","",IF(J42="","",IF(J42&gt;=ตั้งค่าประเมิน!$C$4,3,IF(J42&gt;=ตั้งค่าประเมิน!$C$5,2,IF(J42&gt;=ตั้งค่าประเมิน!$C$6,1,0)))))</f>
        <v/>
      </c>
      <c r="L42" s="15"/>
      <c r="M42" s="15"/>
      <c r="N42" s="15"/>
      <c r="O42" s="15"/>
      <c r="P42" s="82" t="str">
        <f t="shared" si="13"/>
        <v/>
      </c>
      <c r="Q42" s="74" t="str">
        <f>IF($E42="","",IF(P42="","",IF(P42&gt;=ตั้งค่าประเมิน!$C$4,3,IF(P42&gt;=ตั้งค่าประเมิน!$C$5,2,IF(P42&gt;=ตั้งค่าประเมิน!$C$6,1,0)))))</f>
        <v/>
      </c>
      <c r="R42" s="82" t="str">
        <f t="shared" si="14"/>
        <v/>
      </c>
      <c r="S42" s="89" t="str">
        <f>IF($E42="","",IF(R42="","",IF(R42&gt;=ตั้งค่าประเมิน!$C$4,3,IF(R42&gt;=ตั้งค่าประเมิน!$C$5,2,IF(R42&gt;=ตั้งค่าประเมิน!$C$6,1,0)))))</f>
        <v/>
      </c>
      <c r="T42" s="88"/>
      <c r="U42" s="15"/>
      <c r="V42" s="15"/>
      <c r="W42" s="15"/>
      <c r="X42" s="82" t="str">
        <f t="shared" si="15"/>
        <v/>
      </c>
      <c r="Y42" s="74" t="str">
        <f>IF($E42="","",IF(X42="","",IF(X42&gt;=ตั้งค่าประเมิน!$C$4,3,IF(X42&gt;=ตั้งค่าประเมิน!$C$5,2,IF(X42&gt;=ตั้งค่าประเมิน!$C$6,1,0)))))</f>
        <v/>
      </c>
      <c r="Z42" s="15"/>
      <c r="AA42" s="15"/>
      <c r="AB42" s="15"/>
      <c r="AC42" s="15"/>
      <c r="AD42" s="82" t="str">
        <f t="shared" si="16"/>
        <v/>
      </c>
      <c r="AE42" s="74" t="str">
        <f>IF($E42="","",IF(AD42="","",IF(AD42&gt;=ตั้งค่าประเมิน!$C$4,3,IF(AD42&gt;=ตั้งค่าประเมิน!$C$5,2,IF(AD42&gt;=ตั้งค่าประเมิน!$C$6,1,0)))))</f>
        <v/>
      </c>
      <c r="AF42" s="82" t="str">
        <f t="shared" si="20"/>
        <v/>
      </c>
      <c r="AG42" s="89" t="str">
        <f>IF($E42="","",IF(AF42="","",IF(AF42&gt;=ตั้งค่าประเมิน!$C$4,3,IF(AF42&gt;=ตั้งค่าประเมิน!$C$5,2,IF(AF42&gt;=ตั้งค่าประเมิน!$C$6,1,0)))))</f>
        <v/>
      </c>
      <c r="AH42" s="88"/>
      <c r="AI42" s="15"/>
      <c r="AJ42" s="15"/>
      <c r="AK42" s="15"/>
      <c r="AL42" s="82" t="str">
        <f t="shared" si="17"/>
        <v/>
      </c>
      <c r="AM42" s="74" t="str">
        <f>IF($E42="","",IF(AL42="","",IF(AL42&gt;=ตั้งค่าประเมิน!$C$4,3,IF(AL42&gt;=ตั้งค่าประเมิน!$C$5,2,IF(AL42&gt;=ตั้งค่าประเมิน!$C$6,1,0)))))</f>
        <v/>
      </c>
      <c r="AN42" s="15"/>
      <c r="AO42" s="15"/>
      <c r="AP42" s="15"/>
      <c r="AQ42" s="15"/>
      <c r="AR42" s="82" t="str">
        <f t="shared" si="18"/>
        <v/>
      </c>
      <c r="AS42" s="74" t="str">
        <f>IF($E42="","",IF(AR42="","",IF(AR42&gt;=ตั้งค่าประเมิน!$C$4,3,IF(AR42&gt;=ตั้งค่าประเมิน!$C$5,2,IF(AR42&gt;=ตั้งค่าประเมิน!$C$6,1,0)))))</f>
        <v/>
      </c>
      <c r="AT42" s="82" t="str">
        <f t="shared" si="21"/>
        <v/>
      </c>
      <c r="AU42" s="89" t="str">
        <f>IF($E42="","",IF(AT42="","",IF(AT42&gt;=ตั้งค่าประเมิน!$C$4,3,IF(AT42&gt;=ตั้งค่าประเมิน!$C$5,2,IF(AT42&gt;=ตั้งค่าประเมิน!$C$6,1,0)))))</f>
        <v/>
      </c>
      <c r="AV42" s="95" t="str">
        <f t="shared" si="19"/>
        <v/>
      </c>
      <c r="AW42" s="89" t="str">
        <f>IF($E42="","",IF(AV42="","",IF(รายชื่อนักเรียน!H38="ย้ายออก","ย้ายออก",IF(AV42&gt;=ตั้งค่าประเมิน!$C$4,3,IF(AV42&gt;=ตั้งค่าประเมิน!$C$5,2,IF(AV42&gt;=ตั้งค่าประเมิน!$C$6,1,0))))))</f>
        <v/>
      </c>
    </row>
    <row r="43" spans="1:49" x14ac:dyDescent="0.5">
      <c r="A43" s="171"/>
      <c r="B43" s="171"/>
      <c r="C43" s="171"/>
      <c r="D43" s="78">
        <f>รายชื่อนักเรียน!A39</f>
        <v>38</v>
      </c>
      <c r="E43" s="8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F43" s="88"/>
      <c r="G43" s="15"/>
      <c r="H43" s="15"/>
      <c r="I43" s="15"/>
      <c r="J43" s="82" t="str">
        <f t="shared" si="12"/>
        <v/>
      </c>
      <c r="K43" s="74" t="str">
        <f>IF($E43="","",IF(J43="","",IF(J43&gt;=ตั้งค่าประเมิน!$C$4,3,IF(J43&gt;=ตั้งค่าประเมิน!$C$5,2,IF(J43&gt;=ตั้งค่าประเมิน!$C$6,1,0)))))</f>
        <v/>
      </c>
      <c r="L43" s="15"/>
      <c r="M43" s="15"/>
      <c r="N43" s="15"/>
      <c r="O43" s="15"/>
      <c r="P43" s="82" t="str">
        <f t="shared" si="13"/>
        <v/>
      </c>
      <c r="Q43" s="74" t="str">
        <f>IF($E43="","",IF(P43="","",IF(P43&gt;=ตั้งค่าประเมิน!$C$4,3,IF(P43&gt;=ตั้งค่าประเมิน!$C$5,2,IF(P43&gt;=ตั้งค่าประเมิน!$C$6,1,0)))))</f>
        <v/>
      </c>
      <c r="R43" s="82" t="str">
        <f t="shared" si="14"/>
        <v/>
      </c>
      <c r="S43" s="89" t="str">
        <f>IF($E43="","",IF(R43="","",IF(R43&gt;=ตั้งค่าประเมิน!$C$4,3,IF(R43&gt;=ตั้งค่าประเมิน!$C$5,2,IF(R43&gt;=ตั้งค่าประเมิน!$C$6,1,0)))))</f>
        <v/>
      </c>
      <c r="T43" s="88"/>
      <c r="U43" s="15"/>
      <c r="V43" s="15"/>
      <c r="W43" s="15"/>
      <c r="X43" s="82" t="str">
        <f t="shared" si="15"/>
        <v/>
      </c>
      <c r="Y43" s="74" t="str">
        <f>IF($E43="","",IF(X43="","",IF(X43&gt;=ตั้งค่าประเมิน!$C$4,3,IF(X43&gt;=ตั้งค่าประเมิน!$C$5,2,IF(X43&gt;=ตั้งค่าประเมิน!$C$6,1,0)))))</f>
        <v/>
      </c>
      <c r="Z43" s="15"/>
      <c r="AA43" s="15"/>
      <c r="AB43" s="15"/>
      <c r="AC43" s="15"/>
      <c r="AD43" s="82" t="str">
        <f t="shared" si="16"/>
        <v/>
      </c>
      <c r="AE43" s="74" t="str">
        <f>IF($E43="","",IF(AD43="","",IF(AD43&gt;=ตั้งค่าประเมิน!$C$4,3,IF(AD43&gt;=ตั้งค่าประเมิน!$C$5,2,IF(AD43&gt;=ตั้งค่าประเมิน!$C$6,1,0)))))</f>
        <v/>
      </c>
      <c r="AF43" s="82" t="str">
        <f t="shared" si="20"/>
        <v/>
      </c>
      <c r="AG43" s="89" t="str">
        <f>IF($E43="","",IF(AF43="","",IF(AF43&gt;=ตั้งค่าประเมิน!$C$4,3,IF(AF43&gt;=ตั้งค่าประเมิน!$C$5,2,IF(AF43&gt;=ตั้งค่าประเมิน!$C$6,1,0)))))</f>
        <v/>
      </c>
      <c r="AH43" s="88"/>
      <c r="AI43" s="15"/>
      <c r="AJ43" s="15"/>
      <c r="AK43" s="15"/>
      <c r="AL43" s="82" t="str">
        <f t="shared" si="17"/>
        <v/>
      </c>
      <c r="AM43" s="74" t="str">
        <f>IF($E43="","",IF(AL43="","",IF(AL43&gt;=ตั้งค่าประเมิน!$C$4,3,IF(AL43&gt;=ตั้งค่าประเมิน!$C$5,2,IF(AL43&gt;=ตั้งค่าประเมิน!$C$6,1,0)))))</f>
        <v/>
      </c>
      <c r="AN43" s="15"/>
      <c r="AO43" s="15"/>
      <c r="AP43" s="15"/>
      <c r="AQ43" s="15"/>
      <c r="AR43" s="82" t="str">
        <f t="shared" si="18"/>
        <v/>
      </c>
      <c r="AS43" s="74" t="str">
        <f>IF($E43="","",IF(AR43="","",IF(AR43&gt;=ตั้งค่าประเมิน!$C$4,3,IF(AR43&gt;=ตั้งค่าประเมิน!$C$5,2,IF(AR43&gt;=ตั้งค่าประเมิน!$C$6,1,0)))))</f>
        <v/>
      </c>
      <c r="AT43" s="82" t="str">
        <f t="shared" si="21"/>
        <v/>
      </c>
      <c r="AU43" s="89" t="str">
        <f>IF($E43="","",IF(AT43="","",IF(AT43&gt;=ตั้งค่าประเมิน!$C$4,3,IF(AT43&gt;=ตั้งค่าประเมิน!$C$5,2,IF(AT43&gt;=ตั้งค่าประเมิน!$C$6,1,0)))))</f>
        <v/>
      </c>
      <c r="AV43" s="95" t="str">
        <f t="shared" si="19"/>
        <v/>
      </c>
      <c r="AW43" s="89" t="str">
        <f>IF($E43="","",IF(AV43="","",IF(รายชื่อนักเรียน!H39="ย้ายออก","ย้ายออก",IF(AV43&gt;=ตั้งค่าประเมิน!$C$4,3,IF(AV43&gt;=ตั้งค่าประเมิน!$C$5,2,IF(AV43&gt;=ตั้งค่าประเมิน!$C$6,1,0))))))</f>
        <v/>
      </c>
    </row>
    <row r="44" spans="1:49" x14ac:dyDescent="0.5">
      <c r="A44" s="171"/>
      <c r="B44" s="171"/>
      <c r="C44" s="171"/>
      <c r="D44" s="78">
        <f>รายชื่อนักเรียน!A40</f>
        <v>39</v>
      </c>
      <c r="E44" s="8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F44" s="88"/>
      <c r="G44" s="15"/>
      <c r="H44" s="15"/>
      <c r="I44" s="15"/>
      <c r="J44" s="82" t="str">
        <f t="shared" si="12"/>
        <v/>
      </c>
      <c r="K44" s="74" t="str">
        <f>IF($E44="","",IF(J44="","",IF(J44&gt;=ตั้งค่าประเมิน!$C$4,3,IF(J44&gt;=ตั้งค่าประเมิน!$C$5,2,IF(J44&gt;=ตั้งค่าประเมิน!$C$6,1,0)))))</f>
        <v/>
      </c>
      <c r="L44" s="15"/>
      <c r="M44" s="15"/>
      <c r="N44" s="15"/>
      <c r="O44" s="15"/>
      <c r="P44" s="82" t="str">
        <f t="shared" si="13"/>
        <v/>
      </c>
      <c r="Q44" s="74" t="str">
        <f>IF($E44="","",IF(P44="","",IF(P44&gt;=ตั้งค่าประเมิน!$C$4,3,IF(P44&gt;=ตั้งค่าประเมิน!$C$5,2,IF(P44&gt;=ตั้งค่าประเมิน!$C$6,1,0)))))</f>
        <v/>
      </c>
      <c r="R44" s="82" t="str">
        <f t="shared" si="14"/>
        <v/>
      </c>
      <c r="S44" s="89" t="str">
        <f>IF($E44="","",IF(R44="","",IF(R44&gt;=ตั้งค่าประเมิน!$C$4,3,IF(R44&gt;=ตั้งค่าประเมิน!$C$5,2,IF(R44&gt;=ตั้งค่าประเมิน!$C$6,1,0)))))</f>
        <v/>
      </c>
      <c r="T44" s="88"/>
      <c r="U44" s="15"/>
      <c r="V44" s="15"/>
      <c r="W44" s="15"/>
      <c r="X44" s="82" t="str">
        <f t="shared" si="15"/>
        <v/>
      </c>
      <c r="Y44" s="74" t="str">
        <f>IF($E44="","",IF(X44="","",IF(X44&gt;=ตั้งค่าประเมิน!$C$4,3,IF(X44&gt;=ตั้งค่าประเมิน!$C$5,2,IF(X44&gt;=ตั้งค่าประเมิน!$C$6,1,0)))))</f>
        <v/>
      </c>
      <c r="Z44" s="15"/>
      <c r="AA44" s="15"/>
      <c r="AB44" s="15"/>
      <c r="AC44" s="15"/>
      <c r="AD44" s="82" t="str">
        <f t="shared" si="16"/>
        <v/>
      </c>
      <c r="AE44" s="74" t="str">
        <f>IF($E44="","",IF(AD44="","",IF(AD44&gt;=ตั้งค่าประเมิน!$C$4,3,IF(AD44&gt;=ตั้งค่าประเมิน!$C$5,2,IF(AD44&gt;=ตั้งค่าประเมิน!$C$6,1,0)))))</f>
        <v/>
      </c>
      <c r="AF44" s="82" t="str">
        <f t="shared" si="20"/>
        <v/>
      </c>
      <c r="AG44" s="89" t="str">
        <f>IF($E44="","",IF(AF44="","",IF(AF44&gt;=ตั้งค่าประเมิน!$C$4,3,IF(AF44&gt;=ตั้งค่าประเมิน!$C$5,2,IF(AF44&gt;=ตั้งค่าประเมิน!$C$6,1,0)))))</f>
        <v/>
      </c>
      <c r="AH44" s="88"/>
      <c r="AI44" s="15"/>
      <c r="AJ44" s="15"/>
      <c r="AK44" s="15"/>
      <c r="AL44" s="82" t="str">
        <f t="shared" si="17"/>
        <v/>
      </c>
      <c r="AM44" s="74" t="str">
        <f>IF($E44="","",IF(AL44="","",IF(AL44&gt;=ตั้งค่าประเมิน!$C$4,3,IF(AL44&gt;=ตั้งค่าประเมิน!$C$5,2,IF(AL44&gt;=ตั้งค่าประเมิน!$C$6,1,0)))))</f>
        <v/>
      </c>
      <c r="AN44" s="15"/>
      <c r="AO44" s="15"/>
      <c r="AP44" s="15"/>
      <c r="AQ44" s="15"/>
      <c r="AR44" s="82" t="str">
        <f t="shared" si="18"/>
        <v/>
      </c>
      <c r="AS44" s="74" t="str">
        <f>IF($E44="","",IF(AR44="","",IF(AR44&gt;=ตั้งค่าประเมิน!$C$4,3,IF(AR44&gt;=ตั้งค่าประเมิน!$C$5,2,IF(AR44&gt;=ตั้งค่าประเมิน!$C$6,1,0)))))</f>
        <v/>
      </c>
      <c r="AT44" s="82" t="str">
        <f t="shared" si="21"/>
        <v/>
      </c>
      <c r="AU44" s="89" t="str">
        <f>IF($E44="","",IF(AT44="","",IF(AT44&gt;=ตั้งค่าประเมิน!$C$4,3,IF(AT44&gt;=ตั้งค่าประเมิน!$C$5,2,IF(AT44&gt;=ตั้งค่าประเมิน!$C$6,1,0)))))</f>
        <v/>
      </c>
      <c r="AV44" s="95" t="str">
        <f t="shared" si="19"/>
        <v/>
      </c>
      <c r="AW44" s="89" t="str">
        <f>IF($E44="","",IF(AV44="","",IF(รายชื่อนักเรียน!H40="ย้ายออก","ย้ายออก",IF(AV44&gt;=ตั้งค่าประเมิน!$C$4,3,IF(AV44&gt;=ตั้งค่าประเมิน!$C$5,2,IF(AV44&gt;=ตั้งค่าประเมิน!$C$6,1,0))))))</f>
        <v/>
      </c>
    </row>
    <row r="45" spans="1:49" x14ac:dyDescent="0.5">
      <c r="A45" s="171"/>
      <c r="B45" s="171"/>
      <c r="C45" s="171"/>
      <c r="D45" s="78">
        <f>รายชื่อนักเรียน!A41</f>
        <v>40</v>
      </c>
      <c r="E45" s="8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F45" s="88"/>
      <c r="G45" s="15"/>
      <c r="H45" s="15"/>
      <c r="I45" s="15"/>
      <c r="J45" s="82" t="str">
        <f t="shared" si="12"/>
        <v/>
      </c>
      <c r="K45" s="74" t="str">
        <f>IF($E45="","",IF(J45="","",IF(J45&gt;=ตั้งค่าประเมิน!$C$4,3,IF(J45&gt;=ตั้งค่าประเมิน!$C$5,2,IF(J45&gt;=ตั้งค่าประเมิน!$C$6,1,0)))))</f>
        <v/>
      </c>
      <c r="L45" s="15"/>
      <c r="M45" s="15"/>
      <c r="N45" s="15"/>
      <c r="O45" s="15"/>
      <c r="P45" s="82" t="str">
        <f t="shared" si="13"/>
        <v/>
      </c>
      <c r="Q45" s="74" t="str">
        <f>IF($E45="","",IF(P45="","",IF(P45&gt;=ตั้งค่าประเมิน!$C$4,3,IF(P45&gt;=ตั้งค่าประเมิน!$C$5,2,IF(P45&gt;=ตั้งค่าประเมิน!$C$6,1,0)))))</f>
        <v/>
      </c>
      <c r="R45" s="82" t="str">
        <f t="shared" si="14"/>
        <v/>
      </c>
      <c r="S45" s="89" t="str">
        <f>IF($E45="","",IF(R45="","",IF(R45&gt;=ตั้งค่าประเมิน!$C$4,3,IF(R45&gt;=ตั้งค่าประเมิน!$C$5,2,IF(R45&gt;=ตั้งค่าประเมิน!$C$6,1,0)))))</f>
        <v/>
      </c>
      <c r="T45" s="88"/>
      <c r="U45" s="15"/>
      <c r="V45" s="15"/>
      <c r="W45" s="15"/>
      <c r="X45" s="82" t="str">
        <f t="shared" si="15"/>
        <v/>
      </c>
      <c r="Y45" s="74" t="str">
        <f>IF($E45="","",IF(X45="","",IF(X45&gt;=ตั้งค่าประเมิน!$C$4,3,IF(X45&gt;=ตั้งค่าประเมิน!$C$5,2,IF(X45&gt;=ตั้งค่าประเมิน!$C$6,1,0)))))</f>
        <v/>
      </c>
      <c r="Z45" s="15"/>
      <c r="AA45" s="15"/>
      <c r="AB45" s="15"/>
      <c r="AC45" s="15"/>
      <c r="AD45" s="82" t="str">
        <f t="shared" si="16"/>
        <v/>
      </c>
      <c r="AE45" s="74" t="str">
        <f>IF($E45="","",IF(AD45="","",IF(AD45&gt;=ตั้งค่าประเมิน!$C$4,3,IF(AD45&gt;=ตั้งค่าประเมิน!$C$5,2,IF(AD45&gt;=ตั้งค่าประเมิน!$C$6,1,0)))))</f>
        <v/>
      </c>
      <c r="AF45" s="82" t="str">
        <f t="shared" si="20"/>
        <v/>
      </c>
      <c r="AG45" s="89" t="str">
        <f>IF($E45="","",IF(AF45="","",IF(AF45&gt;=ตั้งค่าประเมิน!$C$4,3,IF(AF45&gt;=ตั้งค่าประเมิน!$C$5,2,IF(AF45&gt;=ตั้งค่าประเมิน!$C$6,1,0)))))</f>
        <v/>
      </c>
      <c r="AH45" s="88"/>
      <c r="AI45" s="15"/>
      <c r="AJ45" s="15"/>
      <c r="AK45" s="15"/>
      <c r="AL45" s="82" t="str">
        <f t="shared" si="17"/>
        <v/>
      </c>
      <c r="AM45" s="74" t="str">
        <f>IF($E45="","",IF(AL45="","",IF(AL45&gt;=ตั้งค่าประเมิน!$C$4,3,IF(AL45&gt;=ตั้งค่าประเมิน!$C$5,2,IF(AL45&gt;=ตั้งค่าประเมิน!$C$6,1,0)))))</f>
        <v/>
      </c>
      <c r="AN45" s="15"/>
      <c r="AO45" s="15"/>
      <c r="AP45" s="15"/>
      <c r="AQ45" s="15"/>
      <c r="AR45" s="82" t="str">
        <f t="shared" si="18"/>
        <v/>
      </c>
      <c r="AS45" s="74" t="str">
        <f>IF($E45="","",IF(AR45="","",IF(AR45&gt;=ตั้งค่าประเมิน!$C$4,3,IF(AR45&gt;=ตั้งค่าประเมิน!$C$5,2,IF(AR45&gt;=ตั้งค่าประเมิน!$C$6,1,0)))))</f>
        <v/>
      </c>
      <c r="AT45" s="82" t="str">
        <f t="shared" si="21"/>
        <v/>
      </c>
      <c r="AU45" s="89" t="str">
        <f>IF($E45="","",IF(AT45="","",IF(AT45&gt;=ตั้งค่าประเมิน!$C$4,3,IF(AT45&gt;=ตั้งค่าประเมิน!$C$5,2,IF(AT45&gt;=ตั้งค่าประเมิน!$C$6,1,0)))))</f>
        <v/>
      </c>
      <c r="AV45" s="95" t="str">
        <f t="shared" si="19"/>
        <v/>
      </c>
      <c r="AW45" s="89" t="str">
        <f>IF($E45="","",IF(AV45="","",IF(รายชื่อนักเรียน!H41="ย้ายออก","ย้ายออก",IF(AV45&gt;=ตั้งค่าประเมิน!$C$4,3,IF(AV45&gt;=ตั้งค่าประเมิน!$C$5,2,IF(AV45&gt;=ตั้งค่าประเมิน!$C$6,1,0))))))</f>
        <v/>
      </c>
    </row>
    <row r="46" spans="1:49" x14ac:dyDescent="0.5">
      <c r="A46" s="171"/>
      <c r="B46" s="171"/>
      <c r="C46" s="171"/>
      <c r="D46" s="78">
        <f>รายชื่อนักเรียน!A42</f>
        <v>41</v>
      </c>
      <c r="E46" s="8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F46" s="88"/>
      <c r="G46" s="15"/>
      <c r="H46" s="15"/>
      <c r="I46" s="15"/>
      <c r="J46" s="82" t="str">
        <f t="shared" si="12"/>
        <v/>
      </c>
      <c r="K46" s="74" t="str">
        <f>IF($E46="","",IF(J46="","",IF(J46&gt;=ตั้งค่าประเมิน!$C$4,3,IF(J46&gt;=ตั้งค่าประเมิน!$C$5,2,IF(J46&gt;=ตั้งค่าประเมิน!$C$6,1,0)))))</f>
        <v/>
      </c>
      <c r="L46" s="15"/>
      <c r="M46" s="15"/>
      <c r="N46" s="15"/>
      <c r="O46" s="15"/>
      <c r="P46" s="82" t="str">
        <f t="shared" si="13"/>
        <v/>
      </c>
      <c r="Q46" s="74" t="str">
        <f>IF($E46="","",IF(P46="","",IF(P46&gt;=ตั้งค่าประเมิน!$C$4,3,IF(P46&gt;=ตั้งค่าประเมิน!$C$5,2,IF(P46&gt;=ตั้งค่าประเมิน!$C$6,1,0)))))</f>
        <v/>
      </c>
      <c r="R46" s="82" t="str">
        <f t="shared" si="14"/>
        <v/>
      </c>
      <c r="S46" s="89" t="str">
        <f>IF($E46="","",IF(R46="","",IF(R46&gt;=ตั้งค่าประเมิน!$C$4,3,IF(R46&gt;=ตั้งค่าประเมิน!$C$5,2,IF(R46&gt;=ตั้งค่าประเมิน!$C$6,1,0)))))</f>
        <v/>
      </c>
      <c r="T46" s="88"/>
      <c r="U46" s="15"/>
      <c r="V46" s="15"/>
      <c r="W46" s="15"/>
      <c r="X46" s="82" t="str">
        <f t="shared" si="15"/>
        <v/>
      </c>
      <c r="Y46" s="74" t="str">
        <f>IF($E46="","",IF(X46="","",IF(X46&gt;=ตั้งค่าประเมิน!$C$4,3,IF(X46&gt;=ตั้งค่าประเมิน!$C$5,2,IF(X46&gt;=ตั้งค่าประเมิน!$C$6,1,0)))))</f>
        <v/>
      </c>
      <c r="Z46" s="15"/>
      <c r="AA46" s="15"/>
      <c r="AB46" s="15"/>
      <c r="AC46" s="15"/>
      <c r="AD46" s="82" t="str">
        <f t="shared" si="16"/>
        <v/>
      </c>
      <c r="AE46" s="74" t="str">
        <f>IF($E46="","",IF(AD46="","",IF(AD46&gt;=ตั้งค่าประเมิน!$C$4,3,IF(AD46&gt;=ตั้งค่าประเมิน!$C$5,2,IF(AD46&gt;=ตั้งค่าประเมิน!$C$6,1,0)))))</f>
        <v/>
      </c>
      <c r="AF46" s="82" t="str">
        <f t="shared" si="20"/>
        <v/>
      </c>
      <c r="AG46" s="89" t="str">
        <f>IF($E46="","",IF(AF46="","",IF(AF46&gt;=ตั้งค่าประเมิน!$C$4,3,IF(AF46&gt;=ตั้งค่าประเมิน!$C$5,2,IF(AF46&gt;=ตั้งค่าประเมิน!$C$6,1,0)))))</f>
        <v/>
      </c>
      <c r="AH46" s="88"/>
      <c r="AI46" s="15"/>
      <c r="AJ46" s="15"/>
      <c r="AK46" s="15"/>
      <c r="AL46" s="82" t="str">
        <f t="shared" si="17"/>
        <v/>
      </c>
      <c r="AM46" s="74" t="str">
        <f>IF($E46="","",IF(AL46="","",IF(AL46&gt;=ตั้งค่าประเมิน!$C$4,3,IF(AL46&gt;=ตั้งค่าประเมิน!$C$5,2,IF(AL46&gt;=ตั้งค่าประเมิน!$C$6,1,0)))))</f>
        <v/>
      </c>
      <c r="AN46" s="15"/>
      <c r="AO46" s="15"/>
      <c r="AP46" s="15"/>
      <c r="AQ46" s="15"/>
      <c r="AR46" s="82" t="str">
        <f t="shared" si="18"/>
        <v/>
      </c>
      <c r="AS46" s="74" t="str">
        <f>IF($E46="","",IF(AR46="","",IF(AR46&gt;=ตั้งค่าประเมิน!$C$4,3,IF(AR46&gt;=ตั้งค่าประเมิน!$C$5,2,IF(AR46&gt;=ตั้งค่าประเมิน!$C$6,1,0)))))</f>
        <v/>
      </c>
      <c r="AT46" s="82" t="str">
        <f t="shared" si="21"/>
        <v/>
      </c>
      <c r="AU46" s="89" t="str">
        <f>IF($E46="","",IF(AT46="","",IF(AT46&gt;=ตั้งค่าประเมิน!$C$4,3,IF(AT46&gt;=ตั้งค่าประเมิน!$C$5,2,IF(AT46&gt;=ตั้งค่าประเมิน!$C$6,1,0)))))</f>
        <v/>
      </c>
      <c r="AV46" s="95" t="str">
        <f t="shared" si="19"/>
        <v/>
      </c>
      <c r="AW46" s="89" t="str">
        <f>IF($E46="","",IF(AV46="","",IF(รายชื่อนักเรียน!H42="ย้ายออก","ย้ายออก",IF(AV46&gt;=ตั้งค่าประเมิน!$C$4,3,IF(AV46&gt;=ตั้งค่าประเมิน!$C$5,2,IF(AV46&gt;=ตั้งค่าประเมิน!$C$6,1,0))))))</f>
        <v/>
      </c>
    </row>
    <row r="47" spans="1:49" x14ac:dyDescent="0.5">
      <c r="A47" s="171"/>
      <c r="B47" s="171"/>
      <c r="C47" s="171"/>
      <c r="D47" s="78">
        <f>รายชื่อนักเรียน!A43</f>
        <v>42</v>
      </c>
      <c r="E47" s="8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F47" s="88"/>
      <c r="G47" s="15"/>
      <c r="H47" s="15"/>
      <c r="I47" s="15"/>
      <c r="J47" s="82" t="str">
        <f t="shared" si="12"/>
        <v/>
      </c>
      <c r="K47" s="74" t="str">
        <f>IF($E47="","",IF(J47="","",IF(J47&gt;=ตั้งค่าประเมิน!$C$4,3,IF(J47&gt;=ตั้งค่าประเมิน!$C$5,2,IF(J47&gt;=ตั้งค่าประเมิน!$C$6,1,0)))))</f>
        <v/>
      </c>
      <c r="L47" s="15"/>
      <c r="M47" s="15"/>
      <c r="N47" s="15"/>
      <c r="O47" s="15"/>
      <c r="P47" s="82" t="str">
        <f t="shared" si="13"/>
        <v/>
      </c>
      <c r="Q47" s="74" t="str">
        <f>IF($E47="","",IF(P47="","",IF(P47&gt;=ตั้งค่าประเมิน!$C$4,3,IF(P47&gt;=ตั้งค่าประเมิน!$C$5,2,IF(P47&gt;=ตั้งค่าประเมิน!$C$6,1,0)))))</f>
        <v/>
      </c>
      <c r="R47" s="82" t="str">
        <f t="shared" si="14"/>
        <v/>
      </c>
      <c r="S47" s="89" t="str">
        <f>IF($E47="","",IF(R47="","",IF(R47&gt;=ตั้งค่าประเมิน!$C$4,3,IF(R47&gt;=ตั้งค่าประเมิน!$C$5,2,IF(R47&gt;=ตั้งค่าประเมิน!$C$6,1,0)))))</f>
        <v/>
      </c>
      <c r="T47" s="88"/>
      <c r="U47" s="15"/>
      <c r="V47" s="15"/>
      <c r="W47" s="15"/>
      <c r="X47" s="82" t="str">
        <f t="shared" si="15"/>
        <v/>
      </c>
      <c r="Y47" s="74" t="str">
        <f>IF($E47="","",IF(X47="","",IF(X47&gt;=ตั้งค่าประเมิน!$C$4,3,IF(X47&gt;=ตั้งค่าประเมิน!$C$5,2,IF(X47&gt;=ตั้งค่าประเมิน!$C$6,1,0)))))</f>
        <v/>
      </c>
      <c r="Z47" s="15"/>
      <c r="AA47" s="15"/>
      <c r="AB47" s="15"/>
      <c r="AC47" s="15"/>
      <c r="AD47" s="82" t="str">
        <f t="shared" si="16"/>
        <v/>
      </c>
      <c r="AE47" s="74" t="str">
        <f>IF($E47="","",IF(AD47="","",IF(AD47&gt;=ตั้งค่าประเมิน!$C$4,3,IF(AD47&gt;=ตั้งค่าประเมิน!$C$5,2,IF(AD47&gt;=ตั้งค่าประเมิน!$C$6,1,0)))))</f>
        <v/>
      </c>
      <c r="AF47" s="82" t="str">
        <f t="shared" si="20"/>
        <v/>
      </c>
      <c r="AG47" s="89" t="str">
        <f>IF($E47="","",IF(AF47="","",IF(AF47&gt;=ตั้งค่าประเมิน!$C$4,3,IF(AF47&gt;=ตั้งค่าประเมิน!$C$5,2,IF(AF47&gt;=ตั้งค่าประเมิน!$C$6,1,0)))))</f>
        <v/>
      </c>
      <c r="AH47" s="88"/>
      <c r="AI47" s="15"/>
      <c r="AJ47" s="15"/>
      <c r="AK47" s="15"/>
      <c r="AL47" s="82" t="str">
        <f t="shared" si="17"/>
        <v/>
      </c>
      <c r="AM47" s="74" t="str">
        <f>IF($E47="","",IF(AL47="","",IF(AL47&gt;=ตั้งค่าประเมิน!$C$4,3,IF(AL47&gt;=ตั้งค่าประเมิน!$C$5,2,IF(AL47&gt;=ตั้งค่าประเมิน!$C$6,1,0)))))</f>
        <v/>
      </c>
      <c r="AN47" s="15"/>
      <c r="AO47" s="15"/>
      <c r="AP47" s="15"/>
      <c r="AQ47" s="15"/>
      <c r="AR47" s="82" t="str">
        <f t="shared" si="18"/>
        <v/>
      </c>
      <c r="AS47" s="74" t="str">
        <f>IF($E47="","",IF(AR47="","",IF(AR47&gt;=ตั้งค่าประเมิน!$C$4,3,IF(AR47&gt;=ตั้งค่าประเมิน!$C$5,2,IF(AR47&gt;=ตั้งค่าประเมิน!$C$6,1,0)))))</f>
        <v/>
      </c>
      <c r="AT47" s="82" t="str">
        <f t="shared" si="21"/>
        <v/>
      </c>
      <c r="AU47" s="89" t="str">
        <f>IF($E47="","",IF(AT47="","",IF(AT47&gt;=ตั้งค่าประเมิน!$C$4,3,IF(AT47&gt;=ตั้งค่าประเมิน!$C$5,2,IF(AT47&gt;=ตั้งค่าประเมิน!$C$6,1,0)))))</f>
        <v/>
      </c>
      <c r="AV47" s="95" t="str">
        <f t="shared" si="19"/>
        <v/>
      </c>
      <c r="AW47" s="89" t="str">
        <f>IF($E47="","",IF(AV47="","",IF(รายชื่อนักเรียน!H43="ย้ายออก","ย้ายออก",IF(AV47&gt;=ตั้งค่าประเมิน!$C$4,3,IF(AV47&gt;=ตั้งค่าประเมิน!$C$5,2,IF(AV47&gt;=ตั้งค่าประเมิน!$C$6,1,0))))))</f>
        <v/>
      </c>
    </row>
    <row r="48" spans="1:49" x14ac:dyDescent="0.5">
      <c r="A48" s="171"/>
      <c r="B48" s="171"/>
      <c r="C48" s="171"/>
      <c r="D48" s="78">
        <f>รายชื่อนักเรียน!A44</f>
        <v>43</v>
      </c>
      <c r="E48" s="8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F48" s="88"/>
      <c r="G48" s="15"/>
      <c r="H48" s="15"/>
      <c r="I48" s="15"/>
      <c r="J48" s="82" t="str">
        <f t="shared" si="12"/>
        <v/>
      </c>
      <c r="K48" s="74" t="str">
        <f>IF($E48="","",IF(J48="","",IF(J48&gt;=ตั้งค่าประเมิน!$C$4,3,IF(J48&gt;=ตั้งค่าประเมิน!$C$5,2,IF(J48&gt;=ตั้งค่าประเมิน!$C$6,1,0)))))</f>
        <v/>
      </c>
      <c r="L48" s="15"/>
      <c r="M48" s="15"/>
      <c r="N48" s="15"/>
      <c r="O48" s="15"/>
      <c r="P48" s="82" t="str">
        <f t="shared" si="13"/>
        <v/>
      </c>
      <c r="Q48" s="74" t="str">
        <f>IF($E48="","",IF(P48="","",IF(P48&gt;=ตั้งค่าประเมิน!$C$4,3,IF(P48&gt;=ตั้งค่าประเมิน!$C$5,2,IF(P48&gt;=ตั้งค่าประเมิน!$C$6,1,0)))))</f>
        <v/>
      </c>
      <c r="R48" s="82" t="str">
        <f t="shared" si="14"/>
        <v/>
      </c>
      <c r="S48" s="89" t="str">
        <f>IF($E48="","",IF(R48="","",IF(R48&gt;=ตั้งค่าประเมิน!$C$4,3,IF(R48&gt;=ตั้งค่าประเมิน!$C$5,2,IF(R48&gt;=ตั้งค่าประเมิน!$C$6,1,0)))))</f>
        <v/>
      </c>
      <c r="T48" s="88"/>
      <c r="U48" s="15"/>
      <c r="V48" s="15"/>
      <c r="W48" s="15"/>
      <c r="X48" s="82" t="str">
        <f t="shared" si="15"/>
        <v/>
      </c>
      <c r="Y48" s="74" t="str">
        <f>IF($E48="","",IF(X48="","",IF(X48&gt;=ตั้งค่าประเมิน!$C$4,3,IF(X48&gt;=ตั้งค่าประเมิน!$C$5,2,IF(X48&gt;=ตั้งค่าประเมิน!$C$6,1,0)))))</f>
        <v/>
      </c>
      <c r="Z48" s="15"/>
      <c r="AA48" s="15"/>
      <c r="AB48" s="15"/>
      <c r="AC48" s="15"/>
      <c r="AD48" s="82" t="str">
        <f t="shared" si="16"/>
        <v/>
      </c>
      <c r="AE48" s="74" t="str">
        <f>IF($E48="","",IF(AD48="","",IF(AD48&gt;=ตั้งค่าประเมิน!$C$4,3,IF(AD48&gt;=ตั้งค่าประเมิน!$C$5,2,IF(AD48&gt;=ตั้งค่าประเมิน!$C$6,1,0)))))</f>
        <v/>
      </c>
      <c r="AF48" s="82" t="str">
        <f t="shared" si="20"/>
        <v/>
      </c>
      <c r="AG48" s="89" t="str">
        <f>IF($E48="","",IF(AF48="","",IF(AF48&gt;=ตั้งค่าประเมิน!$C$4,3,IF(AF48&gt;=ตั้งค่าประเมิน!$C$5,2,IF(AF48&gt;=ตั้งค่าประเมิน!$C$6,1,0)))))</f>
        <v/>
      </c>
      <c r="AH48" s="88"/>
      <c r="AI48" s="15"/>
      <c r="AJ48" s="15"/>
      <c r="AK48" s="15"/>
      <c r="AL48" s="82" t="str">
        <f t="shared" si="17"/>
        <v/>
      </c>
      <c r="AM48" s="74" t="str">
        <f>IF($E48="","",IF(AL48="","",IF(AL48&gt;=ตั้งค่าประเมิน!$C$4,3,IF(AL48&gt;=ตั้งค่าประเมิน!$C$5,2,IF(AL48&gt;=ตั้งค่าประเมิน!$C$6,1,0)))))</f>
        <v/>
      </c>
      <c r="AN48" s="15"/>
      <c r="AO48" s="15"/>
      <c r="AP48" s="15"/>
      <c r="AQ48" s="15"/>
      <c r="AR48" s="82" t="str">
        <f t="shared" si="18"/>
        <v/>
      </c>
      <c r="AS48" s="74" t="str">
        <f>IF($E48="","",IF(AR48="","",IF(AR48&gt;=ตั้งค่าประเมิน!$C$4,3,IF(AR48&gt;=ตั้งค่าประเมิน!$C$5,2,IF(AR48&gt;=ตั้งค่าประเมิน!$C$6,1,0)))))</f>
        <v/>
      </c>
      <c r="AT48" s="82" t="str">
        <f t="shared" si="21"/>
        <v/>
      </c>
      <c r="AU48" s="89" t="str">
        <f>IF($E48="","",IF(AT48="","",IF(AT48&gt;=ตั้งค่าประเมิน!$C$4,3,IF(AT48&gt;=ตั้งค่าประเมิน!$C$5,2,IF(AT48&gt;=ตั้งค่าประเมิน!$C$6,1,0)))))</f>
        <v/>
      </c>
      <c r="AV48" s="95" t="str">
        <f t="shared" si="19"/>
        <v/>
      </c>
      <c r="AW48" s="89" t="str">
        <f>IF($E48="","",IF(AV48="","",IF(รายชื่อนักเรียน!H44="ย้ายออก","ย้ายออก",IF(AV48&gt;=ตั้งค่าประเมิน!$C$4,3,IF(AV48&gt;=ตั้งค่าประเมิน!$C$5,2,IF(AV48&gt;=ตั้งค่าประเมิน!$C$6,1,0))))))</f>
        <v/>
      </c>
    </row>
    <row r="49" spans="1:49" x14ac:dyDescent="0.5">
      <c r="A49" s="171"/>
      <c r="B49" s="171"/>
      <c r="C49" s="171"/>
      <c r="D49" s="78">
        <f>รายชื่อนักเรียน!A45</f>
        <v>44</v>
      </c>
      <c r="E49" s="8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F49" s="88"/>
      <c r="G49" s="15"/>
      <c r="H49" s="15"/>
      <c r="I49" s="15"/>
      <c r="J49" s="82" t="str">
        <f t="shared" si="12"/>
        <v/>
      </c>
      <c r="K49" s="74" t="str">
        <f>IF($E49="","",IF(J49="","",IF(J49&gt;=ตั้งค่าประเมิน!$C$4,3,IF(J49&gt;=ตั้งค่าประเมิน!$C$5,2,IF(J49&gt;=ตั้งค่าประเมิน!$C$6,1,0)))))</f>
        <v/>
      </c>
      <c r="L49" s="15"/>
      <c r="M49" s="15"/>
      <c r="N49" s="15"/>
      <c r="O49" s="15"/>
      <c r="P49" s="82" t="str">
        <f t="shared" si="13"/>
        <v/>
      </c>
      <c r="Q49" s="74" t="str">
        <f>IF($E49="","",IF(P49="","",IF(P49&gt;=ตั้งค่าประเมิน!$C$4,3,IF(P49&gt;=ตั้งค่าประเมิน!$C$5,2,IF(P49&gt;=ตั้งค่าประเมิน!$C$6,1,0)))))</f>
        <v/>
      </c>
      <c r="R49" s="82" t="str">
        <f t="shared" si="14"/>
        <v/>
      </c>
      <c r="S49" s="89" t="str">
        <f>IF($E49="","",IF(R49="","",IF(R49&gt;=ตั้งค่าประเมิน!$C$4,3,IF(R49&gt;=ตั้งค่าประเมิน!$C$5,2,IF(R49&gt;=ตั้งค่าประเมิน!$C$6,1,0)))))</f>
        <v/>
      </c>
      <c r="T49" s="88"/>
      <c r="U49" s="15"/>
      <c r="V49" s="15"/>
      <c r="W49" s="15"/>
      <c r="X49" s="82" t="str">
        <f t="shared" si="15"/>
        <v/>
      </c>
      <c r="Y49" s="74" t="str">
        <f>IF($E49="","",IF(X49="","",IF(X49&gt;=ตั้งค่าประเมิน!$C$4,3,IF(X49&gt;=ตั้งค่าประเมิน!$C$5,2,IF(X49&gt;=ตั้งค่าประเมิน!$C$6,1,0)))))</f>
        <v/>
      </c>
      <c r="Z49" s="15"/>
      <c r="AA49" s="15"/>
      <c r="AB49" s="15"/>
      <c r="AC49" s="15"/>
      <c r="AD49" s="82" t="str">
        <f t="shared" si="16"/>
        <v/>
      </c>
      <c r="AE49" s="74" t="str">
        <f>IF($E49="","",IF(AD49="","",IF(AD49&gt;=ตั้งค่าประเมิน!$C$4,3,IF(AD49&gt;=ตั้งค่าประเมิน!$C$5,2,IF(AD49&gt;=ตั้งค่าประเมิน!$C$6,1,0)))))</f>
        <v/>
      </c>
      <c r="AF49" s="82" t="str">
        <f t="shared" si="20"/>
        <v/>
      </c>
      <c r="AG49" s="89" t="str">
        <f>IF($E49="","",IF(AF49="","",IF(AF49&gt;=ตั้งค่าประเมิน!$C$4,3,IF(AF49&gt;=ตั้งค่าประเมิน!$C$5,2,IF(AF49&gt;=ตั้งค่าประเมิน!$C$6,1,0)))))</f>
        <v/>
      </c>
      <c r="AH49" s="88"/>
      <c r="AI49" s="15"/>
      <c r="AJ49" s="15"/>
      <c r="AK49" s="15"/>
      <c r="AL49" s="82" t="str">
        <f t="shared" si="17"/>
        <v/>
      </c>
      <c r="AM49" s="74" t="str">
        <f>IF($E49="","",IF(AL49="","",IF(AL49&gt;=ตั้งค่าประเมิน!$C$4,3,IF(AL49&gt;=ตั้งค่าประเมิน!$C$5,2,IF(AL49&gt;=ตั้งค่าประเมิน!$C$6,1,0)))))</f>
        <v/>
      </c>
      <c r="AN49" s="15"/>
      <c r="AO49" s="15"/>
      <c r="AP49" s="15"/>
      <c r="AQ49" s="15"/>
      <c r="AR49" s="82" t="str">
        <f t="shared" si="18"/>
        <v/>
      </c>
      <c r="AS49" s="74" t="str">
        <f>IF($E49="","",IF(AR49="","",IF(AR49&gt;=ตั้งค่าประเมิน!$C$4,3,IF(AR49&gt;=ตั้งค่าประเมิน!$C$5,2,IF(AR49&gt;=ตั้งค่าประเมิน!$C$6,1,0)))))</f>
        <v/>
      </c>
      <c r="AT49" s="82" t="str">
        <f t="shared" si="21"/>
        <v/>
      </c>
      <c r="AU49" s="89" t="str">
        <f>IF($E49="","",IF(AT49="","",IF(AT49&gt;=ตั้งค่าประเมิน!$C$4,3,IF(AT49&gt;=ตั้งค่าประเมิน!$C$5,2,IF(AT49&gt;=ตั้งค่าประเมิน!$C$6,1,0)))))</f>
        <v/>
      </c>
      <c r="AV49" s="95" t="str">
        <f t="shared" si="19"/>
        <v/>
      </c>
      <c r="AW49" s="89" t="str">
        <f>IF($E49="","",IF(AV49="","",IF(รายชื่อนักเรียน!H45="ย้ายออก","ย้ายออก",IF(AV49&gt;=ตั้งค่าประเมิน!$C$4,3,IF(AV49&gt;=ตั้งค่าประเมิน!$C$5,2,IF(AV49&gt;=ตั้งค่าประเมิน!$C$6,1,0))))))</f>
        <v/>
      </c>
    </row>
    <row r="50" spans="1:49" x14ac:dyDescent="0.5">
      <c r="A50" s="171"/>
      <c r="B50" s="171"/>
      <c r="C50" s="171"/>
      <c r="D50" s="78">
        <f>รายชื่อนักเรียน!A46</f>
        <v>45</v>
      </c>
      <c r="E50" s="8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F50" s="88"/>
      <c r="G50" s="15"/>
      <c r="H50" s="15"/>
      <c r="I50" s="15"/>
      <c r="J50" s="82" t="str">
        <f t="shared" si="12"/>
        <v/>
      </c>
      <c r="K50" s="74" t="str">
        <f>IF($E50="","",IF(J50="","",IF(J50&gt;=ตั้งค่าประเมิน!$C$4,3,IF(J50&gt;=ตั้งค่าประเมิน!$C$5,2,IF(J50&gt;=ตั้งค่าประเมิน!$C$6,1,0)))))</f>
        <v/>
      </c>
      <c r="L50" s="15"/>
      <c r="M50" s="15"/>
      <c r="N50" s="15"/>
      <c r="O50" s="15"/>
      <c r="P50" s="82" t="str">
        <f t="shared" si="13"/>
        <v/>
      </c>
      <c r="Q50" s="74" t="str">
        <f>IF($E50="","",IF(P50="","",IF(P50&gt;=ตั้งค่าประเมิน!$C$4,3,IF(P50&gt;=ตั้งค่าประเมิน!$C$5,2,IF(P50&gt;=ตั้งค่าประเมิน!$C$6,1,0)))))</f>
        <v/>
      </c>
      <c r="R50" s="82" t="str">
        <f t="shared" si="14"/>
        <v/>
      </c>
      <c r="S50" s="89" t="str">
        <f>IF($E50="","",IF(R50="","",IF(R50&gt;=ตั้งค่าประเมิน!$C$4,3,IF(R50&gt;=ตั้งค่าประเมิน!$C$5,2,IF(R50&gt;=ตั้งค่าประเมิน!$C$6,1,0)))))</f>
        <v/>
      </c>
      <c r="T50" s="88"/>
      <c r="U50" s="15"/>
      <c r="V50" s="15"/>
      <c r="W50" s="15"/>
      <c r="X50" s="82" t="str">
        <f t="shared" si="15"/>
        <v/>
      </c>
      <c r="Y50" s="74" t="str">
        <f>IF($E50="","",IF(X50="","",IF(X50&gt;=ตั้งค่าประเมิน!$C$4,3,IF(X50&gt;=ตั้งค่าประเมิน!$C$5,2,IF(X50&gt;=ตั้งค่าประเมิน!$C$6,1,0)))))</f>
        <v/>
      </c>
      <c r="Z50" s="15"/>
      <c r="AA50" s="15"/>
      <c r="AB50" s="15"/>
      <c r="AC50" s="15"/>
      <c r="AD50" s="82" t="str">
        <f t="shared" si="16"/>
        <v/>
      </c>
      <c r="AE50" s="74" t="str">
        <f>IF($E50="","",IF(AD50="","",IF(AD50&gt;=ตั้งค่าประเมิน!$C$4,3,IF(AD50&gt;=ตั้งค่าประเมิน!$C$5,2,IF(AD50&gt;=ตั้งค่าประเมิน!$C$6,1,0)))))</f>
        <v/>
      </c>
      <c r="AF50" s="82" t="str">
        <f t="shared" si="20"/>
        <v/>
      </c>
      <c r="AG50" s="89" t="str">
        <f>IF($E50="","",IF(AF50="","",IF(AF50&gt;=ตั้งค่าประเมิน!$C$4,3,IF(AF50&gt;=ตั้งค่าประเมิน!$C$5,2,IF(AF50&gt;=ตั้งค่าประเมิน!$C$6,1,0)))))</f>
        <v/>
      </c>
      <c r="AH50" s="88"/>
      <c r="AI50" s="15"/>
      <c r="AJ50" s="15"/>
      <c r="AK50" s="15"/>
      <c r="AL50" s="82" t="str">
        <f t="shared" si="17"/>
        <v/>
      </c>
      <c r="AM50" s="74" t="str">
        <f>IF($E50="","",IF(AL50="","",IF(AL50&gt;=ตั้งค่าประเมิน!$C$4,3,IF(AL50&gt;=ตั้งค่าประเมิน!$C$5,2,IF(AL50&gt;=ตั้งค่าประเมิน!$C$6,1,0)))))</f>
        <v/>
      </c>
      <c r="AN50" s="15"/>
      <c r="AO50" s="15"/>
      <c r="AP50" s="15"/>
      <c r="AQ50" s="15"/>
      <c r="AR50" s="82" t="str">
        <f t="shared" si="18"/>
        <v/>
      </c>
      <c r="AS50" s="74" t="str">
        <f>IF($E50="","",IF(AR50="","",IF(AR50&gt;=ตั้งค่าประเมิน!$C$4,3,IF(AR50&gt;=ตั้งค่าประเมิน!$C$5,2,IF(AR50&gt;=ตั้งค่าประเมิน!$C$6,1,0)))))</f>
        <v/>
      </c>
      <c r="AT50" s="82" t="str">
        <f t="shared" si="21"/>
        <v/>
      </c>
      <c r="AU50" s="89" t="str">
        <f>IF($E50="","",IF(AT50="","",IF(AT50&gt;=ตั้งค่าประเมิน!$C$4,3,IF(AT50&gt;=ตั้งค่าประเมิน!$C$5,2,IF(AT50&gt;=ตั้งค่าประเมิน!$C$6,1,0)))))</f>
        <v/>
      </c>
      <c r="AV50" s="95" t="str">
        <f t="shared" si="19"/>
        <v/>
      </c>
      <c r="AW50" s="89" t="str">
        <f>IF($E50="","",IF(AV50="","",IF(รายชื่อนักเรียน!H46="ย้ายออก","ย้ายออก",IF(AV50&gt;=ตั้งค่าประเมิน!$C$4,3,IF(AV50&gt;=ตั้งค่าประเมิน!$C$5,2,IF(AV50&gt;=ตั้งค่าประเมิน!$C$6,1,0))))))</f>
        <v/>
      </c>
    </row>
    <row r="51" spans="1:49" x14ac:dyDescent="0.5">
      <c r="A51" s="171"/>
      <c r="B51" s="171"/>
      <c r="C51" s="171"/>
      <c r="D51" s="78">
        <f>รายชื่อนักเรียน!A47</f>
        <v>46</v>
      </c>
      <c r="E51" s="8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F51" s="88"/>
      <c r="G51" s="15"/>
      <c r="H51" s="15"/>
      <c r="I51" s="15"/>
      <c r="J51" s="82" t="str">
        <f t="shared" si="12"/>
        <v/>
      </c>
      <c r="K51" s="74" t="str">
        <f>IF($E51="","",IF(J51="","",IF(J51&gt;=ตั้งค่าประเมิน!$C$4,3,IF(J51&gt;=ตั้งค่าประเมิน!$C$5,2,IF(J51&gt;=ตั้งค่าประเมิน!$C$6,1,0)))))</f>
        <v/>
      </c>
      <c r="L51" s="15"/>
      <c r="M51" s="15"/>
      <c r="N51" s="15"/>
      <c r="O51" s="15"/>
      <c r="P51" s="82" t="str">
        <f t="shared" si="13"/>
        <v/>
      </c>
      <c r="Q51" s="74" t="str">
        <f>IF($E51="","",IF(P51="","",IF(P51&gt;=ตั้งค่าประเมิน!$C$4,3,IF(P51&gt;=ตั้งค่าประเมิน!$C$5,2,IF(P51&gt;=ตั้งค่าประเมิน!$C$6,1,0)))))</f>
        <v/>
      </c>
      <c r="R51" s="82" t="str">
        <f t="shared" si="14"/>
        <v/>
      </c>
      <c r="S51" s="89" t="str">
        <f>IF($E51="","",IF(R51="","",IF(R51&gt;=ตั้งค่าประเมิน!$C$4,3,IF(R51&gt;=ตั้งค่าประเมิน!$C$5,2,IF(R51&gt;=ตั้งค่าประเมิน!$C$6,1,0)))))</f>
        <v/>
      </c>
      <c r="T51" s="88"/>
      <c r="U51" s="15"/>
      <c r="V51" s="15"/>
      <c r="W51" s="15"/>
      <c r="X51" s="82" t="str">
        <f t="shared" si="15"/>
        <v/>
      </c>
      <c r="Y51" s="74" t="str">
        <f>IF($E51="","",IF(X51="","",IF(X51&gt;=ตั้งค่าประเมิน!$C$4,3,IF(X51&gt;=ตั้งค่าประเมิน!$C$5,2,IF(X51&gt;=ตั้งค่าประเมิน!$C$6,1,0)))))</f>
        <v/>
      </c>
      <c r="Z51" s="15"/>
      <c r="AA51" s="15"/>
      <c r="AB51" s="15"/>
      <c r="AC51" s="15"/>
      <c r="AD51" s="82" t="str">
        <f t="shared" si="16"/>
        <v/>
      </c>
      <c r="AE51" s="74" t="str">
        <f>IF($E51="","",IF(AD51="","",IF(AD51&gt;=ตั้งค่าประเมิน!$C$4,3,IF(AD51&gt;=ตั้งค่าประเมิน!$C$5,2,IF(AD51&gt;=ตั้งค่าประเมิน!$C$6,1,0)))))</f>
        <v/>
      </c>
      <c r="AF51" s="82" t="str">
        <f t="shared" si="20"/>
        <v/>
      </c>
      <c r="AG51" s="89" t="str">
        <f>IF($E51="","",IF(AF51="","",IF(AF51&gt;=ตั้งค่าประเมิน!$C$4,3,IF(AF51&gt;=ตั้งค่าประเมิน!$C$5,2,IF(AF51&gt;=ตั้งค่าประเมิน!$C$6,1,0)))))</f>
        <v/>
      </c>
      <c r="AH51" s="88"/>
      <c r="AI51" s="15"/>
      <c r="AJ51" s="15"/>
      <c r="AK51" s="15"/>
      <c r="AL51" s="82" t="str">
        <f t="shared" si="17"/>
        <v/>
      </c>
      <c r="AM51" s="74" t="str">
        <f>IF($E51="","",IF(AL51="","",IF(AL51&gt;=ตั้งค่าประเมิน!$C$4,3,IF(AL51&gt;=ตั้งค่าประเมิน!$C$5,2,IF(AL51&gt;=ตั้งค่าประเมิน!$C$6,1,0)))))</f>
        <v/>
      </c>
      <c r="AN51" s="15"/>
      <c r="AO51" s="15"/>
      <c r="AP51" s="15"/>
      <c r="AQ51" s="15"/>
      <c r="AR51" s="82" t="str">
        <f t="shared" si="18"/>
        <v/>
      </c>
      <c r="AS51" s="74" t="str">
        <f>IF($E51="","",IF(AR51="","",IF(AR51&gt;=ตั้งค่าประเมิน!$C$4,3,IF(AR51&gt;=ตั้งค่าประเมิน!$C$5,2,IF(AR51&gt;=ตั้งค่าประเมิน!$C$6,1,0)))))</f>
        <v/>
      </c>
      <c r="AT51" s="82" t="str">
        <f t="shared" si="21"/>
        <v/>
      </c>
      <c r="AU51" s="89" t="str">
        <f>IF($E51="","",IF(AT51="","",IF(AT51&gt;=ตั้งค่าประเมิน!$C$4,3,IF(AT51&gt;=ตั้งค่าประเมิน!$C$5,2,IF(AT51&gt;=ตั้งค่าประเมิน!$C$6,1,0)))))</f>
        <v/>
      </c>
      <c r="AV51" s="95" t="str">
        <f t="shared" si="19"/>
        <v/>
      </c>
      <c r="AW51" s="89" t="str">
        <f>IF($E51="","",IF(AV51="","",IF(รายชื่อนักเรียน!H47="ย้ายออก","ย้ายออก",IF(AV51&gt;=ตั้งค่าประเมิน!$C$4,3,IF(AV51&gt;=ตั้งค่าประเมิน!$C$5,2,IF(AV51&gt;=ตั้งค่าประเมิน!$C$6,1,0))))))</f>
        <v/>
      </c>
    </row>
    <row r="52" spans="1:49" x14ac:dyDescent="0.5">
      <c r="A52" s="171"/>
      <c r="B52" s="171"/>
      <c r="C52" s="171"/>
      <c r="D52" s="78">
        <f>รายชื่อนักเรียน!A48</f>
        <v>47</v>
      </c>
      <c r="E52" s="8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F52" s="88"/>
      <c r="G52" s="15"/>
      <c r="H52" s="15"/>
      <c r="I52" s="15"/>
      <c r="J52" s="82" t="str">
        <f t="shared" si="12"/>
        <v/>
      </c>
      <c r="K52" s="74" t="str">
        <f>IF($E52="","",IF(J52="","",IF(J52&gt;=ตั้งค่าประเมิน!$C$4,3,IF(J52&gt;=ตั้งค่าประเมิน!$C$5,2,IF(J52&gt;=ตั้งค่าประเมิน!$C$6,1,0)))))</f>
        <v/>
      </c>
      <c r="L52" s="15"/>
      <c r="M52" s="15"/>
      <c r="N52" s="15"/>
      <c r="O52" s="15"/>
      <c r="P52" s="82" t="str">
        <f t="shared" si="13"/>
        <v/>
      </c>
      <c r="Q52" s="74" t="str">
        <f>IF($E52="","",IF(P52="","",IF(P52&gt;=ตั้งค่าประเมิน!$C$4,3,IF(P52&gt;=ตั้งค่าประเมิน!$C$5,2,IF(P52&gt;=ตั้งค่าประเมิน!$C$6,1,0)))))</f>
        <v/>
      </c>
      <c r="R52" s="82" t="str">
        <f t="shared" si="14"/>
        <v/>
      </c>
      <c r="S52" s="89" t="str">
        <f>IF($E52="","",IF(R52="","",IF(R52&gt;=ตั้งค่าประเมิน!$C$4,3,IF(R52&gt;=ตั้งค่าประเมิน!$C$5,2,IF(R52&gt;=ตั้งค่าประเมิน!$C$6,1,0)))))</f>
        <v/>
      </c>
      <c r="T52" s="88"/>
      <c r="U52" s="15"/>
      <c r="V52" s="15"/>
      <c r="W52" s="15"/>
      <c r="X52" s="82" t="str">
        <f t="shared" si="15"/>
        <v/>
      </c>
      <c r="Y52" s="74" t="str">
        <f>IF($E52="","",IF(X52="","",IF(X52&gt;=ตั้งค่าประเมิน!$C$4,3,IF(X52&gt;=ตั้งค่าประเมิน!$C$5,2,IF(X52&gt;=ตั้งค่าประเมิน!$C$6,1,0)))))</f>
        <v/>
      </c>
      <c r="Z52" s="15"/>
      <c r="AA52" s="15"/>
      <c r="AB52" s="15"/>
      <c r="AC52" s="15"/>
      <c r="AD52" s="82" t="str">
        <f t="shared" si="16"/>
        <v/>
      </c>
      <c r="AE52" s="74" t="str">
        <f>IF($E52="","",IF(AD52="","",IF(AD52&gt;=ตั้งค่าประเมิน!$C$4,3,IF(AD52&gt;=ตั้งค่าประเมิน!$C$5,2,IF(AD52&gt;=ตั้งค่าประเมิน!$C$6,1,0)))))</f>
        <v/>
      </c>
      <c r="AF52" s="82" t="str">
        <f t="shared" si="20"/>
        <v/>
      </c>
      <c r="AG52" s="89" t="str">
        <f>IF($E52="","",IF(AF52="","",IF(AF52&gt;=ตั้งค่าประเมิน!$C$4,3,IF(AF52&gt;=ตั้งค่าประเมิน!$C$5,2,IF(AF52&gt;=ตั้งค่าประเมิน!$C$6,1,0)))))</f>
        <v/>
      </c>
      <c r="AH52" s="88"/>
      <c r="AI52" s="15"/>
      <c r="AJ52" s="15"/>
      <c r="AK52" s="15"/>
      <c r="AL52" s="82" t="str">
        <f t="shared" si="17"/>
        <v/>
      </c>
      <c r="AM52" s="74" t="str">
        <f>IF($E52="","",IF(AL52="","",IF(AL52&gt;=ตั้งค่าประเมิน!$C$4,3,IF(AL52&gt;=ตั้งค่าประเมิน!$C$5,2,IF(AL52&gt;=ตั้งค่าประเมิน!$C$6,1,0)))))</f>
        <v/>
      </c>
      <c r="AN52" s="15"/>
      <c r="AO52" s="15"/>
      <c r="AP52" s="15"/>
      <c r="AQ52" s="15"/>
      <c r="AR52" s="82" t="str">
        <f t="shared" si="18"/>
        <v/>
      </c>
      <c r="AS52" s="74" t="str">
        <f>IF($E52="","",IF(AR52="","",IF(AR52&gt;=ตั้งค่าประเมิน!$C$4,3,IF(AR52&gt;=ตั้งค่าประเมิน!$C$5,2,IF(AR52&gt;=ตั้งค่าประเมิน!$C$6,1,0)))))</f>
        <v/>
      </c>
      <c r="AT52" s="82" t="str">
        <f t="shared" si="21"/>
        <v/>
      </c>
      <c r="AU52" s="89" t="str">
        <f>IF($E52="","",IF(AT52="","",IF(AT52&gt;=ตั้งค่าประเมิน!$C$4,3,IF(AT52&gt;=ตั้งค่าประเมิน!$C$5,2,IF(AT52&gt;=ตั้งค่าประเมิน!$C$6,1,0)))))</f>
        <v/>
      </c>
      <c r="AV52" s="95" t="str">
        <f t="shared" si="19"/>
        <v/>
      </c>
      <c r="AW52" s="89" t="str">
        <f>IF($E52="","",IF(AV52="","",IF(รายชื่อนักเรียน!H48="ย้ายออก","ย้ายออก",IF(AV52&gt;=ตั้งค่าประเมิน!$C$4,3,IF(AV52&gt;=ตั้งค่าประเมิน!$C$5,2,IF(AV52&gt;=ตั้งค่าประเมิน!$C$6,1,0))))))</f>
        <v/>
      </c>
    </row>
    <row r="53" spans="1:49" x14ac:dyDescent="0.5">
      <c r="A53" s="171"/>
      <c r="B53" s="171"/>
      <c r="C53" s="171"/>
      <c r="D53" s="78">
        <f>รายชื่อนักเรียน!A49</f>
        <v>48</v>
      </c>
      <c r="E53" s="8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F53" s="88"/>
      <c r="G53" s="15"/>
      <c r="H53" s="15"/>
      <c r="I53" s="15"/>
      <c r="J53" s="82" t="str">
        <f t="shared" si="12"/>
        <v/>
      </c>
      <c r="K53" s="74" t="str">
        <f>IF($E53="","",IF(J53="","",IF(J53&gt;=ตั้งค่าประเมิน!$C$4,3,IF(J53&gt;=ตั้งค่าประเมิน!$C$5,2,IF(J53&gt;=ตั้งค่าประเมิน!$C$6,1,0)))))</f>
        <v/>
      </c>
      <c r="L53" s="15"/>
      <c r="M53" s="15"/>
      <c r="N53" s="15"/>
      <c r="O53" s="15"/>
      <c r="P53" s="82" t="str">
        <f t="shared" si="13"/>
        <v/>
      </c>
      <c r="Q53" s="74" t="str">
        <f>IF($E53="","",IF(P53="","",IF(P53&gt;=ตั้งค่าประเมิน!$C$4,3,IF(P53&gt;=ตั้งค่าประเมิน!$C$5,2,IF(P53&gt;=ตั้งค่าประเมิน!$C$6,1,0)))))</f>
        <v/>
      </c>
      <c r="R53" s="82" t="str">
        <f t="shared" si="14"/>
        <v/>
      </c>
      <c r="S53" s="89" t="str">
        <f>IF($E53="","",IF(R53="","",IF(R53&gt;=ตั้งค่าประเมิน!$C$4,3,IF(R53&gt;=ตั้งค่าประเมิน!$C$5,2,IF(R53&gt;=ตั้งค่าประเมิน!$C$6,1,0)))))</f>
        <v/>
      </c>
      <c r="T53" s="88"/>
      <c r="U53" s="15"/>
      <c r="V53" s="15"/>
      <c r="W53" s="15"/>
      <c r="X53" s="82" t="str">
        <f t="shared" si="15"/>
        <v/>
      </c>
      <c r="Y53" s="74" t="str">
        <f>IF($E53="","",IF(X53="","",IF(X53&gt;=ตั้งค่าประเมิน!$C$4,3,IF(X53&gt;=ตั้งค่าประเมิน!$C$5,2,IF(X53&gt;=ตั้งค่าประเมิน!$C$6,1,0)))))</f>
        <v/>
      </c>
      <c r="Z53" s="15"/>
      <c r="AA53" s="15"/>
      <c r="AB53" s="15"/>
      <c r="AC53" s="15"/>
      <c r="AD53" s="82" t="str">
        <f t="shared" si="16"/>
        <v/>
      </c>
      <c r="AE53" s="74" t="str">
        <f>IF($E53="","",IF(AD53="","",IF(AD53&gt;=ตั้งค่าประเมิน!$C$4,3,IF(AD53&gt;=ตั้งค่าประเมิน!$C$5,2,IF(AD53&gt;=ตั้งค่าประเมิน!$C$6,1,0)))))</f>
        <v/>
      </c>
      <c r="AF53" s="82" t="str">
        <f t="shared" si="20"/>
        <v/>
      </c>
      <c r="AG53" s="89" t="str">
        <f>IF($E53="","",IF(AF53="","",IF(AF53&gt;=ตั้งค่าประเมิน!$C$4,3,IF(AF53&gt;=ตั้งค่าประเมิน!$C$5,2,IF(AF53&gt;=ตั้งค่าประเมิน!$C$6,1,0)))))</f>
        <v/>
      </c>
      <c r="AH53" s="88"/>
      <c r="AI53" s="15"/>
      <c r="AJ53" s="15"/>
      <c r="AK53" s="15"/>
      <c r="AL53" s="82" t="str">
        <f t="shared" si="17"/>
        <v/>
      </c>
      <c r="AM53" s="74" t="str">
        <f>IF($E53="","",IF(AL53="","",IF(AL53&gt;=ตั้งค่าประเมิน!$C$4,3,IF(AL53&gt;=ตั้งค่าประเมิน!$C$5,2,IF(AL53&gt;=ตั้งค่าประเมิน!$C$6,1,0)))))</f>
        <v/>
      </c>
      <c r="AN53" s="15"/>
      <c r="AO53" s="15"/>
      <c r="AP53" s="15"/>
      <c r="AQ53" s="15"/>
      <c r="AR53" s="82" t="str">
        <f t="shared" si="18"/>
        <v/>
      </c>
      <c r="AS53" s="74" t="str">
        <f>IF($E53="","",IF(AR53="","",IF(AR53&gt;=ตั้งค่าประเมิน!$C$4,3,IF(AR53&gt;=ตั้งค่าประเมิน!$C$5,2,IF(AR53&gt;=ตั้งค่าประเมิน!$C$6,1,0)))))</f>
        <v/>
      </c>
      <c r="AT53" s="82" t="str">
        <f t="shared" si="21"/>
        <v/>
      </c>
      <c r="AU53" s="89" t="str">
        <f>IF($E53="","",IF(AT53="","",IF(AT53&gt;=ตั้งค่าประเมิน!$C$4,3,IF(AT53&gt;=ตั้งค่าประเมิน!$C$5,2,IF(AT53&gt;=ตั้งค่าประเมิน!$C$6,1,0)))))</f>
        <v/>
      </c>
      <c r="AV53" s="95" t="str">
        <f t="shared" si="19"/>
        <v/>
      </c>
      <c r="AW53" s="89" t="str">
        <f>IF($E53="","",IF(AV53="","",IF(รายชื่อนักเรียน!H49="ย้ายออก","ย้ายออก",IF(AV53&gt;=ตั้งค่าประเมิน!$C$4,3,IF(AV53&gt;=ตั้งค่าประเมิน!$C$5,2,IF(AV53&gt;=ตั้งค่าประเมิน!$C$6,1,0))))))</f>
        <v/>
      </c>
    </row>
    <row r="54" spans="1:49" x14ac:dyDescent="0.5">
      <c r="A54" s="171"/>
      <c r="B54" s="171"/>
      <c r="C54" s="171"/>
      <c r="D54" s="78">
        <f>รายชื่อนักเรียน!A50</f>
        <v>49</v>
      </c>
      <c r="E54" s="8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F54" s="88"/>
      <c r="G54" s="15"/>
      <c r="H54" s="15"/>
      <c r="I54" s="15"/>
      <c r="J54" s="82" t="str">
        <f t="shared" si="12"/>
        <v/>
      </c>
      <c r="K54" s="74" t="str">
        <f>IF($E54="","",IF(J54="","",IF(J54&gt;=ตั้งค่าประเมิน!$C$4,3,IF(J54&gt;=ตั้งค่าประเมิน!$C$5,2,IF(J54&gt;=ตั้งค่าประเมิน!$C$6,1,0)))))</f>
        <v/>
      </c>
      <c r="L54" s="15"/>
      <c r="M54" s="15"/>
      <c r="N54" s="15"/>
      <c r="O54" s="15"/>
      <c r="P54" s="82" t="str">
        <f t="shared" si="13"/>
        <v/>
      </c>
      <c r="Q54" s="74" t="str">
        <f>IF($E54="","",IF(P54="","",IF(P54&gt;=ตั้งค่าประเมิน!$C$4,3,IF(P54&gt;=ตั้งค่าประเมิน!$C$5,2,IF(P54&gt;=ตั้งค่าประเมิน!$C$6,1,0)))))</f>
        <v/>
      </c>
      <c r="R54" s="82" t="str">
        <f t="shared" si="14"/>
        <v/>
      </c>
      <c r="S54" s="89" t="str">
        <f>IF($E54="","",IF(R54="","",IF(R54&gt;=ตั้งค่าประเมิน!$C$4,3,IF(R54&gt;=ตั้งค่าประเมิน!$C$5,2,IF(R54&gt;=ตั้งค่าประเมิน!$C$6,1,0)))))</f>
        <v/>
      </c>
      <c r="T54" s="88"/>
      <c r="U54" s="15"/>
      <c r="V54" s="15"/>
      <c r="W54" s="15"/>
      <c r="X54" s="82" t="str">
        <f t="shared" si="15"/>
        <v/>
      </c>
      <c r="Y54" s="74" t="str">
        <f>IF($E54="","",IF(X54="","",IF(X54&gt;=ตั้งค่าประเมิน!$C$4,3,IF(X54&gt;=ตั้งค่าประเมิน!$C$5,2,IF(X54&gt;=ตั้งค่าประเมิน!$C$6,1,0)))))</f>
        <v/>
      </c>
      <c r="Z54" s="15"/>
      <c r="AA54" s="15"/>
      <c r="AB54" s="15"/>
      <c r="AC54" s="15"/>
      <c r="AD54" s="82" t="str">
        <f t="shared" si="16"/>
        <v/>
      </c>
      <c r="AE54" s="74" t="str">
        <f>IF($E54="","",IF(AD54="","",IF(AD54&gt;=ตั้งค่าประเมิน!$C$4,3,IF(AD54&gt;=ตั้งค่าประเมิน!$C$5,2,IF(AD54&gt;=ตั้งค่าประเมิน!$C$6,1,0)))))</f>
        <v/>
      </c>
      <c r="AF54" s="82" t="str">
        <f t="shared" si="20"/>
        <v/>
      </c>
      <c r="AG54" s="89" t="str">
        <f>IF($E54="","",IF(AF54="","",IF(AF54&gt;=ตั้งค่าประเมิน!$C$4,3,IF(AF54&gt;=ตั้งค่าประเมิน!$C$5,2,IF(AF54&gt;=ตั้งค่าประเมิน!$C$6,1,0)))))</f>
        <v/>
      </c>
      <c r="AH54" s="88"/>
      <c r="AI54" s="15"/>
      <c r="AJ54" s="15"/>
      <c r="AK54" s="15"/>
      <c r="AL54" s="82" t="str">
        <f t="shared" si="17"/>
        <v/>
      </c>
      <c r="AM54" s="74" t="str">
        <f>IF($E54="","",IF(AL54="","",IF(AL54&gt;=ตั้งค่าประเมิน!$C$4,3,IF(AL54&gt;=ตั้งค่าประเมิน!$C$5,2,IF(AL54&gt;=ตั้งค่าประเมิน!$C$6,1,0)))))</f>
        <v/>
      </c>
      <c r="AN54" s="15"/>
      <c r="AO54" s="15"/>
      <c r="AP54" s="15"/>
      <c r="AQ54" s="15"/>
      <c r="AR54" s="82" t="str">
        <f t="shared" si="18"/>
        <v/>
      </c>
      <c r="AS54" s="74" t="str">
        <f>IF($E54="","",IF(AR54="","",IF(AR54&gt;=ตั้งค่าประเมิน!$C$4,3,IF(AR54&gt;=ตั้งค่าประเมิน!$C$5,2,IF(AR54&gt;=ตั้งค่าประเมิน!$C$6,1,0)))))</f>
        <v/>
      </c>
      <c r="AT54" s="82" t="str">
        <f t="shared" si="21"/>
        <v/>
      </c>
      <c r="AU54" s="89" t="str">
        <f>IF($E54="","",IF(AT54="","",IF(AT54&gt;=ตั้งค่าประเมิน!$C$4,3,IF(AT54&gt;=ตั้งค่าประเมิน!$C$5,2,IF(AT54&gt;=ตั้งค่าประเมิน!$C$6,1,0)))))</f>
        <v/>
      </c>
      <c r="AV54" s="95" t="str">
        <f t="shared" si="19"/>
        <v/>
      </c>
      <c r="AW54" s="89" t="str">
        <f>IF($E54="","",IF(AV54="","",IF(รายชื่อนักเรียน!H50="ย้ายออก","ย้ายออก",IF(AV54&gt;=ตั้งค่าประเมิน!$C$4,3,IF(AV54&gt;=ตั้งค่าประเมิน!$C$5,2,IF(AV54&gt;=ตั้งค่าประเมิน!$C$6,1,0))))))</f>
        <v/>
      </c>
    </row>
    <row r="55" spans="1:49" x14ac:dyDescent="0.5">
      <c r="A55" s="171"/>
      <c r="B55" s="171"/>
      <c r="C55" s="171"/>
      <c r="D55" s="78">
        <f>รายชื่อนักเรียน!A51</f>
        <v>50</v>
      </c>
      <c r="E55" s="8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F55" s="88"/>
      <c r="G55" s="15"/>
      <c r="H55" s="15"/>
      <c r="I55" s="15"/>
      <c r="J55" s="82" t="str">
        <f t="shared" si="12"/>
        <v/>
      </c>
      <c r="K55" s="74" t="str">
        <f>IF($E55="","",IF(J55="","",IF(J55&gt;=ตั้งค่าประเมิน!$C$4,3,IF(J55&gt;=ตั้งค่าประเมิน!$C$5,2,IF(J55&gt;=ตั้งค่าประเมิน!$C$6,1,0)))))</f>
        <v/>
      </c>
      <c r="L55" s="15"/>
      <c r="M55" s="15"/>
      <c r="N55" s="15"/>
      <c r="O55" s="15"/>
      <c r="P55" s="82" t="str">
        <f t="shared" si="13"/>
        <v/>
      </c>
      <c r="Q55" s="74" t="str">
        <f>IF($E55="","",IF(P55="","",IF(P55&gt;=ตั้งค่าประเมิน!$C$4,3,IF(P55&gt;=ตั้งค่าประเมิน!$C$5,2,IF(P55&gt;=ตั้งค่าประเมิน!$C$6,1,0)))))</f>
        <v/>
      </c>
      <c r="R55" s="82" t="str">
        <f t="shared" si="14"/>
        <v/>
      </c>
      <c r="S55" s="89" t="str">
        <f>IF($E55="","",IF(R55="","",IF(R55&gt;=ตั้งค่าประเมิน!$C$4,3,IF(R55&gt;=ตั้งค่าประเมิน!$C$5,2,IF(R55&gt;=ตั้งค่าประเมิน!$C$6,1,0)))))</f>
        <v/>
      </c>
      <c r="T55" s="88"/>
      <c r="U55" s="15"/>
      <c r="V55" s="15"/>
      <c r="W55" s="15"/>
      <c r="X55" s="82" t="str">
        <f t="shared" si="15"/>
        <v/>
      </c>
      <c r="Y55" s="74" t="str">
        <f>IF($E55="","",IF(X55="","",IF(X55&gt;=ตั้งค่าประเมิน!$C$4,3,IF(X55&gt;=ตั้งค่าประเมิน!$C$5,2,IF(X55&gt;=ตั้งค่าประเมิน!$C$6,1,0)))))</f>
        <v/>
      </c>
      <c r="Z55" s="15"/>
      <c r="AA55" s="15"/>
      <c r="AB55" s="15"/>
      <c r="AC55" s="15"/>
      <c r="AD55" s="82" t="str">
        <f t="shared" si="16"/>
        <v/>
      </c>
      <c r="AE55" s="74" t="str">
        <f>IF($E55="","",IF(AD55="","",IF(AD55&gt;=ตั้งค่าประเมิน!$C$4,3,IF(AD55&gt;=ตั้งค่าประเมิน!$C$5,2,IF(AD55&gt;=ตั้งค่าประเมิน!$C$6,1,0)))))</f>
        <v/>
      </c>
      <c r="AF55" s="82" t="str">
        <f t="shared" si="20"/>
        <v/>
      </c>
      <c r="AG55" s="89" t="str">
        <f>IF($E55="","",IF(AF55="","",IF(AF55&gt;=ตั้งค่าประเมิน!$C$4,3,IF(AF55&gt;=ตั้งค่าประเมิน!$C$5,2,IF(AF55&gt;=ตั้งค่าประเมิน!$C$6,1,0)))))</f>
        <v/>
      </c>
      <c r="AH55" s="88"/>
      <c r="AI55" s="15"/>
      <c r="AJ55" s="15"/>
      <c r="AK55" s="15"/>
      <c r="AL55" s="82" t="str">
        <f t="shared" si="17"/>
        <v/>
      </c>
      <c r="AM55" s="74" t="str">
        <f>IF($E55="","",IF(AL55="","",IF(AL55&gt;=ตั้งค่าประเมิน!$C$4,3,IF(AL55&gt;=ตั้งค่าประเมิน!$C$5,2,IF(AL55&gt;=ตั้งค่าประเมิน!$C$6,1,0)))))</f>
        <v/>
      </c>
      <c r="AN55" s="15"/>
      <c r="AO55" s="15"/>
      <c r="AP55" s="15"/>
      <c r="AQ55" s="15"/>
      <c r="AR55" s="82" t="str">
        <f t="shared" si="18"/>
        <v/>
      </c>
      <c r="AS55" s="74" t="str">
        <f>IF($E55="","",IF(AR55="","",IF(AR55&gt;=ตั้งค่าประเมิน!$C$4,3,IF(AR55&gt;=ตั้งค่าประเมิน!$C$5,2,IF(AR55&gt;=ตั้งค่าประเมิน!$C$6,1,0)))))</f>
        <v/>
      </c>
      <c r="AT55" s="82" t="str">
        <f t="shared" si="21"/>
        <v/>
      </c>
      <c r="AU55" s="89" t="str">
        <f>IF($E55="","",IF(AT55="","",IF(AT55&gt;=ตั้งค่าประเมิน!$C$4,3,IF(AT55&gt;=ตั้งค่าประเมิน!$C$5,2,IF(AT55&gt;=ตั้งค่าประเมิน!$C$6,1,0)))))</f>
        <v/>
      </c>
      <c r="AV55" s="95" t="str">
        <f t="shared" si="19"/>
        <v/>
      </c>
      <c r="AW55" s="89" t="str">
        <f>IF($E55="","",IF(AV55="","",IF(รายชื่อนักเรียน!H51="ย้ายออก","ย้ายออก",IF(AV55&gt;=ตั้งค่าประเมิน!$C$4,3,IF(AV55&gt;=ตั้งค่าประเมิน!$C$5,2,IF(AV55&gt;=ตั้งค่าประเมิน!$C$6,1,0))))))</f>
        <v/>
      </c>
    </row>
    <row r="56" spans="1:49" x14ac:dyDescent="0.5">
      <c r="A56" s="171"/>
      <c r="B56" s="171"/>
      <c r="C56" s="171"/>
      <c r="D56" s="78">
        <f>รายชื่อนักเรียน!A52</f>
        <v>51</v>
      </c>
      <c r="E56" s="8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F56" s="88"/>
      <c r="G56" s="15"/>
      <c r="H56" s="15"/>
      <c r="I56" s="15"/>
      <c r="J56" s="82" t="str">
        <f t="shared" si="12"/>
        <v/>
      </c>
      <c r="K56" s="74" t="str">
        <f>IF($E56="","",IF(J56="","",IF(J56&gt;=ตั้งค่าประเมิน!$C$4,3,IF(J56&gt;=ตั้งค่าประเมิน!$C$5,2,IF(J56&gt;=ตั้งค่าประเมิน!$C$6,1,0)))))</f>
        <v/>
      </c>
      <c r="L56" s="15"/>
      <c r="M56" s="15"/>
      <c r="N56" s="15"/>
      <c r="O56" s="15"/>
      <c r="P56" s="82" t="str">
        <f t="shared" si="13"/>
        <v/>
      </c>
      <c r="Q56" s="74" t="str">
        <f>IF($E56="","",IF(P56="","",IF(P56&gt;=ตั้งค่าประเมิน!$C$4,3,IF(P56&gt;=ตั้งค่าประเมิน!$C$5,2,IF(P56&gt;=ตั้งค่าประเมิน!$C$6,1,0)))))</f>
        <v/>
      </c>
      <c r="R56" s="82" t="str">
        <f t="shared" si="14"/>
        <v/>
      </c>
      <c r="S56" s="89" t="str">
        <f>IF($E56="","",IF(R56="","",IF(R56&gt;=ตั้งค่าประเมิน!$C$4,3,IF(R56&gt;=ตั้งค่าประเมิน!$C$5,2,IF(R56&gt;=ตั้งค่าประเมิน!$C$6,1,0)))))</f>
        <v/>
      </c>
      <c r="T56" s="88"/>
      <c r="U56" s="15"/>
      <c r="V56" s="15"/>
      <c r="W56" s="15"/>
      <c r="X56" s="82" t="str">
        <f t="shared" si="15"/>
        <v/>
      </c>
      <c r="Y56" s="74" t="str">
        <f>IF($E56="","",IF(X56="","",IF(X56&gt;=ตั้งค่าประเมิน!$C$4,3,IF(X56&gt;=ตั้งค่าประเมิน!$C$5,2,IF(X56&gt;=ตั้งค่าประเมิน!$C$6,1,0)))))</f>
        <v/>
      </c>
      <c r="Z56" s="15"/>
      <c r="AA56" s="15"/>
      <c r="AB56" s="15"/>
      <c r="AC56" s="15"/>
      <c r="AD56" s="82" t="str">
        <f t="shared" si="16"/>
        <v/>
      </c>
      <c r="AE56" s="74" t="str">
        <f>IF($E56="","",IF(AD56="","",IF(AD56&gt;=ตั้งค่าประเมิน!$C$4,3,IF(AD56&gt;=ตั้งค่าประเมิน!$C$5,2,IF(AD56&gt;=ตั้งค่าประเมิน!$C$6,1,0)))))</f>
        <v/>
      </c>
      <c r="AF56" s="82" t="str">
        <f t="shared" si="20"/>
        <v/>
      </c>
      <c r="AG56" s="89" t="str">
        <f>IF($E56="","",IF(AF56="","",IF(AF56&gt;=ตั้งค่าประเมิน!$C$4,3,IF(AF56&gt;=ตั้งค่าประเมิน!$C$5,2,IF(AF56&gt;=ตั้งค่าประเมิน!$C$6,1,0)))))</f>
        <v/>
      </c>
      <c r="AH56" s="88"/>
      <c r="AI56" s="15"/>
      <c r="AJ56" s="15"/>
      <c r="AK56" s="15"/>
      <c r="AL56" s="82" t="str">
        <f t="shared" si="17"/>
        <v/>
      </c>
      <c r="AM56" s="74" t="str">
        <f>IF($E56="","",IF(AL56="","",IF(AL56&gt;=ตั้งค่าประเมิน!$C$4,3,IF(AL56&gt;=ตั้งค่าประเมิน!$C$5,2,IF(AL56&gt;=ตั้งค่าประเมิน!$C$6,1,0)))))</f>
        <v/>
      </c>
      <c r="AN56" s="15"/>
      <c r="AO56" s="15"/>
      <c r="AP56" s="15"/>
      <c r="AQ56" s="15"/>
      <c r="AR56" s="82" t="str">
        <f t="shared" si="18"/>
        <v/>
      </c>
      <c r="AS56" s="74" t="str">
        <f>IF($E56="","",IF(AR56="","",IF(AR56&gt;=ตั้งค่าประเมิน!$C$4,3,IF(AR56&gt;=ตั้งค่าประเมิน!$C$5,2,IF(AR56&gt;=ตั้งค่าประเมิน!$C$6,1,0)))))</f>
        <v/>
      </c>
      <c r="AT56" s="82" t="str">
        <f t="shared" si="21"/>
        <v/>
      </c>
      <c r="AU56" s="89" t="str">
        <f>IF($E56="","",IF(AT56="","",IF(AT56&gt;=ตั้งค่าประเมิน!$C$4,3,IF(AT56&gt;=ตั้งค่าประเมิน!$C$5,2,IF(AT56&gt;=ตั้งค่าประเมิน!$C$6,1,0)))))</f>
        <v/>
      </c>
      <c r="AV56" s="95" t="str">
        <f t="shared" si="19"/>
        <v/>
      </c>
      <c r="AW56" s="89" t="str">
        <f>IF($E56="","",IF(AV56="","",IF(รายชื่อนักเรียน!H52="ย้ายออก","ย้ายออก",IF(AV56&gt;=ตั้งค่าประเมิน!$C$4,3,IF(AV56&gt;=ตั้งค่าประเมิน!$C$5,2,IF(AV56&gt;=ตั้งค่าประเมิน!$C$6,1,0))))))</f>
        <v/>
      </c>
    </row>
    <row r="57" spans="1:49" x14ac:dyDescent="0.5">
      <c r="A57" s="171"/>
      <c r="B57" s="171"/>
      <c r="C57" s="171"/>
      <c r="D57" s="78">
        <f>รายชื่อนักเรียน!A53</f>
        <v>52</v>
      </c>
      <c r="E57" s="8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F57" s="88"/>
      <c r="G57" s="15"/>
      <c r="H57" s="15"/>
      <c r="I57" s="15"/>
      <c r="J57" s="82" t="str">
        <f t="shared" si="12"/>
        <v/>
      </c>
      <c r="K57" s="74" t="str">
        <f>IF($E57="","",IF(J57="","",IF(J57&gt;=ตั้งค่าประเมิน!$C$4,3,IF(J57&gt;=ตั้งค่าประเมิน!$C$5,2,IF(J57&gt;=ตั้งค่าประเมิน!$C$6,1,0)))))</f>
        <v/>
      </c>
      <c r="L57" s="15"/>
      <c r="M57" s="15"/>
      <c r="N57" s="15"/>
      <c r="O57" s="15"/>
      <c r="P57" s="82" t="str">
        <f t="shared" si="13"/>
        <v/>
      </c>
      <c r="Q57" s="74" t="str">
        <f>IF($E57="","",IF(P57="","",IF(P57&gt;=ตั้งค่าประเมิน!$C$4,3,IF(P57&gt;=ตั้งค่าประเมิน!$C$5,2,IF(P57&gt;=ตั้งค่าประเมิน!$C$6,1,0)))))</f>
        <v/>
      </c>
      <c r="R57" s="82" t="str">
        <f t="shared" si="14"/>
        <v/>
      </c>
      <c r="S57" s="89" t="str">
        <f>IF($E57="","",IF(R57="","",IF(R57&gt;=ตั้งค่าประเมิน!$C$4,3,IF(R57&gt;=ตั้งค่าประเมิน!$C$5,2,IF(R57&gt;=ตั้งค่าประเมิน!$C$6,1,0)))))</f>
        <v/>
      </c>
      <c r="T57" s="88"/>
      <c r="U57" s="15"/>
      <c r="V57" s="15"/>
      <c r="W57" s="15"/>
      <c r="X57" s="82" t="str">
        <f t="shared" si="15"/>
        <v/>
      </c>
      <c r="Y57" s="74" t="str">
        <f>IF($E57="","",IF(X57="","",IF(X57&gt;=ตั้งค่าประเมิน!$C$4,3,IF(X57&gt;=ตั้งค่าประเมิน!$C$5,2,IF(X57&gt;=ตั้งค่าประเมิน!$C$6,1,0)))))</f>
        <v/>
      </c>
      <c r="Z57" s="15"/>
      <c r="AA57" s="15"/>
      <c r="AB57" s="15"/>
      <c r="AC57" s="15"/>
      <c r="AD57" s="82" t="str">
        <f t="shared" si="16"/>
        <v/>
      </c>
      <c r="AE57" s="74" t="str">
        <f>IF($E57="","",IF(AD57="","",IF(AD57&gt;=ตั้งค่าประเมิน!$C$4,3,IF(AD57&gt;=ตั้งค่าประเมิน!$C$5,2,IF(AD57&gt;=ตั้งค่าประเมิน!$C$6,1,0)))))</f>
        <v/>
      </c>
      <c r="AF57" s="82" t="str">
        <f t="shared" si="20"/>
        <v/>
      </c>
      <c r="AG57" s="89" t="str">
        <f>IF($E57="","",IF(AF57="","",IF(AF57&gt;=ตั้งค่าประเมิน!$C$4,3,IF(AF57&gt;=ตั้งค่าประเมิน!$C$5,2,IF(AF57&gt;=ตั้งค่าประเมิน!$C$6,1,0)))))</f>
        <v/>
      </c>
      <c r="AH57" s="88"/>
      <c r="AI57" s="15"/>
      <c r="AJ57" s="15"/>
      <c r="AK57" s="15"/>
      <c r="AL57" s="82" t="str">
        <f t="shared" si="17"/>
        <v/>
      </c>
      <c r="AM57" s="74" t="str">
        <f>IF($E57="","",IF(AL57="","",IF(AL57&gt;=ตั้งค่าประเมิน!$C$4,3,IF(AL57&gt;=ตั้งค่าประเมิน!$C$5,2,IF(AL57&gt;=ตั้งค่าประเมิน!$C$6,1,0)))))</f>
        <v/>
      </c>
      <c r="AN57" s="15"/>
      <c r="AO57" s="15"/>
      <c r="AP57" s="15"/>
      <c r="AQ57" s="15"/>
      <c r="AR57" s="82" t="str">
        <f t="shared" si="18"/>
        <v/>
      </c>
      <c r="AS57" s="74" t="str">
        <f>IF($E57="","",IF(AR57="","",IF(AR57&gt;=ตั้งค่าประเมิน!$C$4,3,IF(AR57&gt;=ตั้งค่าประเมิน!$C$5,2,IF(AR57&gt;=ตั้งค่าประเมิน!$C$6,1,0)))))</f>
        <v/>
      </c>
      <c r="AT57" s="82" t="str">
        <f t="shared" si="21"/>
        <v/>
      </c>
      <c r="AU57" s="89" t="str">
        <f>IF($E57="","",IF(AT57="","",IF(AT57&gt;=ตั้งค่าประเมิน!$C$4,3,IF(AT57&gt;=ตั้งค่าประเมิน!$C$5,2,IF(AT57&gt;=ตั้งค่าประเมิน!$C$6,1,0)))))</f>
        <v/>
      </c>
      <c r="AV57" s="95" t="str">
        <f t="shared" si="19"/>
        <v/>
      </c>
      <c r="AW57" s="89" t="str">
        <f>IF($E57="","",IF(AV57="","",IF(รายชื่อนักเรียน!H53="ย้ายออก","ย้ายออก",IF(AV57&gt;=ตั้งค่าประเมิน!$C$4,3,IF(AV57&gt;=ตั้งค่าประเมิน!$C$5,2,IF(AV57&gt;=ตั้งค่าประเมิน!$C$6,1,0))))))</f>
        <v/>
      </c>
    </row>
    <row r="58" spans="1:49" x14ac:dyDescent="0.5">
      <c r="A58" s="171"/>
      <c r="B58" s="171"/>
      <c r="C58" s="171"/>
      <c r="D58" s="78">
        <f>รายชื่อนักเรียน!A54</f>
        <v>53</v>
      </c>
      <c r="E58" s="8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F58" s="88"/>
      <c r="G58" s="15"/>
      <c r="H58" s="15"/>
      <c r="I58" s="15"/>
      <c r="J58" s="82" t="str">
        <f t="shared" si="12"/>
        <v/>
      </c>
      <c r="K58" s="74" t="str">
        <f>IF($E58="","",IF(J58="","",IF(J58&gt;=ตั้งค่าประเมิน!$C$4,3,IF(J58&gt;=ตั้งค่าประเมิน!$C$5,2,IF(J58&gt;=ตั้งค่าประเมิน!$C$6,1,0)))))</f>
        <v/>
      </c>
      <c r="L58" s="15"/>
      <c r="M58" s="15"/>
      <c r="N58" s="15"/>
      <c r="O58" s="15"/>
      <c r="P58" s="82" t="str">
        <f t="shared" si="13"/>
        <v/>
      </c>
      <c r="Q58" s="74" t="str">
        <f>IF($E58="","",IF(P58="","",IF(P58&gt;=ตั้งค่าประเมิน!$C$4,3,IF(P58&gt;=ตั้งค่าประเมิน!$C$5,2,IF(P58&gt;=ตั้งค่าประเมิน!$C$6,1,0)))))</f>
        <v/>
      </c>
      <c r="R58" s="82" t="str">
        <f t="shared" si="14"/>
        <v/>
      </c>
      <c r="S58" s="89" t="str">
        <f>IF($E58="","",IF(R58="","",IF(R58&gt;=ตั้งค่าประเมิน!$C$4,3,IF(R58&gt;=ตั้งค่าประเมิน!$C$5,2,IF(R58&gt;=ตั้งค่าประเมิน!$C$6,1,0)))))</f>
        <v/>
      </c>
      <c r="T58" s="88"/>
      <c r="U58" s="15"/>
      <c r="V58" s="15"/>
      <c r="W58" s="15"/>
      <c r="X58" s="82" t="str">
        <f t="shared" si="15"/>
        <v/>
      </c>
      <c r="Y58" s="74" t="str">
        <f>IF($E58="","",IF(X58="","",IF(X58&gt;=ตั้งค่าประเมิน!$C$4,3,IF(X58&gt;=ตั้งค่าประเมิน!$C$5,2,IF(X58&gt;=ตั้งค่าประเมิน!$C$6,1,0)))))</f>
        <v/>
      </c>
      <c r="Z58" s="15"/>
      <c r="AA58" s="15"/>
      <c r="AB58" s="15"/>
      <c r="AC58" s="15"/>
      <c r="AD58" s="82" t="str">
        <f t="shared" si="16"/>
        <v/>
      </c>
      <c r="AE58" s="74" t="str">
        <f>IF($E58="","",IF(AD58="","",IF(AD58&gt;=ตั้งค่าประเมิน!$C$4,3,IF(AD58&gt;=ตั้งค่าประเมิน!$C$5,2,IF(AD58&gt;=ตั้งค่าประเมิน!$C$6,1,0)))))</f>
        <v/>
      </c>
      <c r="AF58" s="82" t="str">
        <f t="shared" si="20"/>
        <v/>
      </c>
      <c r="AG58" s="89" t="str">
        <f>IF($E58="","",IF(AF58="","",IF(AF58&gt;=ตั้งค่าประเมิน!$C$4,3,IF(AF58&gt;=ตั้งค่าประเมิน!$C$5,2,IF(AF58&gt;=ตั้งค่าประเมิน!$C$6,1,0)))))</f>
        <v/>
      </c>
      <c r="AH58" s="88"/>
      <c r="AI58" s="15"/>
      <c r="AJ58" s="15"/>
      <c r="AK58" s="15"/>
      <c r="AL58" s="82" t="str">
        <f t="shared" si="17"/>
        <v/>
      </c>
      <c r="AM58" s="74" t="str">
        <f>IF($E58="","",IF(AL58="","",IF(AL58&gt;=ตั้งค่าประเมิน!$C$4,3,IF(AL58&gt;=ตั้งค่าประเมิน!$C$5,2,IF(AL58&gt;=ตั้งค่าประเมิน!$C$6,1,0)))))</f>
        <v/>
      </c>
      <c r="AN58" s="15"/>
      <c r="AO58" s="15"/>
      <c r="AP58" s="15"/>
      <c r="AQ58" s="15"/>
      <c r="AR58" s="82" t="str">
        <f t="shared" si="18"/>
        <v/>
      </c>
      <c r="AS58" s="74" t="str">
        <f>IF($E58="","",IF(AR58="","",IF(AR58&gt;=ตั้งค่าประเมิน!$C$4,3,IF(AR58&gt;=ตั้งค่าประเมิน!$C$5,2,IF(AR58&gt;=ตั้งค่าประเมิน!$C$6,1,0)))))</f>
        <v/>
      </c>
      <c r="AT58" s="82" t="str">
        <f t="shared" si="21"/>
        <v/>
      </c>
      <c r="AU58" s="89" t="str">
        <f>IF($E58="","",IF(AT58="","",IF(AT58&gt;=ตั้งค่าประเมิน!$C$4,3,IF(AT58&gt;=ตั้งค่าประเมิน!$C$5,2,IF(AT58&gt;=ตั้งค่าประเมิน!$C$6,1,0)))))</f>
        <v/>
      </c>
      <c r="AV58" s="95" t="str">
        <f t="shared" si="19"/>
        <v/>
      </c>
      <c r="AW58" s="89" t="str">
        <f>IF($E58="","",IF(AV58="","",IF(รายชื่อนักเรียน!H54="ย้ายออก","ย้ายออก",IF(AV58&gt;=ตั้งค่าประเมิน!$C$4,3,IF(AV58&gt;=ตั้งค่าประเมิน!$C$5,2,IF(AV58&gt;=ตั้งค่าประเมิน!$C$6,1,0))))))</f>
        <v/>
      </c>
    </row>
    <row r="59" spans="1:49" x14ac:dyDescent="0.5">
      <c r="A59" s="171"/>
      <c r="B59" s="171"/>
      <c r="C59" s="171"/>
      <c r="D59" s="78">
        <f>รายชื่อนักเรียน!A55</f>
        <v>54</v>
      </c>
      <c r="E59" s="8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F59" s="88"/>
      <c r="G59" s="15"/>
      <c r="H59" s="15"/>
      <c r="I59" s="15"/>
      <c r="J59" s="82" t="str">
        <f t="shared" si="12"/>
        <v/>
      </c>
      <c r="K59" s="74" t="str">
        <f>IF($E59="","",IF(J59="","",IF(J59&gt;=ตั้งค่าประเมิน!$C$4,3,IF(J59&gt;=ตั้งค่าประเมิน!$C$5,2,IF(J59&gt;=ตั้งค่าประเมิน!$C$6,1,0)))))</f>
        <v/>
      </c>
      <c r="L59" s="15"/>
      <c r="M59" s="15"/>
      <c r="N59" s="15"/>
      <c r="O59" s="15"/>
      <c r="P59" s="82" t="str">
        <f t="shared" si="13"/>
        <v/>
      </c>
      <c r="Q59" s="74" t="str">
        <f>IF($E59="","",IF(P59="","",IF(P59&gt;=ตั้งค่าประเมิน!$C$4,3,IF(P59&gt;=ตั้งค่าประเมิน!$C$5,2,IF(P59&gt;=ตั้งค่าประเมิน!$C$6,1,0)))))</f>
        <v/>
      </c>
      <c r="R59" s="82" t="str">
        <f t="shared" si="14"/>
        <v/>
      </c>
      <c r="S59" s="89" t="str">
        <f>IF($E59="","",IF(R59="","",IF(R59&gt;=ตั้งค่าประเมิน!$C$4,3,IF(R59&gt;=ตั้งค่าประเมิน!$C$5,2,IF(R59&gt;=ตั้งค่าประเมิน!$C$6,1,0)))))</f>
        <v/>
      </c>
      <c r="T59" s="88"/>
      <c r="U59" s="15"/>
      <c r="V59" s="15"/>
      <c r="W59" s="15"/>
      <c r="X59" s="82" t="str">
        <f t="shared" si="15"/>
        <v/>
      </c>
      <c r="Y59" s="74" t="str">
        <f>IF($E59="","",IF(X59="","",IF(X59&gt;=ตั้งค่าประเมิน!$C$4,3,IF(X59&gt;=ตั้งค่าประเมิน!$C$5,2,IF(X59&gt;=ตั้งค่าประเมิน!$C$6,1,0)))))</f>
        <v/>
      </c>
      <c r="Z59" s="15"/>
      <c r="AA59" s="15"/>
      <c r="AB59" s="15"/>
      <c r="AC59" s="15"/>
      <c r="AD59" s="82" t="str">
        <f t="shared" si="16"/>
        <v/>
      </c>
      <c r="AE59" s="74" t="str">
        <f>IF($E59="","",IF(AD59="","",IF(AD59&gt;=ตั้งค่าประเมิน!$C$4,3,IF(AD59&gt;=ตั้งค่าประเมิน!$C$5,2,IF(AD59&gt;=ตั้งค่าประเมิน!$C$6,1,0)))))</f>
        <v/>
      </c>
      <c r="AF59" s="82" t="str">
        <f t="shared" si="20"/>
        <v/>
      </c>
      <c r="AG59" s="89" t="str">
        <f>IF($E59="","",IF(AF59="","",IF(AF59&gt;=ตั้งค่าประเมิน!$C$4,3,IF(AF59&gt;=ตั้งค่าประเมิน!$C$5,2,IF(AF59&gt;=ตั้งค่าประเมิน!$C$6,1,0)))))</f>
        <v/>
      </c>
      <c r="AH59" s="88"/>
      <c r="AI59" s="15"/>
      <c r="AJ59" s="15"/>
      <c r="AK59" s="15"/>
      <c r="AL59" s="82" t="str">
        <f t="shared" si="17"/>
        <v/>
      </c>
      <c r="AM59" s="74" t="str">
        <f>IF($E59="","",IF(AL59="","",IF(AL59&gt;=ตั้งค่าประเมิน!$C$4,3,IF(AL59&gt;=ตั้งค่าประเมิน!$C$5,2,IF(AL59&gt;=ตั้งค่าประเมิน!$C$6,1,0)))))</f>
        <v/>
      </c>
      <c r="AN59" s="15"/>
      <c r="AO59" s="15"/>
      <c r="AP59" s="15"/>
      <c r="AQ59" s="15"/>
      <c r="AR59" s="82" t="str">
        <f t="shared" si="18"/>
        <v/>
      </c>
      <c r="AS59" s="74" t="str">
        <f>IF($E59="","",IF(AR59="","",IF(AR59&gt;=ตั้งค่าประเมิน!$C$4,3,IF(AR59&gt;=ตั้งค่าประเมิน!$C$5,2,IF(AR59&gt;=ตั้งค่าประเมิน!$C$6,1,0)))))</f>
        <v/>
      </c>
      <c r="AT59" s="82" t="str">
        <f t="shared" si="21"/>
        <v/>
      </c>
      <c r="AU59" s="89" t="str">
        <f>IF($E59="","",IF(AT59="","",IF(AT59&gt;=ตั้งค่าประเมิน!$C$4,3,IF(AT59&gt;=ตั้งค่าประเมิน!$C$5,2,IF(AT59&gt;=ตั้งค่าประเมิน!$C$6,1,0)))))</f>
        <v/>
      </c>
      <c r="AV59" s="95" t="str">
        <f t="shared" si="19"/>
        <v/>
      </c>
      <c r="AW59" s="89" t="str">
        <f>IF($E59="","",IF(AV59="","",IF(รายชื่อนักเรียน!H55="ย้ายออก","ย้ายออก",IF(AV59&gt;=ตั้งค่าประเมิน!$C$4,3,IF(AV59&gt;=ตั้งค่าประเมิน!$C$5,2,IF(AV59&gt;=ตั้งค่าประเมิน!$C$6,1,0))))))</f>
        <v/>
      </c>
    </row>
    <row r="60" spans="1:49" x14ac:dyDescent="0.5">
      <c r="A60" s="171"/>
      <c r="B60" s="171"/>
      <c r="C60" s="171"/>
      <c r="D60" s="78">
        <f>รายชื่อนักเรียน!A56</f>
        <v>55</v>
      </c>
      <c r="E60" s="8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F60" s="88"/>
      <c r="G60" s="15"/>
      <c r="H60" s="15"/>
      <c r="I60" s="15"/>
      <c r="J60" s="82" t="str">
        <f t="shared" si="12"/>
        <v/>
      </c>
      <c r="K60" s="74" t="str">
        <f>IF($E60="","",IF(J60="","",IF(J60&gt;=ตั้งค่าประเมิน!$C$4,3,IF(J60&gt;=ตั้งค่าประเมิน!$C$5,2,IF(J60&gt;=ตั้งค่าประเมิน!$C$6,1,0)))))</f>
        <v/>
      </c>
      <c r="L60" s="15"/>
      <c r="M60" s="15"/>
      <c r="N60" s="15"/>
      <c r="O60" s="15"/>
      <c r="P60" s="82" t="str">
        <f t="shared" si="13"/>
        <v/>
      </c>
      <c r="Q60" s="74" t="str">
        <f>IF($E60="","",IF(P60="","",IF(P60&gt;=ตั้งค่าประเมิน!$C$4,3,IF(P60&gt;=ตั้งค่าประเมิน!$C$5,2,IF(P60&gt;=ตั้งค่าประเมิน!$C$6,1,0)))))</f>
        <v/>
      </c>
      <c r="R60" s="82" t="str">
        <f t="shared" si="14"/>
        <v/>
      </c>
      <c r="S60" s="89" t="str">
        <f>IF($E60="","",IF(R60="","",IF(R60&gt;=ตั้งค่าประเมิน!$C$4,3,IF(R60&gt;=ตั้งค่าประเมิน!$C$5,2,IF(R60&gt;=ตั้งค่าประเมิน!$C$6,1,0)))))</f>
        <v/>
      </c>
      <c r="T60" s="88"/>
      <c r="U60" s="15"/>
      <c r="V60" s="15"/>
      <c r="W60" s="15"/>
      <c r="X60" s="82" t="str">
        <f t="shared" si="15"/>
        <v/>
      </c>
      <c r="Y60" s="74" t="str">
        <f>IF($E60="","",IF(X60="","",IF(X60&gt;=ตั้งค่าประเมิน!$C$4,3,IF(X60&gt;=ตั้งค่าประเมิน!$C$5,2,IF(X60&gt;=ตั้งค่าประเมิน!$C$6,1,0)))))</f>
        <v/>
      </c>
      <c r="Z60" s="15"/>
      <c r="AA60" s="15"/>
      <c r="AB60" s="15"/>
      <c r="AC60" s="15"/>
      <c r="AD60" s="82" t="str">
        <f t="shared" si="16"/>
        <v/>
      </c>
      <c r="AE60" s="74" t="str">
        <f>IF($E60="","",IF(AD60="","",IF(AD60&gt;=ตั้งค่าประเมิน!$C$4,3,IF(AD60&gt;=ตั้งค่าประเมิน!$C$5,2,IF(AD60&gt;=ตั้งค่าประเมิน!$C$6,1,0)))))</f>
        <v/>
      </c>
      <c r="AF60" s="82" t="str">
        <f t="shared" si="20"/>
        <v/>
      </c>
      <c r="AG60" s="89" t="str">
        <f>IF($E60="","",IF(AF60="","",IF(AF60&gt;=ตั้งค่าประเมิน!$C$4,3,IF(AF60&gt;=ตั้งค่าประเมิน!$C$5,2,IF(AF60&gt;=ตั้งค่าประเมิน!$C$6,1,0)))))</f>
        <v/>
      </c>
      <c r="AH60" s="88"/>
      <c r="AI60" s="15"/>
      <c r="AJ60" s="15"/>
      <c r="AK60" s="15"/>
      <c r="AL60" s="82" t="str">
        <f t="shared" si="17"/>
        <v/>
      </c>
      <c r="AM60" s="74" t="str">
        <f>IF($E60="","",IF(AL60="","",IF(AL60&gt;=ตั้งค่าประเมิน!$C$4,3,IF(AL60&gt;=ตั้งค่าประเมิน!$C$5,2,IF(AL60&gt;=ตั้งค่าประเมิน!$C$6,1,0)))))</f>
        <v/>
      </c>
      <c r="AN60" s="15"/>
      <c r="AO60" s="15"/>
      <c r="AP60" s="15"/>
      <c r="AQ60" s="15"/>
      <c r="AR60" s="82" t="str">
        <f t="shared" si="18"/>
        <v/>
      </c>
      <c r="AS60" s="74" t="str">
        <f>IF($E60="","",IF(AR60="","",IF(AR60&gt;=ตั้งค่าประเมิน!$C$4,3,IF(AR60&gt;=ตั้งค่าประเมิน!$C$5,2,IF(AR60&gt;=ตั้งค่าประเมิน!$C$6,1,0)))))</f>
        <v/>
      </c>
      <c r="AT60" s="82" t="str">
        <f t="shared" si="21"/>
        <v/>
      </c>
      <c r="AU60" s="89" t="str">
        <f>IF($E60="","",IF(AT60="","",IF(AT60&gt;=ตั้งค่าประเมิน!$C$4,3,IF(AT60&gt;=ตั้งค่าประเมิน!$C$5,2,IF(AT60&gt;=ตั้งค่าประเมิน!$C$6,1,0)))))</f>
        <v/>
      </c>
      <c r="AV60" s="95" t="str">
        <f t="shared" si="19"/>
        <v/>
      </c>
      <c r="AW60" s="89" t="str">
        <f>IF($E60="","",IF(AV60="","",IF(รายชื่อนักเรียน!H56="ย้ายออก","ย้ายออก",IF(AV60&gt;=ตั้งค่าประเมิน!$C$4,3,IF(AV60&gt;=ตั้งค่าประเมิน!$C$5,2,IF(AV60&gt;=ตั้งค่าประเมิน!$C$6,1,0))))))</f>
        <v/>
      </c>
    </row>
    <row r="61" spans="1:49" x14ac:dyDescent="0.5">
      <c r="A61" s="171"/>
      <c r="B61" s="171"/>
      <c r="C61" s="171"/>
      <c r="D61" s="78">
        <f>รายชื่อนักเรียน!A57</f>
        <v>56</v>
      </c>
      <c r="E61" s="8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F61" s="88"/>
      <c r="G61" s="15"/>
      <c r="H61" s="15"/>
      <c r="I61" s="15"/>
      <c r="J61" s="82" t="str">
        <f t="shared" si="12"/>
        <v/>
      </c>
      <c r="K61" s="74" t="str">
        <f>IF($E61="","",IF(J61="","",IF(J61&gt;=ตั้งค่าประเมิน!$C$4,3,IF(J61&gt;=ตั้งค่าประเมิน!$C$5,2,IF(J61&gt;=ตั้งค่าประเมิน!$C$6,1,0)))))</f>
        <v/>
      </c>
      <c r="L61" s="15"/>
      <c r="M61" s="15"/>
      <c r="N61" s="15"/>
      <c r="O61" s="15"/>
      <c r="P61" s="82" t="str">
        <f t="shared" si="13"/>
        <v/>
      </c>
      <c r="Q61" s="74" t="str">
        <f>IF($E61="","",IF(P61="","",IF(P61&gt;=ตั้งค่าประเมิน!$C$4,3,IF(P61&gt;=ตั้งค่าประเมิน!$C$5,2,IF(P61&gt;=ตั้งค่าประเมิน!$C$6,1,0)))))</f>
        <v/>
      </c>
      <c r="R61" s="82" t="str">
        <f t="shared" si="14"/>
        <v/>
      </c>
      <c r="S61" s="89" t="str">
        <f>IF($E61="","",IF(R61="","",IF(R61&gt;=ตั้งค่าประเมิน!$C$4,3,IF(R61&gt;=ตั้งค่าประเมิน!$C$5,2,IF(R61&gt;=ตั้งค่าประเมิน!$C$6,1,0)))))</f>
        <v/>
      </c>
      <c r="T61" s="88"/>
      <c r="U61" s="15"/>
      <c r="V61" s="15"/>
      <c r="W61" s="15"/>
      <c r="X61" s="82" t="str">
        <f t="shared" si="15"/>
        <v/>
      </c>
      <c r="Y61" s="74" t="str">
        <f>IF($E61="","",IF(X61="","",IF(X61&gt;=ตั้งค่าประเมิน!$C$4,3,IF(X61&gt;=ตั้งค่าประเมิน!$C$5,2,IF(X61&gt;=ตั้งค่าประเมิน!$C$6,1,0)))))</f>
        <v/>
      </c>
      <c r="Z61" s="15"/>
      <c r="AA61" s="15"/>
      <c r="AB61" s="15"/>
      <c r="AC61" s="15"/>
      <c r="AD61" s="82" t="str">
        <f t="shared" si="16"/>
        <v/>
      </c>
      <c r="AE61" s="74" t="str">
        <f>IF($E61="","",IF(AD61="","",IF(AD61&gt;=ตั้งค่าประเมิน!$C$4,3,IF(AD61&gt;=ตั้งค่าประเมิน!$C$5,2,IF(AD61&gt;=ตั้งค่าประเมิน!$C$6,1,0)))))</f>
        <v/>
      </c>
      <c r="AF61" s="82" t="str">
        <f t="shared" si="20"/>
        <v/>
      </c>
      <c r="AG61" s="89" t="str">
        <f>IF($E61="","",IF(AF61="","",IF(AF61&gt;=ตั้งค่าประเมิน!$C$4,3,IF(AF61&gt;=ตั้งค่าประเมิน!$C$5,2,IF(AF61&gt;=ตั้งค่าประเมิน!$C$6,1,0)))))</f>
        <v/>
      </c>
      <c r="AH61" s="88"/>
      <c r="AI61" s="15"/>
      <c r="AJ61" s="15"/>
      <c r="AK61" s="15"/>
      <c r="AL61" s="82" t="str">
        <f t="shared" si="17"/>
        <v/>
      </c>
      <c r="AM61" s="74" t="str">
        <f>IF($E61="","",IF(AL61="","",IF(AL61&gt;=ตั้งค่าประเมิน!$C$4,3,IF(AL61&gt;=ตั้งค่าประเมิน!$C$5,2,IF(AL61&gt;=ตั้งค่าประเมิน!$C$6,1,0)))))</f>
        <v/>
      </c>
      <c r="AN61" s="15"/>
      <c r="AO61" s="15"/>
      <c r="AP61" s="15"/>
      <c r="AQ61" s="15"/>
      <c r="AR61" s="82" t="str">
        <f t="shared" si="18"/>
        <v/>
      </c>
      <c r="AS61" s="74" t="str">
        <f>IF($E61="","",IF(AR61="","",IF(AR61&gt;=ตั้งค่าประเมิน!$C$4,3,IF(AR61&gt;=ตั้งค่าประเมิน!$C$5,2,IF(AR61&gt;=ตั้งค่าประเมิน!$C$6,1,0)))))</f>
        <v/>
      </c>
      <c r="AT61" s="82" t="str">
        <f t="shared" si="21"/>
        <v/>
      </c>
      <c r="AU61" s="89" t="str">
        <f>IF($E61="","",IF(AT61="","",IF(AT61&gt;=ตั้งค่าประเมิน!$C$4,3,IF(AT61&gt;=ตั้งค่าประเมิน!$C$5,2,IF(AT61&gt;=ตั้งค่าประเมิน!$C$6,1,0)))))</f>
        <v/>
      </c>
      <c r="AV61" s="95" t="str">
        <f t="shared" si="19"/>
        <v/>
      </c>
      <c r="AW61" s="89" t="str">
        <f>IF($E61="","",IF(AV61="","",IF(รายชื่อนักเรียน!H57="ย้ายออก","ย้ายออก",IF(AV61&gt;=ตั้งค่าประเมิน!$C$4,3,IF(AV61&gt;=ตั้งค่าประเมิน!$C$5,2,IF(AV61&gt;=ตั้งค่าประเมิน!$C$6,1,0))))))</f>
        <v/>
      </c>
    </row>
    <row r="62" spans="1:49" x14ac:dyDescent="0.5">
      <c r="A62" s="171"/>
      <c r="B62" s="171"/>
      <c r="C62" s="171"/>
      <c r="D62" s="78">
        <f>รายชื่อนักเรียน!A58</f>
        <v>57</v>
      </c>
      <c r="E62" s="8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F62" s="88"/>
      <c r="G62" s="15"/>
      <c r="H62" s="15"/>
      <c r="I62" s="15"/>
      <c r="J62" s="82" t="str">
        <f t="shared" si="12"/>
        <v/>
      </c>
      <c r="K62" s="74" t="str">
        <f>IF($E62="","",IF(J62="","",IF(J62&gt;=ตั้งค่าประเมิน!$C$4,3,IF(J62&gt;=ตั้งค่าประเมิน!$C$5,2,IF(J62&gt;=ตั้งค่าประเมิน!$C$6,1,0)))))</f>
        <v/>
      </c>
      <c r="L62" s="15"/>
      <c r="M62" s="15"/>
      <c r="N62" s="15"/>
      <c r="O62" s="15"/>
      <c r="P62" s="82" t="str">
        <f t="shared" si="13"/>
        <v/>
      </c>
      <c r="Q62" s="74" t="str">
        <f>IF($E62="","",IF(P62="","",IF(P62&gt;=ตั้งค่าประเมิน!$C$4,3,IF(P62&gt;=ตั้งค่าประเมิน!$C$5,2,IF(P62&gt;=ตั้งค่าประเมิน!$C$6,1,0)))))</f>
        <v/>
      </c>
      <c r="R62" s="82" t="str">
        <f t="shared" si="14"/>
        <v/>
      </c>
      <c r="S62" s="89" t="str">
        <f>IF($E62="","",IF(R62="","",IF(R62&gt;=ตั้งค่าประเมิน!$C$4,3,IF(R62&gt;=ตั้งค่าประเมิน!$C$5,2,IF(R62&gt;=ตั้งค่าประเมิน!$C$6,1,0)))))</f>
        <v/>
      </c>
      <c r="T62" s="88"/>
      <c r="U62" s="15"/>
      <c r="V62" s="15"/>
      <c r="W62" s="15"/>
      <c r="X62" s="82" t="str">
        <f t="shared" si="15"/>
        <v/>
      </c>
      <c r="Y62" s="74" t="str">
        <f>IF($E62="","",IF(X62="","",IF(X62&gt;=ตั้งค่าประเมิน!$C$4,3,IF(X62&gt;=ตั้งค่าประเมิน!$C$5,2,IF(X62&gt;=ตั้งค่าประเมิน!$C$6,1,0)))))</f>
        <v/>
      </c>
      <c r="Z62" s="15"/>
      <c r="AA62" s="15"/>
      <c r="AB62" s="15"/>
      <c r="AC62" s="15"/>
      <c r="AD62" s="82" t="str">
        <f t="shared" si="16"/>
        <v/>
      </c>
      <c r="AE62" s="74" t="str">
        <f>IF($E62="","",IF(AD62="","",IF(AD62&gt;=ตั้งค่าประเมิน!$C$4,3,IF(AD62&gt;=ตั้งค่าประเมิน!$C$5,2,IF(AD62&gt;=ตั้งค่าประเมิน!$C$6,1,0)))))</f>
        <v/>
      </c>
      <c r="AF62" s="82" t="str">
        <f t="shared" si="20"/>
        <v/>
      </c>
      <c r="AG62" s="89" t="str">
        <f>IF($E62="","",IF(AF62="","",IF(AF62&gt;=ตั้งค่าประเมิน!$C$4,3,IF(AF62&gt;=ตั้งค่าประเมิน!$C$5,2,IF(AF62&gt;=ตั้งค่าประเมิน!$C$6,1,0)))))</f>
        <v/>
      </c>
      <c r="AH62" s="88"/>
      <c r="AI62" s="15"/>
      <c r="AJ62" s="15"/>
      <c r="AK62" s="15"/>
      <c r="AL62" s="82" t="str">
        <f t="shared" si="17"/>
        <v/>
      </c>
      <c r="AM62" s="74" t="str">
        <f>IF($E62="","",IF(AL62="","",IF(AL62&gt;=ตั้งค่าประเมิน!$C$4,3,IF(AL62&gt;=ตั้งค่าประเมิน!$C$5,2,IF(AL62&gt;=ตั้งค่าประเมิน!$C$6,1,0)))))</f>
        <v/>
      </c>
      <c r="AN62" s="15"/>
      <c r="AO62" s="15"/>
      <c r="AP62" s="15"/>
      <c r="AQ62" s="15"/>
      <c r="AR62" s="82" t="str">
        <f t="shared" si="18"/>
        <v/>
      </c>
      <c r="AS62" s="74" t="str">
        <f>IF($E62="","",IF(AR62="","",IF(AR62&gt;=ตั้งค่าประเมิน!$C$4,3,IF(AR62&gt;=ตั้งค่าประเมิน!$C$5,2,IF(AR62&gt;=ตั้งค่าประเมิน!$C$6,1,0)))))</f>
        <v/>
      </c>
      <c r="AT62" s="82" t="str">
        <f t="shared" si="21"/>
        <v/>
      </c>
      <c r="AU62" s="89" t="str">
        <f>IF($E62="","",IF(AT62="","",IF(AT62&gt;=ตั้งค่าประเมิน!$C$4,3,IF(AT62&gt;=ตั้งค่าประเมิน!$C$5,2,IF(AT62&gt;=ตั้งค่าประเมิน!$C$6,1,0)))))</f>
        <v/>
      </c>
      <c r="AV62" s="95" t="str">
        <f t="shared" si="19"/>
        <v/>
      </c>
      <c r="AW62" s="89" t="str">
        <f>IF($E62="","",IF(AV62="","",IF(รายชื่อนักเรียน!H58="ย้ายออก","ย้ายออก",IF(AV62&gt;=ตั้งค่าประเมิน!$C$4,3,IF(AV62&gt;=ตั้งค่าประเมิน!$C$5,2,IF(AV62&gt;=ตั้งค่าประเมิน!$C$6,1,0))))))</f>
        <v/>
      </c>
    </row>
    <row r="63" spans="1:49" x14ac:dyDescent="0.5">
      <c r="A63" s="171"/>
      <c r="B63" s="171"/>
      <c r="C63" s="171"/>
      <c r="D63" s="78">
        <f>รายชื่อนักเรียน!A59</f>
        <v>58</v>
      </c>
      <c r="E63" s="8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F63" s="88"/>
      <c r="G63" s="15"/>
      <c r="H63" s="15"/>
      <c r="I63" s="15"/>
      <c r="J63" s="82" t="str">
        <f t="shared" si="12"/>
        <v/>
      </c>
      <c r="K63" s="74" t="str">
        <f>IF($E63="","",IF(J63="","",IF(J63&gt;=ตั้งค่าประเมิน!$C$4,3,IF(J63&gt;=ตั้งค่าประเมิน!$C$5,2,IF(J63&gt;=ตั้งค่าประเมิน!$C$6,1,0)))))</f>
        <v/>
      </c>
      <c r="L63" s="15"/>
      <c r="M63" s="15"/>
      <c r="N63" s="15"/>
      <c r="O63" s="15"/>
      <c r="P63" s="82" t="str">
        <f t="shared" si="13"/>
        <v/>
      </c>
      <c r="Q63" s="74" t="str">
        <f>IF($E63="","",IF(P63="","",IF(P63&gt;=ตั้งค่าประเมิน!$C$4,3,IF(P63&gt;=ตั้งค่าประเมิน!$C$5,2,IF(P63&gt;=ตั้งค่าประเมิน!$C$6,1,0)))))</f>
        <v/>
      </c>
      <c r="R63" s="82" t="str">
        <f t="shared" si="14"/>
        <v/>
      </c>
      <c r="S63" s="89" t="str">
        <f>IF($E63="","",IF(R63="","",IF(R63&gt;=ตั้งค่าประเมิน!$C$4,3,IF(R63&gt;=ตั้งค่าประเมิน!$C$5,2,IF(R63&gt;=ตั้งค่าประเมิน!$C$6,1,0)))))</f>
        <v/>
      </c>
      <c r="T63" s="88"/>
      <c r="U63" s="15"/>
      <c r="V63" s="15"/>
      <c r="W63" s="15"/>
      <c r="X63" s="82" t="str">
        <f t="shared" si="15"/>
        <v/>
      </c>
      <c r="Y63" s="74" t="str">
        <f>IF($E63="","",IF(X63="","",IF(X63&gt;=ตั้งค่าประเมิน!$C$4,3,IF(X63&gt;=ตั้งค่าประเมิน!$C$5,2,IF(X63&gt;=ตั้งค่าประเมิน!$C$6,1,0)))))</f>
        <v/>
      </c>
      <c r="Z63" s="15"/>
      <c r="AA63" s="15"/>
      <c r="AB63" s="15"/>
      <c r="AC63" s="15"/>
      <c r="AD63" s="82" t="str">
        <f t="shared" si="16"/>
        <v/>
      </c>
      <c r="AE63" s="74" t="str">
        <f>IF($E63="","",IF(AD63="","",IF(AD63&gt;=ตั้งค่าประเมิน!$C$4,3,IF(AD63&gt;=ตั้งค่าประเมิน!$C$5,2,IF(AD63&gt;=ตั้งค่าประเมิน!$C$6,1,0)))))</f>
        <v/>
      </c>
      <c r="AF63" s="82" t="str">
        <f t="shared" si="20"/>
        <v/>
      </c>
      <c r="AG63" s="89" t="str">
        <f>IF($E63="","",IF(AF63="","",IF(AF63&gt;=ตั้งค่าประเมิน!$C$4,3,IF(AF63&gt;=ตั้งค่าประเมิน!$C$5,2,IF(AF63&gt;=ตั้งค่าประเมิน!$C$6,1,0)))))</f>
        <v/>
      </c>
      <c r="AH63" s="88"/>
      <c r="AI63" s="15"/>
      <c r="AJ63" s="15"/>
      <c r="AK63" s="15"/>
      <c r="AL63" s="82" t="str">
        <f t="shared" si="17"/>
        <v/>
      </c>
      <c r="AM63" s="74" t="str">
        <f>IF($E63="","",IF(AL63="","",IF(AL63&gt;=ตั้งค่าประเมิน!$C$4,3,IF(AL63&gt;=ตั้งค่าประเมิน!$C$5,2,IF(AL63&gt;=ตั้งค่าประเมิน!$C$6,1,0)))))</f>
        <v/>
      </c>
      <c r="AN63" s="15"/>
      <c r="AO63" s="15"/>
      <c r="AP63" s="15"/>
      <c r="AQ63" s="15"/>
      <c r="AR63" s="82" t="str">
        <f t="shared" si="18"/>
        <v/>
      </c>
      <c r="AS63" s="74" t="str">
        <f>IF($E63="","",IF(AR63="","",IF(AR63&gt;=ตั้งค่าประเมิน!$C$4,3,IF(AR63&gt;=ตั้งค่าประเมิน!$C$5,2,IF(AR63&gt;=ตั้งค่าประเมิน!$C$6,1,0)))))</f>
        <v/>
      </c>
      <c r="AT63" s="82" t="str">
        <f t="shared" si="21"/>
        <v/>
      </c>
      <c r="AU63" s="89" t="str">
        <f>IF($E63="","",IF(AT63="","",IF(AT63&gt;=ตั้งค่าประเมิน!$C$4,3,IF(AT63&gt;=ตั้งค่าประเมิน!$C$5,2,IF(AT63&gt;=ตั้งค่าประเมิน!$C$6,1,0)))))</f>
        <v/>
      </c>
      <c r="AV63" s="95" t="str">
        <f t="shared" si="19"/>
        <v/>
      </c>
      <c r="AW63" s="89" t="str">
        <f>IF($E63="","",IF(AV63="","",IF(รายชื่อนักเรียน!H59="ย้ายออก","ย้ายออก",IF(AV63&gt;=ตั้งค่าประเมิน!$C$4,3,IF(AV63&gt;=ตั้งค่าประเมิน!$C$5,2,IF(AV63&gt;=ตั้งค่าประเมิน!$C$6,1,0))))))</f>
        <v/>
      </c>
    </row>
    <row r="64" spans="1:49" x14ac:dyDescent="0.5">
      <c r="A64" s="171"/>
      <c r="B64" s="171"/>
      <c r="C64" s="171"/>
      <c r="D64" s="78">
        <f>รายชื่อนักเรียน!A60</f>
        <v>59</v>
      </c>
      <c r="E64" s="8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F64" s="88"/>
      <c r="G64" s="15"/>
      <c r="H64" s="15"/>
      <c r="I64" s="15"/>
      <c r="J64" s="82" t="str">
        <f t="shared" si="12"/>
        <v/>
      </c>
      <c r="K64" s="74" t="str">
        <f>IF($E64="","",IF(J64="","",IF(J64&gt;=ตั้งค่าประเมิน!$C$4,3,IF(J64&gt;=ตั้งค่าประเมิน!$C$5,2,IF(J64&gt;=ตั้งค่าประเมิน!$C$6,1,0)))))</f>
        <v/>
      </c>
      <c r="L64" s="15"/>
      <c r="M64" s="15"/>
      <c r="N64" s="15"/>
      <c r="O64" s="15"/>
      <c r="P64" s="82" t="str">
        <f t="shared" si="13"/>
        <v/>
      </c>
      <c r="Q64" s="74" t="str">
        <f>IF($E64="","",IF(P64="","",IF(P64&gt;=ตั้งค่าประเมิน!$C$4,3,IF(P64&gt;=ตั้งค่าประเมิน!$C$5,2,IF(P64&gt;=ตั้งค่าประเมิน!$C$6,1,0)))))</f>
        <v/>
      </c>
      <c r="R64" s="82" t="str">
        <f t="shared" si="14"/>
        <v/>
      </c>
      <c r="S64" s="89" t="str">
        <f>IF($E64="","",IF(R64="","",IF(R64&gt;=ตั้งค่าประเมิน!$C$4,3,IF(R64&gt;=ตั้งค่าประเมิน!$C$5,2,IF(R64&gt;=ตั้งค่าประเมิน!$C$6,1,0)))))</f>
        <v/>
      </c>
      <c r="T64" s="88"/>
      <c r="U64" s="15"/>
      <c r="V64" s="15"/>
      <c r="W64" s="15"/>
      <c r="X64" s="82" t="str">
        <f t="shared" si="15"/>
        <v/>
      </c>
      <c r="Y64" s="74" t="str">
        <f>IF($E64="","",IF(X64="","",IF(X64&gt;=ตั้งค่าประเมิน!$C$4,3,IF(X64&gt;=ตั้งค่าประเมิน!$C$5,2,IF(X64&gt;=ตั้งค่าประเมิน!$C$6,1,0)))))</f>
        <v/>
      </c>
      <c r="Z64" s="15"/>
      <c r="AA64" s="15"/>
      <c r="AB64" s="15"/>
      <c r="AC64" s="15"/>
      <c r="AD64" s="82" t="str">
        <f t="shared" si="16"/>
        <v/>
      </c>
      <c r="AE64" s="74" t="str">
        <f>IF($E64="","",IF(AD64="","",IF(AD64&gt;=ตั้งค่าประเมิน!$C$4,3,IF(AD64&gt;=ตั้งค่าประเมิน!$C$5,2,IF(AD64&gt;=ตั้งค่าประเมิน!$C$6,1,0)))))</f>
        <v/>
      </c>
      <c r="AF64" s="82" t="str">
        <f t="shared" si="20"/>
        <v/>
      </c>
      <c r="AG64" s="89" t="str">
        <f>IF($E64="","",IF(AF64="","",IF(AF64&gt;=ตั้งค่าประเมิน!$C$4,3,IF(AF64&gt;=ตั้งค่าประเมิน!$C$5,2,IF(AF64&gt;=ตั้งค่าประเมิน!$C$6,1,0)))))</f>
        <v/>
      </c>
      <c r="AH64" s="88"/>
      <c r="AI64" s="15"/>
      <c r="AJ64" s="15"/>
      <c r="AK64" s="15"/>
      <c r="AL64" s="82" t="str">
        <f t="shared" si="17"/>
        <v/>
      </c>
      <c r="AM64" s="74" t="str">
        <f>IF($E64="","",IF(AL64="","",IF(AL64&gt;=ตั้งค่าประเมิน!$C$4,3,IF(AL64&gt;=ตั้งค่าประเมิน!$C$5,2,IF(AL64&gt;=ตั้งค่าประเมิน!$C$6,1,0)))))</f>
        <v/>
      </c>
      <c r="AN64" s="15"/>
      <c r="AO64" s="15"/>
      <c r="AP64" s="15"/>
      <c r="AQ64" s="15"/>
      <c r="AR64" s="82" t="str">
        <f t="shared" si="18"/>
        <v/>
      </c>
      <c r="AS64" s="74" t="str">
        <f>IF($E64="","",IF(AR64="","",IF(AR64&gt;=ตั้งค่าประเมิน!$C$4,3,IF(AR64&gt;=ตั้งค่าประเมิน!$C$5,2,IF(AR64&gt;=ตั้งค่าประเมิน!$C$6,1,0)))))</f>
        <v/>
      </c>
      <c r="AT64" s="82" t="str">
        <f t="shared" si="21"/>
        <v/>
      </c>
      <c r="AU64" s="89" t="str">
        <f>IF($E64="","",IF(AT64="","",IF(AT64&gt;=ตั้งค่าประเมิน!$C$4,3,IF(AT64&gt;=ตั้งค่าประเมิน!$C$5,2,IF(AT64&gt;=ตั้งค่าประเมิน!$C$6,1,0)))))</f>
        <v/>
      </c>
      <c r="AV64" s="95" t="str">
        <f t="shared" si="19"/>
        <v/>
      </c>
      <c r="AW64" s="89" t="str">
        <f>IF($E64="","",IF(AV64="","",IF(รายชื่อนักเรียน!H60="ย้ายออก","ย้ายออก",IF(AV64&gt;=ตั้งค่าประเมิน!$C$4,3,IF(AV64&gt;=ตั้งค่าประเมิน!$C$5,2,IF(AV64&gt;=ตั้งค่าประเมิน!$C$6,1,0))))))</f>
        <v/>
      </c>
    </row>
    <row r="65" spans="1:49" ht="22.5" thickBot="1" x14ac:dyDescent="0.55000000000000004">
      <c r="A65" s="171"/>
      <c r="B65" s="171"/>
      <c r="C65" s="171"/>
      <c r="D65" s="78">
        <f>รายชื่อนักเรียน!A61</f>
        <v>60</v>
      </c>
      <c r="E65" s="8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F65" s="90"/>
      <c r="G65" s="91"/>
      <c r="H65" s="91"/>
      <c r="I65" s="91"/>
      <c r="J65" s="92" t="str">
        <f t="shared" si="12"/>
        <v/>
      </c>
      <c r="K65" s="93" t="str">
        <f>IF($E65="","",IF(J65="","",IF(J65&gt;=ตั้งค่าประเมิน!$C$4,3,IF(J65&gt;=ตั้งค่าประเมิน!$C$5,2,IF(J65&gt;=ตั้งค่าประเมิน!$C$6,1,0)))))</f>
        <v/>
      </c>
      <c r="L65" s="91"/>
      <c r="M65" s="91"/>
      <c r="N65" s="91"/>
      <c r="O65" s="91"/>
      <c r="P65" s="92" t="str">
        <f t="shared" si="13"/>
        <v/>
      </c>
      <c r="Q65" s="93" t="str">
        <f>IF($E65="","",IF(P65="","",IF(P65&gt;=ตั้งค่าประเมิน!$C$4,3,IF(P65&gt;=ตั้งค่าประเมิน!$C$5,2,IF(P65&gt;=ตั้งค่าประเมิน!$C$6,1,0)))))</f>
        <v/>
      </c>
      <c r="R65" s="92" t="str">
        <f t="shared" si="14"/>
        <v/>
      </c>
      <c r="S65" s="94" t="str">
        <f>IF($E65="","",IF(R65="","",IF(R65&gt;=ตั้งค่าประเมิน!$C$4,3,IF(R65&gt;=ตั้งค่าประเมิน!$C$5,2,IF(R65&gt;=ตั้งค่าประเมิน!$C$6,1,0)))))</f>
        <v/>
      </c>
      <c r="T65" s="90"/>
      <c r="U65" s="91"/>
      <c r="V65" s="91"/>
      <c r="W65" s="91"/>
      <c r="X65" s="92" t="str">
        <f t="shared" si="15"/>
        <v/>
      </c>
      <c r="Y65" s="93" t="str">
        <f>IF($E65="","",IF(X65="","",IF(X65&gt;=ตั้งค่าประเมิน!$C$4,3,IF(X65&gt;=ตั้งค่าประเมิน!$C$5,2,IF(X65&gt;=ตั้งค่าประเมิน!$C$6,1,0)))))</f>
        <v/>
      </c>
      <c r="Z65" s="91"/>
      <c r="AA65" s="91"/>
      <c r="AB65" s="91"/>
      <c r="AC65" s="91"/>
      <c r="AD65" s="92" t="str">
        <f t="shared" si="16"/>
        <v/>
      </c>
      <c r="AE65" s="93" t="str">
        <f>IF($E65="","",IF(AD65="","",IF(AD65&gt;=ตั้งค่าประเมิน!$C$4,3,IF(AD65&gt;=ตั้งค่าประเมิน!$C$5,2,IF(AD65&gt;=ตั้งค่าประเมิน!$C$6,1,0)))))</f>
        <v/>
      </c>
      <c r="AF65" s="92" t="str">
        <f t="shared" si="20"/>
        <v/>
      </c>
      <c r="AG65" s="94" t="str">
        <f>IF($E65="","",IF(AF65="","",IF(AF65&gt;=ตั้งค่าประเมิน!$C$4,3,IF(AF65&gt;=ตั้งค่าประเมิน!$C$5,2,IF(AF65&gt;=ตั้งค่าประเมิน!$C$6,1,0)))))</f>
        <v/>
      </c>
      <c r="AH65" s="90"/>
      <c r="AI65" s="91"/>
      <c r="AJ65" s="91"/>
      <c r="AK65" s="91"/>
      <c r="AL65" s="92" t="str">
        <f t="shared" si="17"/>
        <v/>
      </c>
      <c r="AM65" s="93" t="str">
        <f>IF($E65="","",IF(AL65="","",IF(AL65&gt;=ตั้งค่าประเมิน!$C$4,3,IF(AL65&gt;=ตั้งค่าประเมิน!$C$5,2,IF(AL65&gt;=ตั้งค่าประเมิน!$C$6,1,0)))))</f>
        <v/>
      </c>
      <c r="AN65" s="91"/>
      <c r="AO65" s="91"/>
      <c r="AP65" s="91"/>
      <c r="AQ65" s="91"/>
      <c r="AR65" s="92" t="str">
        <f t="shared" si="18"/>
        <v/>
      </c>
      <c r="AS65" s="93" t="str">
        <f>IF($E65="","",IF(AR65="","",IF(AR65&gt;=ตั้งค่าประเมิน!$C$4,3,IF(AR65&gt;=ตั้งค่าประเมิน!$C$5,2,IF(AR65&gt;=ตั้งค่าประเมิน!$C$6,1,0)))))</f>
        <v/>
      </c>
      <c r="AT65" s="92" t="str">
        <f t="shared" si="21"/>
        <v/>
      </c>
      <c r="AU65" s="94" t="str">
        <f>IF($E65="","",IF(AT65="","",IF(AT65&gt;=ตั้งค่าประเมิน!$C$4,3,IF(AT65&gt;=ตั้งค่าประเมิน!$C$5,2,IF(AT65&gt;=ตั้งค่าประเมิน!$C$6,1,0)))))</f>
        <v/>
      </c>
      <c r="AV65" s="96" t="str">
        <f t="shared" si="19"/>
        <v/>
      </c>
      <c r="AW65" s="89" t="str">
        <f>IF($E65="","",IF(AV65="","",IF(รายชื่อนักเรียน!H61="ย้ายออก","ย้ายออก",IF(AV65&gt;=ตั้งค่าประเมิน!$C$4,3,IF(AV65&gt;=ตั้งค่าประเมิน!$C$5,2,IF(AV65&gt;=ตั้งค่าประเมิน!$C$6,1,0))))))</f>
        <v/>
      </c>
    </row>
  </sheetData>
  <sheetProtection algorithmName="SHA-512" hashValue="JaDHZxUY+HgkEP6GLbCfX2ryMcgjo+K9jTyOXuqmXsQBaneC+XDsLBVOux+H556wNlkMIjtuave3uE8Nk+3U7w==" saltValue="+YnL3mr5vhoMCvwbT8Kefg==" spinCount="100000" sheet="1" objects="1" scenarios="1"/>
  <protectedRanges>
    <protectedRange sqref="B1" name="ช่วง2"/>
    <protectedRange sqref="F6:I65 L6:O65 T6:W65 Z6:AC65 AH6:AK65 AN6:AQ65" name="ช่วง1"/>
  </protectedRanges>
  <mergeCells count="37">
    <mergeCell ref="D1:D5"/>
    <mergeCell ref="E1:E5"/>
    <mergeCell ref="J2:J5"/>
    <mergeCell ref="K2:K5"/>
    <mergeCell ref="F1:Q1"/>
    <mergeCell ref="F2:I3"/>
    <mergeCell ref="S1:S5"/>
    <mergeCell ref="R1:R5"/>
    <mergeCell ref="T4:W4"/>
    <mergeCell ref="F4:I4"/>
    <mergeCell ref="L2:O3"/>
    <mergeCell ref="P2:P5"/>
    <mergeCell ref="Q2:Q5"/>
    <mergeCell ref="L4:O4"/>
    <mergeCell ref="T1:AE1"/>
    <mergeCell ref="AF1:AF5"/>
    <mergeCell ref="AG1:AG5"/>
    <mergeCell ref="T2:W3"/>
    <mergeCell ref="X2:X5"/>
    <mergeCell ref="Y2:Y5"/>
    <mergeCell ref="Z2:AC3"/>
    <mergeCell ref="AD2:AD5"/>
    <mergeCell ref="AE2:AE5"/>
    <mergeCell ref="Z4:AC4"/>
    <mergeCell ref="AN4:AQ4"/>
    <mergeCell ref="AW1:AW5"/>
    <mergeCell ref="AV1:AV5"/>
    <mergeCell ref="AH1:AS1"/>
    <mergeCell ref="AT1:AT5"/>
    <mergeCell ref="AU1:AU5"/>
    <mergeCell ref="AH2:AK3"/>
    <mergeCell ref="AL2:AL5"/>
    <mergeCell ref="AM2:AM5"/>
    <mergeCell ref="AN2:AQ3"/>
    <mergeCell ref="AR2:AR5"/>
    <mergeCell ref="AS2:AS5"/>
    <mergeCell ref="AH4:AK4"/>
  </mergeCells>
  <conditionalFormatting sqref="K6:K65">
    <cfRule type="cellIs" dxfId="54" priority="57" operator="equal">
      <formula>0</formula>
    </cfRule>
  </conditionalFormatting>
  <conditionalFormatting sqref="F6:I65">
    <cfRule type="cellIs" dxfId="53" priority="48" operator="equal">
      <formula>0</formula>
    </cfRule>
    <cfRule type="cellIs" dxfId="52" priority="49" operator="equal">
      <formula>1</formula>
    </cfRule>
    <cfRule type="cellIs" dxfId="51" priority="50" operator="equal">
      <formula>2</formula>
    </cfRule>
    <cfRule type="cellIs" dxfId="50" priority="51" operator="equal">
      <formula>3</formula>
    </cfRule>
  </conditionalFormatting>
  <conditionalFormatting sqref="F6:I65">
    <cfRule type="containsBlanks" dxfId="49" priority="47">
      <formula>LEN(TRIM(F6))=0</formula>
    </cfRule>
  </conditionalFormatting>
  <conditionalFormatting sqref="AU6:AV65">
    <cfRule type="cellIs" dxfId="48" priority="3" operator="equal">
      <formula>0</formula>
    </cfRule>
  </conditionalFormatting>
  <conditionalFormatting sqref="L6:O65">
    <cfRule type="containsBlanks" dxfId="47" priority="30">
      <formula>LEN(TRIM(L6))=0</formula>
    </cfRule>
  </conditionalFormatting>
  <conditionalFormatting sqref="Q6:Q65">
    <cfRule type="cellIs" dxfId="46" priority="35" operator="equal">
      <formula>0</formula>
    </cfRule>
  </conditionalFormatting>
  <conditionalFormatting sqref="L6:O65">
    <cfRule type="cellIs" dxfId="45" priority="31" operator="equal">
      <formula>0</formula>
    </cfRule>
    <cfRule type="cellIs" dxfId="44" priority="32" operator="equal">
      <formula>1</formula>
    </cfRule>
    <cfRule type="cellIs" dxfId="43" priority="33" operator="equal">
      <formula>2</formula>
    </cfRule>
    <cfRule type="cellIs" dxfId="42" priority="34" operator="equal">
      <formula>3</formula>
    </cfRule>
  </conditionalFormatting>
  <conditionalFormatting sqref="S6:S65">
    <cfRule type="cellIs" dxfId="41" priority="29" operator="equal">
      <formula>0</formula>
    </cfRule>
  </conditionalFormatting>
  <conditionalFormatting sqref="Y6:Y65">
    <cfRule type="cellIs" dxfId="40" priority="28" operator="equal">
      <formula>0</formula>
    </cfRule>
  </conditionalFormatting>
  <conditionalFormatting sqref="T6:W65">
    <cfRule type="cellIs" dxfId="39" priority="24" operator="equal">
      <formula>0</formula>
    </cfRule>
    <cfRule type="cellIs" dxfId="38" priority="25" operator="equal">
      <formula>1</formula>
    </cfRule>
    <cfRule type="cellIs" dxfId="37" priority="26" operator="equal">
      <formula>2</formula>
    </cfRule>
    <cfRule type="cellIs" dxfId="36" priority="27" operator="equal">
      <formula>3</formula>
    </cfRule>
  </conditionalFormatting>
  <conditionalFormatting sqref="T6:W65">
    <cfRule type="containsBlanks" dxfId="35" priority="23">
      <formula>LEN(TRIM(T6))=0</formula>
    </cfRule>
  </conditionalFormatting>
  <conditionalFormatting sqref="Z6:AC65">
    <cfRule type="containsBlanks" dxfId="34" priority="17">
      <formula>LEN(TRIM(Z6))=0</formula>
    </cfRule>
  </conditionalFormatting>
  <conditionalFormatting sqref="AE6:AE65">
    <cfRule type="cellIs" dxfId="33" priority="22" operator="equal">
      <formula>0</formula>
    </cfRule>
  </conditionalFormatting>
  <conditionalFormatting sqref="Z6:AC65">
    <cfRule type="cellIs" dxfId="32" priority="18" operator="equal">
      <formula>0</formula>
    </cfRule>
    <cfRule type="cellIs" dxfId="31" priority="19" operator="equal">
      <formula>1</formula>
    </cfRule>
    <cfRule type="cellIs" dxfId="30" priority="20" operator="equal">
      <formula>2</formula>
    </cfRule>
    <cfRule type="cellIs" dxfId="29" priority="21" operator="equal">
      <formula>3</formula>
    </cfRule>
  </conditionalFormatting>
  <conditionalFormatting sqref="AG6:AG65">
    <cfRule type="cellIs" dxfId="28" priority="16" operator="equal">
      <formula>0</formula>
    </cfRule>
  </conditionalFormatting>
  <conditionalFormatting sqref="AM6:AM65">
    <cfRule type="cellIs" dxfId="27" priority="15" operator="equal">
      <formula>0</formula>
    </cfRule>
  </conditionalFormatting>
  <conditionalFormatting sqref="AH6:AK65">
    <cfRule type="cellIs" dxfId="26" priority="11" operator="equal">
      <formula>0</formula>
    </cfRule>
    <cfRule type="cellIs" dxfId="25" priority="12" operator="equal">
      <formula>1</formula>
    </cfRule>
    <cfRule type="cellIs" dxfId="24" priority="13" operator="equal">
      <formula>2</formula>
    </cfRule>
    <cfRule type="cellIs" dxfId="23" priority="14" operator="equal">
      <formula>3</formula>
    </cfRule>
  </conditionalFormatting>
  <conditionalFormatting sqref="AH6:AK65">
    <cfRule type="containsBlanks" dxfId="22" priority="10">
      <formula>LEN(TRIM(AH6))=0</formula>
    </cfRule>
  </conditionalFormatting>
  <conditionalFormatting sqref="AN6:AQ65">
    <cfRule type="containsBlanks" dxfId="21" priority="4">
      <formula>LEN(TRIM(AN6))=0</formula>
    </cfRule>
  </conditionalFormatting>
  <conditionalFormatting sqref="AS6:AS65">
    <cfRule type="cellIs" dxfId="20" priority="9" operator="equal">
      <formula>0</formula>
    </cfRule>
  </conditionalFormatting>
  <conditionalFormatting sqref="AN6:AQ65">
    <cfRule type="cellIs" dxfId="19" priority="5" operator="equal">
      <formula>0</formula>
    </cfRule>
    <cfRule type="cellIs" dxfId="18" priority="6" operator="equal">
      <formula>1</formula>
    </cfRule>
    <cfRule type="cellIs" dxfId="17" priority="7" operator="equal">
      <formula>2</formula>
    </cfRule>
    <cfRule type="cellIs" dxfId="16" priority="8" operator="equal">
      <formula>3</formula>
    </cfRule>
  </conditionalFormatting>
  <conditionalFormatting sqref="AW6:AW65">
    <cfRule type="cellIs" dxfId="15" priority="1" operator="equal">
      <formula>"ย้ายออก"</formula>
    </cfRule>
    <cfRule type="cellIs" dxfId="14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B8C5F60-63F8-48DB-9D0A-F7F69186DAA7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6BFF143A-9C9D-4713-8AA1-88306269CA69}">
          <x14:formula1>
            <xm:f>รายการ!$K$2:$K$36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3B133-623D-4EEC-B24D-52AF94EC9440}">
  <sheetPr>
    <pageSetUpPr fitToPage="1"/>
  </sheetPr>
  <dimension ref="A1:O39"/>
  <sheetViews>
    <sheetView workbookViewId="0"/>
  </sheetViews>
  <sheetFormatPr defaultColWidth="4.625" defaultRowHeight="21.75" x14ac:dyDescent="0.5"/>
  <cols>
    <col min="1" max="1" width="5.625" style="1" customWidth="1"/>
    <col min="2" max="2" width="8.5" style="1" customWidth="1"/>
    <col min="3" max="3" width="9" style="1"/>
    <col min="4" max="10" width="7.625" style="1" customWidth="1"/>
    <col min="11" max="11" width="6.875" style="1" customWidth="1"/>
    <col min="12" max="12" width="1.375" style="1" customWidth="1"/>
    <col min="13" max="13" width="8.625" style="1" customWidth="1"/>
    <col min="14" max="14" width="23.75" style="1" customWidth="1"/>
    <col min="15" max="15" width="9.75" style="1" customWidth="1"/>
    <col min="16" max="16384" width="4.625" style="1"/>
  </cols>
  <sheetData>
    <row r="1" spans="1:15" ht="24" customHeight="1" x14ac:dyDescent="0.5">
      <c r="A1" s="98"/>
      <c r="B1" s="97"/>
      <c r="C1" s="97"/>
      <c r="D1" s="97"/>
      <c r="E1" s="97"/>
      <c r="F1" s="97"/>
      <c r="G1" s="97"/>
      <c r="H1" s="97"/>
      <c r="I1" s="97"/>
      <c r="J1" s="97"/>
      <c r="K1" s="99" t="s">
        <v>210</v>
      </c>
      <c r="L1" s="98"/>
      <c r="M1" s="210" t="s">
        <v>239</v>
      </c>
      <c r="N1" s="204" t="s">
        <v>243</v>
      </c>
      <c r="O1" s="211" t="str">
        <f>_xlfn.IFNA(IF(VLOOKUP(N1,รายการ!$K$1:$L$36,2,FALSE)="","",HYPERLINK("#" &amp; VLOOKUP(N1,รายการ!$K$1:$L$36,2,FALSE)  &amp; "","คลิก")),"")</f>
        <v>คลิก</v>
      </c>
    </row>
    <row r="2" spans="1:15" x14ac:dyDescent="0.5">
      <c r="A2" s="98"/>
      <c r="B2" s="97"/>
      <c r="C2" s="97"/>
      <c r="D2" s="97"/>
      <c r="E2" s="97"/>
      <c r="F2" s="97"/>
      <c r="G2" s="97"/>
      <c r="H2" s="97"/>
      <c r="I2" s="97"/>
      <c r="J2" s="97"/>
      <c r="K2" s="97"/>
      <c r="L2" s="98"/>
      <c r="M2" s="146"/>
      <c r="N2" s="146"/>
      <c r="O2" s="146"/>
    </row>
    <row r="3" spans="1:15" x14ac:dyDescent="0.5">
      <c r="A3" s="98"/>
      <c r="B3" s="97"/>
      <c r="C3" s="97"/>
      <c r="D3" s="97"/>
      <c r="E3" s="97"/>
      <c r="F3" s="97"/>
      <c r="G3" s="97"/>
      <c r="H3" s="97"/>
      <c r="I3" s="97"/>
      <c r="J3" s="97"/>
      <c r="K3" s="97"/>
      <c r="L3" s="98"/>
      <c r="M3" s="146"/>
      <c r="N3" s="146"/>
      <c r="O3" s="146"/>
    </row>
    <row r="4" spans="1:15" x14ac:dyDescent="0.5">
      <c r="A4" s="98"/>
      <c r="B4" s="97"/>
      <c r="C4" s="97"/>
      <c r="D4" s="97"/>
      <c r="E4" s="97"/>
      <c r="F4" s="97"/>
      <c r="G4" s="97"/>
      <c r="H4" s="97"/>
      <c r="I4" s="97"/>
      <c r="J4" s="97"/>
      <c r="K4" s="97"/>
      <c r="L4" s="98"/>
      <c r="M4" s="146"/>
      <c r="N4" s="146"/>
      <c r="O4" s="146"/>
    </row>
    <row r="5" spans="1:15" ht="5.0999999999999996" customHeight="1" x14ac:dyDescent="0.5">
      <c r="A5" s="98"/>
      <c r="B5" s="97"/>
      <c r="C5" s="97"/>
      <c r="D5" s="97"/>
      <c r="E5" s="97"/>
      <c r="F5" s="97"/>
      <c r="G5" s="97"/>
      <c r="H5" s="97"/>
      <c r="I5" s="97"/>
      <c r="J5" s="97"/>
      <c r="K5" s="97"/>
      <c r="L5" s="98"/>
      <c r="M5" s="146"/>
      <c r="N5" s="146"/>
      <c r="O5" s="146"/>
    </row>
    <row r="6" spans="1:15" ht="30.75" x14ac:dyDescent="0.5">
      <c r="A6" s="98"/>
      <c r="B6" s="406" t="s">
        <v>174</v>
      </c>
      <c r="C6" s="406"/>
      <c r="D6" s="406"/>
      <c r="E6" s="406"/>
      <c r="F6" s="406"/>
      <c r="G6" s="406"/>
      <c r="H6" s="406"/>
      <c r="I6" s="406"/>
      <c r="J6" s="406"/>
      <c r="K6" s="406"/>
      <c r="L6" s="98"/>
      <c r="M6" s="146"/>
      <c r="N6" s="146"/>
      <c r="O6" s="146"/>
    </row>
    <row r="7" spans="1:15" ht="5.0999999999999996" customHeight="1" x14ac:dyDescent="0.5">
      <c r="A7" s="98"/>
      <c r="B7" s="97"/>
      <c r="C7" s="97"/>
      <c r="D7" s="97"/>
      <c r="E7" s="97"/>
      <c r="F7" s="97"/>
      <c r="G7" s="97"/>
      <c r="H7" s="97"/>
      <c r="I7" s="97"/>
      <c r="J7" s="97"/>
      <c r="K7" s="97"/>
      <c r="L7" s="98"/>
      <c r="M7" s="146"/>
      <c r="N7" s="146"/>
      <c r="O7" s="146"/>
    </row>
    <row r="8" spans="1:15" x14ac:dyDescent="0.5">
      <c r="A8" s="98"/>
      <c r="B8" s="97"/>
      <c r="C8" s="99" t="s">
        <v>175</v>
      </c>
      <c r="D8" s="407" t="str">
        <f>IF(ตั้งค่าปพ5!$I$4="","",ตั้งค่าปพ5!$I$4)</f>
        <v>บ้านน้ำสอด</v>
      </c>
      <c r="E8" s="407"/>
      <c r="F8" s="407"/>
      <c r="G8" s="407"/>
      <c r="H8" s="99" t="s">
        <v>176</v>
      </c>
      <c r="I8" s="407" t="str">
        <f>IF(ตั้งค่าปพ5!$I$5="","",ตั้งค่าปพ5!$I$5)</f>
        <v>และ</v>
      </c>
      <c r="J8" s="407"/>
      <c r="K8" s="97"/>
      <c r="L8" s="98"/>
      <c r="M8" s="146"/>
      <c r="N8" s="146"/>
      <c r="O8" s="146"/>
    </row>
    <row r="9" spans="1:15" x14ac:dyDescent="0.5">
      <c r="A9" s="98"/>
      <c r="B9" s="97"/>
      <c r="C9" s="99" t="s">
        <v>177</v>
      </c>
      <c r="D9" s="407" t="str">
        <f>IF(ตั้งค่าปพ5!$I$6="","",ตั้งค่าปพ5!$I$6)</f>
        <v>ทุ่งช้าง</v>
      </c>
      <c r="E9" s="407"/>
      <c r="F9" s="407"/>
      <c r="G9" s="99" t="s">
        <v>178</v>
      </c>
      <c r="H9" s="407" t="str">
        <f>IF(ตั้งค่าปพ5!$I$7="","",ตั้งค่าปพ5!$I$7)</f>
        <v>น่าน</v>
      </c>
      <c r="I9" s="407"/>
      <c r="J9" s="407"/>
      <c r="K9" s="97"/>
      <c r="L9" s="98"/>
      <c r="M9" s="146"/>
      <c r="N9" s="146"/>
      <c r="O9" s="146"/>
    </row>
    <row r="10" spans="1:15" x14ac:dyDescent="0.5">
      <c r="A10" s="98"/>
      <c r="B10" s="408" t="str">
        <f>IF(ตั้งค่าปพ5!$I$8="","",ตั้งค่าปพ5!$I$8)</f>
        <v>สำนักงานเขตพื้นที่การศึกษาประถมศึกษาน่าน เขต 2</v>
      </c>
      <c r="C10" s="408"/>
      <c r="D10" s="408"/>
      <c r="E10" s="408"/>
      <c r="F10" s="408"/>
      <c r="G10" s="408"/>
      <c r="H10" s="408"/>
      <c r="I10" s="408"/>
      <c r="J10" s="408"/>
      <c r="K10" s="97"/>
      <c r="L10" s="98"/>
      <c r="M10" s="146"/>
      <c r="N10" s="146"/>
      <c r="O10" s="146"/>
    </row>
    <row r="11" spans="1:15" x14ac:dyDescent="0.5">
      <c r="A11" s="98"/>
      <c r="B11" s="97"/>
      <c r="C11" s="97"/>
      <c r="D11" s="100" t="s">
        <v>179</v>
      </c>
      <c r="E11" s="101">
        <f>IF(ตั้งค่าปพ5!$I$3="","",ตั้งค่าปพ5!$I$3)</f>
        <v>2563</v>
      </c>
      <c r="F11" s="100" t="s">
        <v>180</v>
      </c>
      <c r="G11" s="409" t="str">
        <f>IF(ตั้งค่าปพ5!$I$9="","",ตั้งค่าปพ5!$I$9)</f>
        <v>ประถมศึกษาปีที่ 6/1</v>
      </c>
      <c r="H11" s="409"/>
      <c r="I11" s="409"/>
      <c r="J11" s="97"/>
      <c r="K11" s="97"/>
      <c r="L11" s="98"/>
      <c r="M11" s="146"/>
      <c r="N11" s="146"/>
      <c r="O11" s="146"/>
    </row>
    <row r="12" spans="1:15" x14ac:dyDescent="0.5">
      <c r="A12" s="98"/>
      <c r="B12" s="97"/>
      <c r="C12" s="97"/>
      <c r="D12" s="100" t="s">
        <v>181</v>
      </c>
      <c r="E12" s="407" t="str">
        <f>IF(ตั้งค่าปพ5!I10="","",ตั้งค่าปพ5!I10)</f>
        <v>สังคมศึกษา ศาสนาและวัฒนธรรม</v>
      </c>
      <c r="F12" s="407"/>
      <c r="G12" s="407"/>
      <c r="H12" s="407"/>
      <c r="I12" s="407"/>
      <c r="J12" s="97"/>
      <c r="K12" s="97"/>
      <c r="L12" s="98"/>
      <c r="M12" s="146"/>
      <c r="N12" s="146"/>
      <c r="O12" s="146"/>
    </row>
    <row r="13" spans="1:15" x14ac:dyDescent="0.5">
      <c r="A13" s="98"/>
      <c r="B13" s="97"/>
      <c r="C13" s="100" t="s">
        <v>182</v>
      </c>
      <c r="D13" s="101" t="str">
        <f>IF(ตั้งค่าปพ5!I11="","",ตั้งค่าปพ5!I11)</f>
        <v>ส16102</v>
      </c>
      <c r="E13" s="100" t="s">
        <v>183</v>
      </c>
      <c r="F13" s="407" t="str">
        <f>IF(ตั้งค่าปพ5!I12="","",ตั้งค่าปพ5!I12)</f>
        <v>ประวัติศาสตร์ 6</v>
      </c>
      <c r="G13" s="407"/>
      <c r="H13" s="407"/>
      <c r="I13" s="407"/>
      <c r="J13" s="97"/>
      <c r="K13" s="97"/>
      <c r="L13" s="98"/>
      <c r="M13" s="146"/>
      <c r="N13" s="146"/>
      <c r="O13" s="146"/>
    </row>
    <row r="14" spans="1:15" x14ac:dyDescent="0.5">
      <c r="A14" s="98"/>
      <c r="B14" s="97"/>
      <c r="C14" s="100" t="s">
        <v>184</v>
      </c>
      <c r="D14" s="101">
        <f>IF(ตั้งค่าปพ5!I13="","",ตั้งค่าปพ5!I13)</f>
        <v>40</v>
      </c>
      <c r="E14" s="5" t="s">
        <v>185</v>
      </c>
      <c r="F14" s="97"/>
      <c r="G14" s="99" t="s">
        <v>186</v>
      </c>
      <c r="H14" s="102">
        <f>IF(ตั้งค่าปพ5!I14="","",ตั้งค่าปพ5!I14)</f>
        <v>1</v>
      </c>
      <c r="I14" s="5"/>
      <c r="J14" s="97"/>
      <c r="K14" s="97"/>
      <c r="L14" s="98"/>
      <c r="M14" s="146"/>
      <c r="N14" s="146"/>
      <c r="O14" s="146"/>
    </row>
    <row r="15" spans="1:15" x14ac:dyDescent="0.5">
      <c r="A15" s="98"/>
      <c r="B15" s="97"/>
      <c r="C15" s="100" t="s">
        <v>187</v>
      </c>
      <c r="D15" s="407" t="str">
        <f>IF(ตั้งค่าปพ5!I19="","",ตั้งค่าปพ5!I19)</f>
        <v>นายกิตติศักดิ์ ขันทะสีมา</v>
      </c>
      <c r="E15" s="407"/>
      <c r="F15" s="407"/>
      <c r="G15" s="407"/>
      <c r="H15" s="407"/>
      <c r="I15" s="407"/>
      <c r="J15" s="97"/>
      <c r="K15" s="97"/>
      <c r="L15" s="98"/>
      <c r="M15" s="146"/>
      <c r="N15" s="146"/>
      <c r="O15" s="146"/>
    </row>
    <row r="16" spans="1:15" x14ac:dyDescent="0.5">
      <c r="A16" s="98"/>
      <c r="B16" s="97"/>
      <c r="C16" s="103" t="s">
        <v>188</v>
      </c>
      <c r="D16" s="407" t="str">
        <f>IF(ตั้งค่าปพ5!I20="","",ตั้งค่าปพ5!I20) &amp; IF(ตั้งค่าปพ5!I21="","",", " &amp; ตั้งค่าปพ5!I21)</f>
        <v>นายบุญธรรม  บุญลาภังค์</v>
      </c>
      <c r="E16" s="407"/>
      <c r="F16" s="407"/>
      <c r="G16" s="407"/>
      <c r="H16" s="407"/>
      <c r="I16" s="407"/>
      <c r="J16" s="97"/>
      <c r="K16" s="97"/>
      <c r="L16" s="98"/>
      <c r="M16" s="146"/>
      <c r="N16" s="146"/>
      <c r="O16" s="146"/>
    </row>
    <row r="17" spans="1:15" ht="27.75" x14ac:dyDescent="0.5">
      <c r="A17" s="98"/>
      <c r="B17" s="405" t="s">
        <v>189</v>
      </c>
      <c r="C17" s="405"/>
      <c r="D17" s="405"/>
      <c r="E17" s="405"/>
      <c r="F17" s="405"/>
      <c r="G17" s="405"/>
      <c r="H17" s="405"/>
      <c r="I17" s="405"/>
      <c r="J17" s="405"/>
      <c r="K17" s="405"/>
      <c r="L17" s="98"/>
      <c r="M17" s="146"/>
      <c r="N17" s="146"/>
      <c r="O17" s="146"/>
    </row>
    <row r="18" spans="1:15" x14ac:dyDescent="0.5">
      <c r="A18" s="98"/>
      <c r="B18" s="411" t="s">
        <v>190</v>
      </c>
      <c r="C18" s="414" t="s">
        <v>191</v>
      </c>
      <c r="D18" s="415"/>
      <c r="E18" s="415"/>
      <c r="F18" s="415"/>
      <c r="G18" s="415"/>
      <c r="H18" s="415"/>
      <c r="I18" s="415"/>
      <c r="J18" s="416"/>
      <c r="K18" s="411" t="s">
        <v>192</v>
      </c>
      <c r="L18" s="98"/>
      <c r="M18" s="146"/>
      <c r="N18" s="146"/>
      <c r="O18" s="146"/>
    </row>
    <row r="19" spans="1:15" x14ac:dyDescent="0.5">
      <c r="A19" s="98"/>
      <c r="B19" s="412"/>
      <c r="C19" s="414" t="s">
        <v>193</v>
      </c>
      <c r="D19" s="415"/>
      <c r="E19" s="415"/>
      <c r="F19" s="415"/>
      <c r="G19" s="415"/>
      <c r="H19" s="415"/>
      <c r="I19" s="415"/>
      <c r="J19" s="416"/>
      <c r="K19" s="412"/>
      <c r="L19" s="98"/>
      <c r="M19" s="146"/>
      <c r="N19" s="146"/>
      <c r="O19" s="146"/>
    </row>
    <row r="20" spans="1:15" x14ac:dyDescent="0.5">
      <c r="A20" s="98"/>
      <c r="B20" s="413"/>
      <c r="C20" s="15">
        <v>4</v>
      </c>
      <c r="D20" s="15">
        <v>3.5</v>
      </c>
      <c r="E20" s="15">
        <v>3</v>
      </c>
      <c r="F20" s="15">
        <v>2.5</v>
      </c>
      <c r="G20" s="15">
        <v>2</v>
      </c>
      <c r="H20" s="15">
        <v>1.5</v>
      </c>
      <c r="I20" s="15">
        <v>1</v>
      </c>
      <c r="J20" s="15">
        <v>0</v>
      </c>
      <c r="K20" s="413"/>
      <c r="L20" s="98"/>
      <c r="M20" s="146"/>
      <c r="N20" s="146"/>
      <c r="O20" s="146"/>
    </row>
    <row r="21" spans="1:15" x14ac:dyDescent="0.5">
      <c r="A21" s="98"/>
      <c r="B21" s="104">
        <f>COUNT(รายชื่อนักเรียน!B2:B61)-COUNTIF(รายชื่อนักเรียน!H2:H61,"ย้ายออก")</f>
        <v>3</v>
      </c>
      <c r="C21" s="33">
        <f>COUNTIF(สรุปคะแนนตลอดปีกศ!$M6:$M65,C20)</f>
        <v>1</v>
      </c>
      <c r="D21" s="33">
        <f>COUNTIF(สรุปคะแนนตลอดปีกศ!$M6:$M65,D20)</f>
        <v>1</v>
      </c>
      <c r="E21" s="33">
        <f>COUNTIF(สรุปคะแนนตลอดปีกศ!$M6:$M65,E20)</f>
        <v>1</v>
      </c>
      <c r="F21" s="33">
        <f>COUNTIF(สรุปคะแนนตลอดปีกศ!$M6:$M65,F20)</f>
        <v>0</v>
      </c>
      <c r="G21" s="33">
        <f>COUNTIF(สรุปคะแนนตลอดปีกศ!$M6:$M65,G20)</f>
        <v>0</v>
      </c>
      <c r="H21" s="33">
        <f>COUNTIF(สรุปคะแนนตลอดปีกศ!$M6:$M65,H20)</f>
        <v>0</v>
      </c>
      <c r="I21" s="33">
        <f>COUNTIF(สรุปคะแนนตลอดปีกศ!$M6:$M65,I20)</f>
        <v>0</v>
      </c>
      <c r="J21" s="33">
        <f>COUNTIF(สรุปคะแนนตลอดปีกศ!$M6:$M65,J20)</f>
        <v>0</v>
      </c>
      <c r="K21" s="105">
        <f>AVERAGEA(สรุปคะแนนตลอดปีกศ!L6:L65)</f>
        <v>3.9672904191616767</v>
      </c>
      <c r="L21" s="98"/>
      <c r="M21" s="146"/>
      <c r="N21" s="146"/>
      <c r="O21" s="146"/>
    </row>
    <row r="22" spans="1:15" x14ac:dyDescent="0.5">
      <c r="A22" s="98"/>
      <c r="B22" s="15" t="s">
        <v>101</v>
      </c>
      <c r="C22" s="105">
        <f>(C21/$B$21)*100</f>
        <v>33.333333333333329</v>
      </c>
      <c r="D22" s="105">
        <f t="shared" ref="D22:J22" si="0">(D21/$B$21)*100</f>
        <v>33.333333333333329</v>
      </c>
      <c r="E22" s="105">
        <f t="shared" si="0"/>
        <v>33.333333333333329</v>
      </c>
      <c r="F22" s="105">
        <f t="shared" si="0"/>
        <v>0</v>
      </c>
      <c r="G22" s="105">
        <f t="shared" si="0"/>
        <v>0</v>
      </c>
      <c r="H22" s="105">
        <f t="shared" si="0"/>
        <v>0</v>
      </c>
      <c r="I22" s="105">
        <f t="shared" si="0"/>
        <v>0</v>
      </c>
      <c r="J22" s="105">
        <f t="shared" si="0"/>
        <v>0</v>
      </c>
      <c r="K22" s="15" t="s">
        <v>164</v>
      </c>
      <c r="L22" s="98"/>
      <c r="M22" s="146"/>
      <c r="N22" s="146"/>
      <c r="O22" s="146"/>
    </row>
    <row r="23" spans="1:15" ht="5.0999999999999996" customHeight="1" x14ac:dyDescent="0.5">
      <c r="A23" s="98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8"/>
      <c r="M23" s="146"/>
      <c r="N23" s="146"/>
      <c r="O23" s="146"/>
    </row>
    <row r="24" spans="1:15" x14ac:dyDescent="0.5">
      <c r="A24" s="98"/>
      <c r="B24" s="106" t="s">
        <v>194</v>
      </c>
      <c r="C24" s="417" t="s">
        <v>195</v>
      </c>
      <c r="D24" s="417"/>
      <c r="E24" s="417"/>
      <c r="F24" s="417"/>
      <c r="G24" s="418" t="s">
        <v>196</v>
      </c>
      <c r="H24" s="419"/>
      <c r="I24" s="419"/>
      <c r="J24" s="420"/>
      <c r="K24" s="107" t="s">
        <v>197</v>
      </c>
      <c r="L24" s="98"/>
      <c r="M24" s="146"/>
      <c r="N24" s="146"/>
      <c r="O24" s="146"/>
    </row>
    <row r="25" spans="1:15" x14ac:dyDescent="0.5">
      <c r="A25" s="98"/>
      <c r="B25" s="108" t="s">
        <v>198</v>
      </c>
      <c r="C25" s="33" t="s">
        <v>199</v>
      </c>
      <c r="D25" s="33" t="s">
        <v>200</v>
      </c>
      <c r="E25" s="33" t="s">
        <v>201</v>
      </c>
      <c r="F25" s="33" t="s">
        <v>202</v>
      </c>
      <c r="G25" s="33" t="s">
        <v>199</v>
      </c>
      <c r="H25" s="33" t="s">
        <v>200</v>
      </c>
      <c r="I25" s="33" t="s">
        <v>201</v>
      </c>
      <c r="J25" s="33" t="s">
        <v>202</v>
      </c>
      <c r="K25" s="421" t="str">
        <f>IF(COUNTIF(รายชื่อนักเรียน!H2:H61,"ย้ายออก")&gt;0," ย้ายออก  " &amp; COUNTIF(รายชื่อนักเรียน!H2:H61,"ย้ายออก") &amp; " คน","")</f>
        <v xml:space="preserve"> ย้ายออก  1 คน</v>
      </c>
      <c r="L25" s="98"/>
      <c r="M25" s="146"/>
      <c r="N25" s="146"/>
      <c r="O25" s="146"/>
    </row>
    <row r="26" spans="1:15" x14ac:dyDescent="0.5">
      <c r="A26" s="98"/>
      <c r="B26" s="15" t="s">
        <v>203</v>
      </c>
      <c r="C26" s="33">
        <f>COUNTIF(ประเมินคุณลักษณะ!$BC6:$BC65,3)</f>
        <v>0</v>
      </c>
      <c r="D26" s="33">
        <f>COUNTIF(ประเมินคุณลักษณะ!$BC6:$BC65,2)</f>
        <v>3</v>
      </c>
      <c r="E26" s="33">
        <f>COUNTIF(ประเมินคุณลักษณะ!$BC6:$BC65,1)</f>
        <v>0</v>
      </c>
      <c r="F26" s="33">
        <f>COUNTIF(ประเมินคุณลักษณะ!$BC6:$BC65,0)</f>
        <v>0</v>
      </c>
      <c r="G26" s="33">
        <f>COUNTIF(ประเมินอ่านคิดเขียน!$AW6:$AW65,3)</f>
        <v>1</v>
      </c>
      <c r="H26" s="33">
        <f>COUNTIF(ประเมินอ่านคิดเขียน!$AW6:$AW65,2)</f>
        <v>2</v>
      </c>
      <c r="I26" s="33">
        <f>COUNTIF(ประเมินอ่านคิดเขียน!$AW6:$AW65,1)</f>
        <v>0</v>
      </c>
      <c r="J26" s="33">
        <f>COUNTIF(ประเมินอ่านคิดเขียน!$AW6:$AW65,0)</f>
        <v>0</v>
      </c>
      <c r="K26" s="422"/>
      <c r="L26" s="98"/>
      <c r="M26" s="146"/>
      <c r="N26" s="146"/>
      <c r="O26" s="146"/>
    </row>
    <row r="27" spans="1:15" ht="5.0999999999999996" customHeight="1" x14ac:dyDescent="0.5">
      <c r="A27" s="98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8"/>
      <c r="M27" s="146"/>
      <c r="N27" s="146"/>
      <c r="O27" s="146"/>
    </row>
    <row r="28" spans="1:15" x14ac:dyDescent="0.5">
      <c r="A28" s="98"/>
      <c r="B28" s="109" t="s">
        <v>204</v>
      </c>
      <c r="C28" s="423"/>
      <c r="D28" s="423"/>
      <c r="E28" s="423"/>
      <c r="F28" s="423"/>
      <c r="G28" s="109" t="s">
        <v>204</v>
      </c>
      <c r="H28" s="423"/>
      <c r="I28" s="423"/>
      <c r="J28" s="423"/>
      <c r="K28" s="423"/>
      <c r="L28" s="98"/>
      <c r="M28" s="146"/>
      <c r="N28" s="146"/>
      <c r="O28" s="146"/>
    </row>
    <row r="29" spans="1:15" x14ac:dyDescent="0.5">
      <c r="A29" s="98"/>
      <c r="B29" s="97"/>
      <c r="C29" s="410" t="str">
        <f>IF(ตั้งค่าปพ5!I19="","","( " &amp; ตั้งค่าปพ5!I19 &amp; " )")</f>
        <v>( นายกิตติศักดิ์ ขันทะสีมา )</v>
      </c>
      <c r="D29" s="410"/>
      <c r="E29" s="410"/>
      <c r="F29" s="410"/>
      <c r="G29" s="97"/>
      <c r="H29" s="410" t="str">
        <f>IF(ตั้งค่าปพ5!I22="","","( " &amp; ตั้งค่าปพ5!I22 &amp; " )")</f>
        <v>( นายกิตติศักดิ์ ขันทะสีมา )</v>
      </c>
      <c r="I29" s="410"/>
      <c r="J29" s="410"/>
      <c r="K29" s="410"/>
      <c r="L29" s="98"/>
      <c r="M29" s="146"/>
      <c r="N29" s="146"/>
      <c r="O29" s="146"/>
    </row>
    <row r="30" spans="1:15" x14ac:dyDescent="0.5">
      <c r="A30" s="98"/>
      <c r="B30" s="97"/>
      <c r="C30" s="410" t="s">
        <v>187</v>
      </c>
      <c r="D30" s="410"/>
      <c r="E30" s="410"/>
      <c r="F30" s="410"/>
      <c r="G30" s="97"/>
      <c r="H30" s="410" t="s">
        <v>211</v>
      </c>
      <c r="I30" s="410"/>
      <c r="J30" s="410"/>
      <c r="K30" s="410"/>
      <c r="L30" s="98"/>
      <c r="M30" s="146"/>
      <c r="N30" s="146"/>
      <c r="O30" s="146"/>
    </row>
    <row r="31" spans="1:15" x14ac:dyDescent="0.5">
      <c r="A31" s="98"/>
      <c r="B31" s="97"/>
      <c r="C31" s="99" t="s">
        <v>205</v>
      </c>
      <c r="D31" s="97"/>
      <c r="E31" s="97"/>
      <c r="F31" s="97"/>
      <c r="G31" s="97"/>
      <c r="H31" s="97"/>
      <c r="I31" s="97"/>
      <c r="J31" s="97"/>
      <c r="K31" s="97"/>
      <c r="L31" s="98"/>
      <c r="M31" s="146"/>
      <c r="N31" s="146"/>
      <c r="O31" s="146"/>
    </row>
    <row r="32" spans="1:15" x14ac:dyDescent="0.5">
      <c r="A32" s="98"/>
      <c r="B32" s="97"/>
      <c r="C32" s="97"/>
      <c r="D32" s="109" t="s">
        <v>204</v>
      </c>
      <c r="E32" s="423"/>
      <c r="F32" s="423"/>
      <c r="G32" s="423"/>
      <c r="H32" s="423"/>
      <c r="I32" s="97"/>
      <c r="J32" s="97"/>
      <c r="K32" s="97"/>
      <c r="L32" s="98"/>
      <c r="M32" s="146"/>
      <c r="N32" s="146"/>
      <c r="O32" s="146"/>
    </row>
    <row r="33" spans="1:15" x14ac:dyDescent="0.5">
      <c r="A33" s="98"/>
      <c r="B33" s="97"/>
      <c r="C33" s="97"/>
      <c r="D33" s="97"/>
      <c r="E33" s="410" t="str">
        <f>IF(ตั้งค่าปพ5!I23="","","( " &amp; ตั้งค่าปพ5!I23 &amp; " )")</f>
        <v>( นายบุญธรรม  บุญลาภังค์ )</v>
      </c>
      <c r="F33" s="410"/>
      <c r="G33" s="410"/>
      <c r="H33" s="410"/>
      <c r="I33" s="97"/>
      <c r="J33" s="97"/>
      <c r="K33" s="97"/>
      <c r="L33" s="98"/>
      <c r="M33" s="146"/>
      <c r="N33" s="146"/>
      <c r="O33" s="146"/>
    </row>
    <row r="34" spans="1:15" x14ac:dyDescent="0.5">
      <c r="A34" s="98"/>
      <c r="B34" s="97"/>
      <c r="C34" s="97"/>
      <c r="D34" s="97"/>
      <c r="E34" s="410" t="s">
        <v>206</v>
      </c>
      <c r="F34" s="410"/>
      <c r="G34" s="410"/>
      <c r="H34" s="410"/>
      <c r="I34" s="97"/>
      <c r="J34" s="97"/>
      <c r="K34" s="97"/>
      <c r="L34" s="98"/>
      <c r="M34" s="146"/>
      <c r="N34" s="146"/>
      <c r="O34" s="146"/>
    </row>
    <row r="35" spans="1:15" x14ac:dyDescent="0.5">
      <c r="A35" s="98"/>
      <c r="B35" s="97"/>
      <c r="C35" s="97"/>
      <c r="D35" s="97"/>
      <c r="E35" s="425" t="s">
        <v>207</v>
      </c>
      <c r="F35" s="425"/>
      <c r="G35" s="426" t="s">
        <v>208</v>
      </c>
      <c r="H35" s="426"/>
      <c r="I35" s="97"/>
      <c r="J35" s="97"/>
      <c r="K35" s="97"/>
      <c r="L35" s="98"/>
      <c r="M35" s="146"/>
      <c r="N35" s="146"/>
      <c r="O35" s="146"/>
    </row>
    <row r="36" spans="1:15" x14ac:dyDescent="0.5">
      <c r="A36" s="98"/>
      <c r="B36" s="97"/>
      <c r="C36" s="97"/>
      <c r="D36" s="109" t="s">
        <v>204</v>
      </c>
      <c r="E36" s="423"/>
      <c r="F36" s="423"/>
      <c r="G36" s="423"/>
      <c r="H36" s="423"/>
      <c r="I36" s="97"/>
      <c r="J36" s="97"/>
      <c r="K36" s="97"/>
      <c r="L36" s="98"/>
      <c r="M36" s="146"/>
      <c r="N36" s="146"/>
      <c r="O36" s="146"/>
    </row>
    <row r="37" spans="1:15" x14ac:dyDescent="0.5">
      <c r="A37" s="98"/>
      <c r="B37" s="97"/>
      <c r="C37" s="97"/>
      <c r="D37" s="97"/>
      <c r="E37" s="410" t="str">
        <f>IF(ตั้งค่าปพ5!I24="","","( " &amp; ตั้งค่าปพ5!I24 &amp; " )")</f>
        <v>( นายวุฒิไกร  กาบปินะ )</v>
      </c>
      <c r="F37" s="410"/>
      <c r="G37" s="410"/>
      <c r="H37" s="410"/>
      <c r="I37" s="97"/>
      <c r="J37" s="97"/>
      <c r="K37" s="97"/>
      <c r="L37" s="98"/>
      <c r="M37" s="146"/>
      <c r="N37" s="146"/>
      <c r="O37" s="146"/>
    </row>
    <row r="38" spans="1:15" x14ac:dyDescent="0.5">
      <c r="A38" s="98"/>
      <c r="B38" s="97"/>
      <c r="C38" s="410" t="str">
        <f>IF(ตั้งค่าปพ5!I25="","",ตั้งค่าปพ5!I25)</f>
        <v>ผู้อำนวยการโรงเรียนบ้านน้ำสอด</v>
      </c>
      <c r="D38" s="410"/>
      <c r="E38" s="410"/>
      <c r="F38" s="410"/>
      <c r="G38" s="410"/>
      <c r="H38" s="410"/>
      <c r="I38" s="410"/>
      <c r="J38" s="410"/>
      <c r="K38" s="97"/>
      <c r="L38" s="98"/>
      <c r="M38" s="146"/>
      <c r="N38" s="146"/>
      <c r="O38" s="146"/>
    </row>
    <row r="39" spans="1:15" ht="29.25" customHeight="1" x14ac:dyDescent="0.5">
      <c r="A39" s="98"/>
      <c r="B39" s="97"/>
      <c r="C39" s="424" t="s">
        <v>209</v>
      </c>
      <c r="D39" s="424"/>
      <c r="E39" s="424"/>
      <c r="F39" s="424"/>
      <c r="G39" s="424"/>
      <c r="H39" s="424"/>
      <c r="I39" s="424"/>
      <c r="J39" s="424"/>
      <c r="K39" s="97"/>
      <c r="L39" s="98"/>
      <c r="M39" s="146"/>
      <c r="N39" s="146"/>
      <c r="O39" s="146"/>
    </row>
  </sheetData>
  <sheetProtection algorithmName="SHA-512" hashValue="5eY8Ch3VLyxk4Ta/lp5ztBIv/tKUjmBVOJuZ5lDQ406sAzjXtZZuNaV+3dxTBHBdLCscc5icImXciCPXrPNr1Q==" saltValue="46IbWlPEe41In/oRGmOzCw==" spinCount="100000" sheet="1" scenarios="1"/>
  <protectedRanges>
    <protectedRange sqref="N1" name="ช่วง1"/>
  </protectedRanges>
  <mergeCells count="34">
    <mergeCell ref="E37:H37"/>
    <mergeCell ref="C38:J38"/>
    <mergeCell ref="C39:J39"/>
    <mergeCell ref="E32:H32"/>
    <mergeCell ref="E33:H33"/>
    <mergeCell ref="E34:H34"/>
    <mergeCell ref="E35:F35"/>
    <mergeCell ref="G35:H35"/>
    <mergeCell ref="E36:H36"/>
    <mergeCell ref="C30:F30"/>
    <mergeCell ref="H30:K30"/>
    <mergeCell ref="B18:B20"/>
    <mergeCell ref="C18:J18"/>
    <mergeCell ref="K18:K20"/>
    <mergeCell ref="C19:J19"/>
    <mergeCell ref="C24:F24"/>
    <mergeCell ref="G24:J24"/>
    <mergeCell ref="K25:K26"/>
    <mergeCell ref="C28:F28"/>
    <mergeCell ref="H28:K28"/>
    <mergeCell ref="C29:F29"/>
    <mergeCell ref="H29:K29"/>
    <mergeCell ref="B17:K17"/>
    <mergeCell ref="B6:K6"/>
    <mergeCell ref="D8:G8"/>
    <mergeCell ref="I8:J8"/>
    <mergeCell ref="D9:F9"/>
    <mergeCell ref="H9:J9"/>
    <mergeCell ref="B10:J10"/>
    <mergeCell ref="G11:I11"/>
    <mergeCell ref="E12:I12"/>
    <mergeCell ref="F13:I13"/>
    <mergeCell ref="D15:I15"/>
    <mergeCell ref="D16:I16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4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C52FF0-F993-4FC3-9C23-E49625AFF613}">
          <x14:formula1>
            <xm:f>รายการ!$K$2:$K$36</xm:f>
          </x14:formula1>
          <xm:sqref>N1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67562-868B-41A5-ACE6-D134EFD891A4}">
  <dimension ref="A1:L35"/>
  <sheetViews>
    <sheetView workbookViewId="0">
      <selection activeCell="L2" sqref="L2"/>
    </sheetView>
  </sheetViews>
  <sheetFormatPr defaultRowHeight="21.75" x14ac:dyDescent="0.5"/>
  <cols>
    <col min="1" max="1" width="5.625" style="1" customWidth="1"/>
    <col min="2" max="2" width="4.5" style="1" customWidth="1"/>
    <col min="3" max="3" width="12.875" style="1" customWidth="1"/>
    <col min="4" max="4" width="17" style="1" customWidth="1"/>
    <col min="5" max="5" width="8.625" style="1" customWidth="1"/>
    <col min="6" max="6" width="13.625" style="1" customWidth="1"/>
    <col min="7" max="7" width="15.125" style="1" customWidth="1"/>
    <col min="8" max="8" width="6.25" style="1" customWidth="1"/>
    <col min="9" max="9" width="11" style="1" customWidth="1"/>
    <col min="10" max="10" width="8.625" style="1" customWidth="1"/>
    <col min="11" max="11" width="23.75" style="1" customWidth="1"/>
    <col min="12" max="12" width="9.75" style="1" customWidth="1"/>
    <col min="13" max="16384" width="9" style="1"/>
  </cols>
  <sheetData>
    <row r="1" spans="1:12" ht="45.75" customHeight="1" x14ac:dyDescent="0.5">
      <c r="A1" s="119"/>
      <c r="B1" s="429" t="str">
        <f>"รายชื่อนักเรียน ปีการศึกษา " &amp; ตั้งค่าปพ5!I3</f>
        <v>รายชื่อนักเรียน ปีการศึกษา 2563</v>
      </c>
      <c r="C1" s="430"/>
      <c r="D1" s="430"/>
      <c r="E1" s="430"/>
      <c r="F1" s="430"/>
      <c r="G1" s="430"/>
      <c r="H1" s="430"/>
      <c r="I1" s="431"/>
      <c r="J1" s="212"/>
      <c r="K1" s="212"/>
      <c r="L1" s="212"/>
    </row>
    <row r="2" spans="1:12" ht="26.25" customHeight="1" x14ac:dyDescent="0.5">
      <c r="A2" s="119"/>
      <c r="B2" s="111"/>
      <c r="C2" s="116" t="s">
        <v>175</v>
      </c>
      <c r="D2" s="427" t="str">
        <f>IF(ตั้งค่าปพ5!I4="","",ตั้งค่าปพ5!I4)</f>
        <v>บ้านน้ำสอด</v>
      </c>
      <c r="E2" s="427"/>
      <c r="F2" s="116" t="s">
        <v>180</v>
      </c>
      <c r="G2" s="428" t="str">
        <f>IF(ตั้งค่าปพ5!I9="","",ตั้งค่าปพ5!I9)</f>
        <v>ประถมศึกษาปีที่ 6/1</v>
      </c>
      <c r="H2" s="428"/>
      <c r="I2" s="117"/>
      <c r="J2" s="210" t="s">
        <v>239</v>
      </c>
      <c r="K2" s="204" t="s">
        <v>235</v>
      </c>
      <c r="L2" s="211" t="str">
        <f>_xlfn.IFNA(IF(VLOOKUP(K2,รายการ!$K$1:$L$36,2,FALSE)="","",HYPERLINK("#" &amp; VLOOKUP(K2,รายการ!$K$1:$L$36,2,FALSE)  &amp; "","คลิก")),"")</f>
        <v>คลิก</v>
      </c>
    </row>
    <row r="3" spans="1:12" ht="27" customHeight="1" x14ac:dyDescent="0.5">
      <c r="A3" s="119"/>
      <c r="B3" s="111"/>
      <c r="C3" s="116" t="s">
        <v>212</v>
      </c>
      <c r="D3" s="427" t="str">
        <f>IF(ตั้งค่าปพ5!I8="","",ตั้งค่าปพ5!I8)</f>
        <v>สำนักงานเขตพื้นที่การศึกษาประถมศึกษาน่าน เขต 2</v>
      </c>
      <c r="E3" s="427"/>
      <c r="F3" s="427"/>
      <c r="G3" s="428" t="str">
        <f>"ชาย " &amp; COUNTIF(รายชื่อนักเรียน!G2:G61,"ชาย") &amp; " คน หญิง " &amp; COUNTIF(รายชื่อนักเรียน!G2:G61,"หญิง") &amp; " คน"</f>
        <v>ชาย 2 คน หญิง 2 คน</v>
      </c>
      <c r="H3" s="428"/>
      <c r="I3" s="117"/>
      <c r="J3" s="206" t="s">
        <v>320</v>
      </c>
      <c r="K3" s="205">
        <v>1</v>
      </c>
      <c r="L3" s="207"/>
    </row>
    <row r="4" spans="1:12" ht="6.95" customHeight="1" x14ac:dyDescent="0.5">
      <c r="A4" s="119"/>
      <c r="B4" s="112"/>
      <c r="C4" s="113"/>
      <c r="D4" s="113"/>
      <c r="E4" s="113"/>
      <c r="F4" s="113"/>
      <c r="G4" s="113"/>
      <c r="H4" s="113"/>
      <c r="I4" s="118"/>
      <c r="J4" s="202"/>
      <c r="K4" s="146"/>
      <c r="L4" s="146"/>
    </row>
    <row r="5" spans="1:12" ht="41.25" customHeight="1" x14ac:dyDescent="0.5">
      <c r="A5" s="119"/>
      <c r="B5" s="115" t="s">
        <v>40</v>
      </c>
      <c r="C5" s="115" t="s">
        <v>41</v>
      </c>
      <c r="D5" s="115" t="s">
        <v>42</v>
      </c>
      <c r="E5" s="115" t="s">
        <v>22</v>
      </c>
      <c r="F5" s="115" t="s">
        <v>43</v>
      </c>
      <c r="G5" s="115" t="s">
        <v>44</v>
      </c>
      <c r="H5" s="115" t="s">
        <v>45</v>
      </c>
      <c r="I5" s="115" t="s">
        <v>197</v>
      </c>
      <c r="J5" s="146"/>
      <c r="K5" s="146"/>
      <c r="L5" s="146"/>
    </row>
    <row r="6" spans="1:12" ht="18.95" customHeight="1" x14ac:dyDescent="0.5">
      <c r="A6" s="119"/>
      <c r="B6" s="7">
        <f>IF(K3="","",IF(K3=1,1,31))</f>
        <v>1</v>
      </c>
      <c r="C6" s="66">
        <f>IF($K$3=1,IF(รายชื่อนักเรียน!B2="","",รายชื่อนักเรียน!B2),IF(รายชื่อนักเรียน!B32="","",รายชื่อนักเรียน!B32))</f>
        <v>123</v>
      </c>
      <c r="D6" s="114">
        <f>IF($K$3=1,IF(รายชื่อนักเรียน!C2="","",รายชื่อนักเรียน!C2),IF(รายชื่อนักเรียน!C32="","",รายชื่อนักเรียน!C32))</f>
        <v>1055020099123</v>
      </c>
      <c r="E6" s="66" t="str">
        <f>IF($K$3=1,IF(รายชื่อนักเรียน!D2="","",รายชื่อนักเรียน!D2),IF(รายชื่อนักเรียน!D32="","",รายชื่อนักเรียน!D32))</f>
        <v>เด็กชาย</v>
      </c>
      <c r="F6" s="66" t="str">
        <f>IF($K$3=1,IF(รายชื่อนักเรียน!E2="","",รายชื่อนักเรียน!E2),IF(รายชื่อนักเรียน!E32="","",รายชื่อนักเรียน!E32))</f>
        <v>ทดสอบ</v>
      </c>
      <c r="G6" s="66" t="str">
        <f>IF($K$3=1,IF(รายชื่อนักเรียน!F2="","",รายชื่อนักเรียน!F2),IF(รายชื่อนักเรียน!F32="","",รายชื่อนักเรียน!F32))</f>
        <v>ทดสอบ</v>
      </c>
      <c r="H6" s="66" t="str">
        <f>IF($K$3=1,IF(รายชื่อนักเรียน!G2="","",รายชื่อนักเรียน!G2),IF(รายชื่อนักเรียน!G32="","",รายชื่อนักเรียน!G32))</f>
        <v>ชาย</v>
      </c>
      <c r="I6" s="7" t="str">
        <f>IF($K$3=1,IF(รายชื่อนักเรียน!E2="","",IF(รายชื่อนักเรียน!H2="ย้ายออก","ย้ายออก","")),IF(รายชื่อนักเรียน!E32="","",IF(รายชื่อนักเรียน!H32="ย้ายออก","ย้ายออก","")))</f>
        <v/>
      </c>
      <c r="J6" s="146"/>
      <c r="K6" s="146"/>
      <c r="L6" s="146"/>
    </row>
    <row r="7" spans="1:12" ht="18.95" customHeight="1" x14ac:dyDescent="0.5">
      <c r="A7" s="119"/>
      <c r="B7" s="7">
        <f>B6+1</f>
        <v>2</v>
      </c>
      <c r="C7" s="66">
        <f>IF($K$3=1,IF(รายชื่อนักเรียน!B3="","",รายชื่อนักเรียน!B3),IF(รายชื่อนักเรียน!B33="","",รายชื่อนักเรียน!B33))</f>
        <v>124</v>
      </c>
      <c r="D7" s="114">
        <f>IF($K$3=1,IF(รายชื่อนักเรียน!C3="","",รายชื่อนักเรียน!C3),IF(รายชื่อนักเรียน!C33="","",รายชื่อนักเรียน!C33))</f>
        <v>1055020099123</v>
      </c>
      <c r="E7" s="66" t="str">
        <f>IF($K$3=1,IF(รายชื่อนักเรียน!D3="","",รายชื่อนักเรียน!D3),IF(รายชื่อนักเรียน!D33="","",รายชื่อนักเรียน!D33))</f>
        <v>เด็กชาย</v>
      </c>
      <c r="F7" s="66" t="str">
        <f>IF($K$3=1,IF(รายชื่อนักเรียน!E3="","",รายชื่อนักเรียน!E3),IF(รายชื่อนักเรียน!E33="","",รายชื่อนักเรียน!E33))</f>
        <v>ทดสอบ</v>
      </c>
      <c r="G7" s="66" t="str">
        <f>IF($K$3=1,IF(รายชื่อนักเรียน!F3="","",รายชื่อนักเรียน!F3),IF(รายชื่อนักเรียน!F33="","",รายชื่อนักเรียน!F33))</f>
        <v>ทดสอบ</v>
      </c>
      <c r="H7" s="66" t="str">
        <f>IF($K$3=1,IF(รายชื่อนักเรียน!G3="","",รายชื่อนักเรียน!G3),IF(รายชื่อนักเรียน!G33="","",รายชื่อนักเรียน!G33))</f>
        <v>ชาย</v>
      </c>
      <c r="I7" s="7" t="str">
        <f>IF($K$3=1,IF(รายชื่อนักเรียน!E3="","",IF(รายชื่อนักเรียน!H3="ย้ายออก","ย้ายออก","")),IF(รายชื่อนักเรียน!E33="","",IF(รายชื่อนักเรียน!H33="ย้ายออก","ย้ายออก","")))</f>
        <v>ย้ายออก</v>
      </c>
      <c r="J7" s="146"/>
      <c r="K7" s="146"/>
      <c r="L7" s="146"/>
    </row>
    <row r="8" spans="1:12" ht="18.95" customHeight="1" x14ac:dyDescent="0.5">
      <c r="A8" s="119"/>
      <c r="B8" s="7">
        <f t="shared" ref="B8:B35" si="0">B7+1</f>
        <v>3</v>
      </c>
      <c r="C8" s="66">
        <f>IF($K$3=1,IF(รายชื่อนักเรียน!B4="","",รายชื่อนักเรียน!B4),IF(รายชื่อนักเรียน!B34="","",รายชื่อนักเรียน!B34))</f>
        <v>125</v>
      </c>
      <c r="D8" s="114">
        <f>IF($K$3=1,IF(รายชื่อนักเรียน!C4="","",รายชื่อนักเรียน!C4),IF(รายชื่อนักเรียน!C34="","",รายชื่อนักเรียน!C34))</f>
        <v>1055020099123</v>
      </c>
      <c r="E8" s="66" t="str">
        <f>IF($K$3=1,IF(รายชื่อนักเรียน!D4="","",รายชื่อนักเรียน!D4),IF(รายชื่อนักเรียน!D34="","",รายชื่อนักเรียน!D34))</f>
        <v>เด็กหญิง</v>
      </c>
      <c r="F8" s="66" t="str">
        <f>IF($K$3=1,IF(รายชื่อนักเรียน!E4="","",รายชื่อนักเรียน!E4),IF(รายชื่อนักเรียน!E34="","",รายชื่อนักเรียน!E34))</f>
        <v>ทดสอบ</v>
      </c>
      <c r="G8" s="66" t="str">
        <f>IF($K$3=1,IF(รายชื่อนักเรียน!F4="","",รายชื่อนักเรียน!F4),IF(รายชื่อนักเรียน!F34="","",รายชื่อนักเรียน!F34))</f>
        <v>ทดสอบ</v>
      </c>
      <c r="H8" s="66" t="str">
        <f>IF($K$3=1,IF(รายชื่อนักเรียน!G4="","",รายชื่อนักเรียน!G4),IF(รายชื่อนักเรียน!G34="","",รายชื่อนักเรียน!G34))</f>
        <v>หญิง</v>
      </c>
      <c r="I8" s="7" t="str">
        <f>IF($K$3=1,IF(รายชื่อนักเรียน!E4="","",IF(รายชื่อนักเรียน!H4="ย้ายออก","ย้ายออก","")),IF(รายชื่อนักเรียน!E34="","",IF(รายชื่อนักเรียน!H34="ย้ายออก","ย้ายออก","")))</f>
        <v/>
      </c>
      <c r="J8" s="146"/>
      <c r="K8" s="146"/>
      <c r="L8" s="146"/>
    </row>
    <row r="9" spans="1:12" ht="18.95" customHeight="1" x14ac:dyDescent="0.5">
      <c r="A9" s="119"/>
      <c r="B9" s="7">
        <f t="shared" si="0"/>
        <v>4</v>
      </c>
      <c r="C9" s="66">
        <f>IF($K$3=1,IF(รายชื่อนักเรียน!B5="","",รายชื่อนักเรียน!B5),IF(รายชื่อนักเรียน!B35="","",รายชื่อนักเรียน!B35))</f>
        <v>126</v>
      </c>
      <c r="D9" s="114">
        <f>IF($K$3=1,IF(รายชื่อนักเรียน!C5="","",รายชื่อนักเรียน!C5),IF(รายชื่อนักเรียน!C35="","",รายชื่อนักเรียน!C35))</f>
        <v>1055020099123</v>
      </c>
      <c r="E9" s="66" t="str">
        <f>IF($K$3=1,IF(รายชื่อนักเรียน!D5="","",รายชื่อนักเรียน!D5),IF(รายชื่อนักเรียน!D35="","",รายชื่อนักเรียน!D35))</f>
        <v>เด็กหญิง</v>
      </c>
      <c r="F9" s="66" t="str">
        <f>IF($K$3=1,IF(รายชื่อนักเรียน!E5="","",รายชื่อนักเรียน!E5),IF(รายชื่อนักเรียน!E35="","",รายชื่อนักเรียน!E35))</f>
        <v>ทดสอบ</v>
      </c>
      <c r="G9" s="66" t="str">
        <f>IF($K$3=1,IF(รายชื่อนักเรียน!F5="","",รายชื่อนักเรียน!F5),IF(รายชื่อนักเรียน!F35="","",รายชื่อนักเรียน!F35))</f>
        <v>ทดสอบ</v>
      </c>
      <c r="H9" s="66" t="str">
        <f>IF($K$3=1,IF(รายชื่อนักเรียน!G5="","",รายชื่อนักเรียน!G5),IF(รายชื่อนักเรียน!G35="","",รายชื่อนักเรียน!G35))</f>
        <v>หญิง</v>
      </c>
      <c r="I9" s="7" t="str">
        <f>IF($K$3=1,IF(รายชื่อนักเรียน!E5="","",IF(รายชื่อนักเรียน!H5="ย้ายออก","ย้ายออก","")),IF(รายชื่อนักเรียน!E35="","",IF(รายชื่อนักเรียน!H35="ย้ายออก","ย้ายออก","")))</f>
        <v/>
      </c>
      <c r="J9" s="146"/>
      <c r="K9" s="146"/>
      <c r="L9" s="146"/>
    </row>
    <row r="10" spans="1:12" ht="18.95" customHeight="1" x14ac:dyDescent="0.5">
      <c r="A10" s="119"/>
      <c r="B10" s="7">
        <f t="shared" si="0"/>
        <v>5</v>
      </c>
      <c r="C10" s="66" t="str">
        <f>IF($K$3=1,IF(รายชื่อนักเรียน!B6="","",รายชื่อนักเรียน!B6),IF(รายชื่อนักเรียน!B36="","",รายชื่อนักเรียน!B36))</f>
        <v/>
      </c>
      <c r="D10" s="114" t="str">
        <f>IF($K$3=1,IF(รายชื่อนักเรียน!C6="","",รายชื่อนักเรียน!C6),IF(รายชื่อนักเรียน!C36="","",รายชื่อนักเรียน!C36))</f>
        <v/>
      </c>
      <c r="E10" s="66" t="str">
        <f>IF($K$3=1,IF(รายชื่อนักเรียน!D6="","",รายชื่อนักเรียน!D6),IF(รายชื่อนักเรียน!D36="","",รายชื่อนักเรียน!D36))</f>
        <v/>
      </c>
      <c r="F10" s="66" t="str">
        <f>IF($K$3=1,IF(รายชื่อนักเรียน!E6="","",รายชื่อนักเรียน!E6),IF(รายชื่อนักเรียน!E36="","",รายชื่อนักเรียน!E36))</f>
        <v/>
      </c>
      <c r="G10" s="66" t="str">
        <f>IF($K$3=1,IF(รายชื่อนักเรียน!F6="","",รายชื่อนักเรียน!F6),IF(รายชื่อนักเรียน!F36="","",รายชื่อนักเรียน!F36))</f>
        <v/>
      </c>
      <c r="H10" s="66" t="str">
        <f>IF($K$3=1,IF(รายชื่อนักเรียน!G6="","",รายชื่อนักเรียน!G6),IF(รายชื่อนักเรียน!G36="","",รายชื่อนักเรียน!G36))</f>
        <v/>
      </c>
      <c r="I10" s="7" t="str">
        <f>IF($K$3=1,IF(รายชื่อนักเรียน!E6="","",IF(รายชื่อนักเรียน!H6="ย้ายออก","ย้ายออก","")),IF(รายชื่อนักเรียน!E36="","",IF(รายชื่อนักเรียน!H36="ย้ายออก","ย้ายออก","")))</f>
        <v/>
      </c>
      <c r="J10" s="146"/>
      <c r="K10" s="146"/>
      <c r="L10" s="146"/>
    </row>
    <row r="11" spans="1:12" ht="18.95" customHeight="1" x14ac:dyDescent="0.5">
      <c r="A11" s="119"/>
      <c r="B11" s="7">
        <f t="shared" si="0"/>
        <v>6</v>
      </c>
      <c r="C11" s="66" t="str">
        <f>IF($K$3=1,IF(รายชื่อนักเรียน!B7="","",รายชื่อนักเรียน!B7),IF(รายชื่อนักเรียน!B37="","",รายชื่อนักเรียน!B37))</f>
        <v/>
      </c>
      <c r="D11" s="114" t="str">
        <f>IF($K$3=1,IF(รายชื่อนักเรียน!C7="","",รายชื่อนักเรียน!C7),IF(รายชื่อนักเรียน!C37="","",รายชื่อนักเรียน!C37))</f>
        <v/>
      </c>
      <c r="E11" s="66" t="str">
        <f>IF($K$3=1,IF(รายชื่อนักเรียน!D7="","",รายชื่อนักเรียน!D7),IF(รายชื่อนักเรียน!D37="","",รายชื่อนักเรียน!D37))</f>
        <v/>
      </c>
      <c r="F11" s="66" t="str">
        <f>IF($K$3=1,IF(รายชื่อนักเรียน!E7="","",รายชื่อนักเรียน!E7),IF(รายชื่อนักเรียน!E37="","",รายชื่อนักเรียน!E37))</f>
        <v/>
      </c>
      <c r="G11" s="66" t="str">
        <f>IF($K$3=1,IF(รายชื่อนักเรียน!F7="","",รายชื่อนักเรียน!F7),IF(รายชื่อนักเรียน!F37="","",รายชื่อนักเรียน!F37))</f>
        <v/>
      </c>
      <c r="H11" s="66" t="str">
        <f>IF($K$3=1,IF(รายชื่อนักเรียน!G7="","",รายชื่อนักเรียน!G7),IF(รายชื่อนักเรียน!G37="","",รายชื่อนักเรียน!G37))</f>
        <v/>
      </c>
      <c r="I11" s="7" t="str">
        <f>IF($K$3=1,IF(รายชื่อนักเรียน!E7="","",IF(รายชื่อนักเรียน!H7="ย้ายออก","ย้ายออก","")),IF(รายชื่อนักเรียน!E37="","",IF(รายชื่อนักเรียน!H37="ย้ายออก","ย้ายออก","")))</f>
        <v/>
      </c>
      <c r="J11" s="146"/>
      <c r="K11" s="146"/>
      <c r="L11" s="146"/>
    </row>
    <row r="12" spans="1:12" ht="18.95" customHeight="1" x14ac:dyDescent="0.5">
      <c r="A12" s="119"/>
      <c r="B12" s="7">
        <f t="shared" si="0"/>
        <v>7</v>
      </c>
      <c r="C12" s="66" t="str">
        <f>IF($K$3=1,IF(รายชื่อนักเรียน!B8="","",รายชื่อนักเรียน!B8),IF(รายชื่อนักเรียน!B38="","",รายชื่อนักเรียน!B38))</f>
        <v/>
      </c>
      <c r="D12" s="114" t="str">
        <f>IF($K$3=1,IF(รายชื่อนักเรียน!C8="","",รายชื่อนักเรียน!C8),IF(รายชื่อนักเรียน!C38="","",รายชื่อนักเรียน!C38))</f>
        <v/>
      </c>
      <c r="E12" s="66" t="str">
        <f>IF($K$3=1,IF(รายชื่อนักเรียน!D8="","",รายชื่อนักเรียน!D8),IF(รายชื่อนักเรียน!D38="","",รายชื่อนักเรียน!D38))</f>
        <v/>
      </c>
      <c r="F12" s="66" t="str">
        <f>IF($K$3=1,IF(รายชื่อนักเรียน!E8="","",รายชื่อนักเรียน!E8),IF(รายชื่อนักเรียน!E38="","",รายชื่อนักเรียน!E38))</f>
        <v/>
      </c>
      <c r="G12" s="66" t="str">
        <f>IF($K$3=1,IF(รายชื่อนักเรียน!F8="","",รายชื่อนักเรียน!F8),IF(รายชื่อนักเรียน!F38="","",รายชื่อนักเรียน!F38))</f>
        <v/>
      </c>
      <c r="H12" s="66" t="str">
        <f>IF($K$3=1,IF(รายชื่อนักเรียน!G8="","",รายชื่อนักเรียน!G8),IF(รายชื่อนักเรียน!G38="","",รายชื่อนักเรียน!G38))</f>
        <v/>
      </c>
      <c r="I12" s="7" t="str">
        <f>IF($K$3=1,IF(รายชื่อนักเรียน!E8="","",IF(รายชื่อนักเรียน!H8="ย้ายออก","ย้ายออก","")),IF(รายชื่อนักเรียน!E38="","",IF(รายชื่อนักเรียน!H38="ย้ายออก","ย้ายออก","")))</f>
        <v/>
      </c>
      <c r="J12" s="146"/>
      <c r="K12" s="146"/>
      <c r="L12" s="146"/>
    </row>
    <row r="13" spans="1:12" ht="18.95" customHeight="1" x14ac:dyDescent="0.5">
      <c r="A13" s="119"/>
      <c r="B13" s="7">
        <f t="shared" si="0"/>
        <v>8</v>
      </c>
      <c r="C13" s="66" t="str">
        <f>IF($K$3=1,IF(รายชื่อนักเรียน!B9="","",รายชื่อนักเรียน!B9),IF(รายชื่อนักเรียน!B39="","",รายชื่อนักเรียน!B39))</f>
        <v/>
      </c>
      <c r="D13" s="114" t="str">
        <f>IF($K$3=1,IF(รายชื่อนักเรียน!C9="","",รายชื่อนักเรียน!C9),IF(รายชื่อนักเรียน!C39="","",รายชื่อนักเรียน!C39))</f>
        <v/>
      </c>
      <c r="E13" s="66" t="str">
        <f>IF($K$3=1,IF(รายชื่อนักเรียน!D9="","",รายชื่อนักเรียน!D9),IF(รายชื่อนักเรียน!D39="","",รายชื่อนักเรียน!D39))</f>
        <v/>
      </c>
      <c r="F13" s="66" t="str">
        <f>IF($K$3=1,IF(รายชื่อนักเรียน!E9="","",รายชื่อนักเรียน!E9),IF(รายชื่อนักเรียน!E39="","",รายชื่อนักเรียน!E39))</f>
        <v/>
      </c>
      <c r="G13" s="66" t="str">
        <f>IF($K$3=1,IF(รายชื่อนักเรียน!F9="","",รายชื่อนักเรียน!F9),IF(รายชื่อนักเรียน!F39="","",รายชื่อนักเรียน!F39))</f>
        <v/>
      </c>
      <c r="H13" s="66" t="str">
        <f>IF($K$3=1,IF(รายชื่อนักเรียน!G9="","",รายชื่อนักเรียน!G9),IF(รายชื่อนักเรียน!G39="","",รายชื่อนักเรียน!G39))</f>
        <v/>
      </c>
      <c r="I13" s="7" t="str">
        <f>IF($K$3=1,IF(รายชื่อนักเรียน!E9="","",IF(รายชื่อนักเรียน!H9="ย้ายออก","ย้ายออก","")),IF(รายชื่อนักเรียน!E39="","",IF(รายชื่อนักเรียน!H39="ย้ายออก","ย้ายออก","")))</f>
        <v/>
      </c>
      <c r="J13" s="146"/>
      <c r="K13" s="146"/>
      <c r="L13" s="146"/>
    </row>
    <row r="14" spans="1:12" ht="18.95" customHeight="1" x14ac:dyDescent="0.5">
      <c r="A14" s="119"/>
      <c r="B14" s="7">
        <f t="shared" si="0"/>
        <v>9</v>
      </c>
      <c r="C14" s="66" t="str">
        <f>IF($K$3=1,IF(รายชื่อนักเรียน!B10="","",รายชื่อนักเรียน!B10),IF(รายชื่อนักเรียน!B40="","",รายชื่อนักเรียน!B40))</f>
        <v/>
      </c>
      <c r="D14" s="114" t="str">
        <f>IF($K$3=1,IF(รายชื่อนักเรียน!C10="","",รายชื่อนักเรียน!C10),IF(รายชื่อนักเรียน!C40="","",รายชื่อนักเรียน!C40))</f>
        <v/>
      </c>
      <c r="E14" s="66" t="str">
        <f>IF($K$3=1,IF(รายชื่อนักเรียน!D10="","",รายชื่อนักเรียน!D10),IF(รายชื่อนักเรียน!D40="","",รายชื่อนักเรียน!D40))</f>
        <v/>
      </c>
      <c r="F14" s="66" t="str">
        <f>IF($K$3=1,IF(รายชื่อนักเรียน!E10="","",รายชื่อนักเรียน!E10),IF(รายชื่อนักเรียน!E40="","",รายชื่อนักเรียน!E40))</f>
        <v/>
      </c>
      <c r="G14" s="66" t="str">
        <f>IF($K$3=1,IF(รายชื่อนักเรียน!F10="","",รายชื่อนักเรียน!F10),IF(รายชื่อนักเรียน!F40="","",รายชื่อนักเรียน!F40))</f>
        <v/>
      </c>
      <c r="H14" s="66" t="str">
        <f>IF($K$3=1,IF(รายชื่อนักเรียน!G10="","",รายชื่อนักเรียน!G10),IF(รายชื่อนักเรียน!G40="","",รายชื่อนักเรียน!G40))</f>
        <v/>
      </c>
      <c r="I14" s="7" t="str">
        <f>IF($K$3=1,IF(รายชื่อนักเรียน!E10="","",IF(รายชื่อนักเรียน!H10="ย้ายออก","ย้ายออก","")),IF(รายชื่อนักเรียน!E40="","",IF(รายชื่อนักเรียน!H40="ย้ายออก","ย้ายออก","")))</f>
        <v/>
      </c>
      <c r="J14" s="146"/>
      <c r="K14" s="146"/>
      <c r="L14" s="146"/>
    </row>
    <row r="15" spans="1:12" ht="18.95" customHeight="1" x14ac:dyDescent="0.5">
      <c r="A15" s="119"/>
      <c r="B15" s="7">
        <f t="shared" si="0"/>
        <v>10</v>
      </c>
      <c r="C15" s="66" t="str">
        <f>IF($K$3=1,IF(รายชื่อนักเรียน!B11="","",รายชื่อนักเรียน!B11),IF(รายชื่อนักเรียน!B41="","",รายชื่อนักเรียน!B41))</f>
        <v/>
      </c>
      <c r="D15" s="114" t="str">
        <f>IF($K$3=1,IF(รายชื่อนักเรียน!C11="","",รายชื่อนักเรียน!C11),IF(รายชื่อนักเรียน!C41="","",รายชื่อนักเรียน!C41))</f>
        <v/>
      </c>
      <c r="E15" s="66" t="str">
        <f>IF($K$3=1,IF(รายชื่อนักเรียน!D11="","",รายชื่อนักเรียน!D11),IF(รายชื่อนักเรียน!D41="","",รายชื่อนักเรียน!D41))</f>
        <v/>
      </c>
      <c r="F15" s="66" t="str">
        <f>IF($K$3=1,IF(รายชื่อนักเรียน!E11="","",รายชื่อนักเรียน!E11),IF(รายชื่อนักเรียน!E41="","",รายชื่อนักเรียน!E41))</f>
        <v/>
      </c>
      <c r="G15" s="66" t="str">
        <f>IF($K$3=1,IF(รายชื่อนักเรียน!F11="","",รายชื่อนักเรียน!F11),IF(รายชื่อนักเรียน!F41="","",รายชื่อนักเรียน!F41))</f>
        <v/>
      </c>
      <c r="H15" s="66" t="str">
        <f>IF($K$3=1,IF(รายชื่อนักเรียน!G11="","",รายชื่อนักเรียน!G11),IF(รายชื่อนักเรียน!G41="","",รายชื่อนักเรียน!G41))</f>
        <v/>
      </c>
      <c r="I15" s="7" t="str">
        <f>IF($K$3=1,IF(รายชื่อนักเรียน!E11="","",IF(รายชื่อนักเรียน!H11="ย้ายออก","ย้ายออก","")),IF(รายชื่อนักเรียน!E41="","",IF(รายชื่อนักเรียน!H41="ย้ายออก","ย้ายออก","")))</f>
        <v/>
      </c>
      <c r="J15" s="146"/>
      <c r="K15" s="146"/>
      <c r="L15" s="146"/>
    </row>
    <row r="16" spans="1:12" ht="18.95" customHeight="1" x14ac:dyDescent="0.5">
      <c r="A16" s="119"/>
      <c r="B16" s="7">
        <f t="shared" si="0"/>
        <v>11</v>
      </c>
      <c r="C16" s="66" t="str">
        <f>IF($K$3=1,IF(รายชื่อนักเรียน!B12="","",รายชื่อนักเรียน!B12),IF(รายชื่อนักเรียน!B42="","",รายชื่อนักเรียน!B42))</f>
        <v/>
      </c>
      <c r="D16" s="114" t="str">
        <f>IF($K$3=1,IF(รายชื่อนักเรียน!C12="","",รายชื่อนักเรียน!C12),IF(รายชื่อนักเรียน!C42="","",รายชื่อนักเรียน!C42))</f>
        <v/>
      </c>
      <c r="E16" s="66" t="str">
        <f>IF($K$3=1,IF(รายชื่อนักเรียน!D12="","",รายชื่อนักเรียน!D12),IF(รายชื่อนักเรียน!D42="","",รายชื่อนักเรียน!D42))</f>
        <v/>
      </c>
      <c r="F16" s="66" t="str">
        <f>IF($K$3=1,IF(รายชื่อนักเรียน!E12="","",รายชื่อนักเรียน!E12),IF(รายชื่อนักเรียน!E42="","",รายชื่อนักเรียน!E42))</f>
        <v/>
      </c>
      <c r="G16" s="66" t="str">
        <f>IF($K$3=1,IF(รายชื่อนักเรียน!F12="","",รายชื่อนักเรียน!F12),IF(รายชื่อนักเรียน!F42="","",รายชื่อนักเรียน!F42))</f>
        <v/>
      </c>
      <c r="H16" s="66" t="str">
        <f>IF($K$3=1,IF(รายชื่อนักเรียน!G12="","",รายชื่อนักเรียน!G12),IF(รายชื่อนักเรียน!G42="","",รายชื่อนักเรียน!G42))</f>
        <v/>
      </c>
      <c r="I16" s="7" t="str">
        <f>IF($K$3=1,IF(รายชื่อนักเรียน!E12="","",IF(รายชื่อนักเรียน!H12="ย้ายออก","ย้ายออก","")),IF(รายชื่อนักเรียน!E42="","",IF(รายชื่อนักเรียน!H42="ย้ายออก","ย้ายออก","")))</f>
        <v/>
      </c>
      <c r="J16" s="146"/>
      <c r="K16" s="146"/>
      <c r="L16" s="146"/>
    </row>
    <row r="17" spans="1:12" ht="18.95" customHeight="1" x14ac:dyDescent="0.5">
      <c r="A17" s="119"/>
      <c r="B17" s="7">
        <f t="shared" si="0"/>
        <v>12</v>
      </c>
      <c r="C17" s="66" t="str">
        <f>IF($K$3=1,IF(รายชื่อนักเรียน!B13="","",รายชื่อนักเรียน!B13),IF(รายชื่อนักเรียน!B43="","",รายชื่อนักเรียน!B43))</f>
        <v/>
      </c>
      <c r="D17" s="114" t="str">
        <f>IF($K$3=1,IF(รายชื่อนักเรียน!C13="","",รายชื่อนักเรียน!C13),IF(รายชื่อนักเรียน!C43="","",รายชื่อนักเรียน!C43))</f>
        <v/>
      </c>
      <c r="E17" s="66" t="str">
        <f>IF($K$3=1,IF(รายชื่อนักเรียน!D13="","",รายชื่อนักเรียน!D13),IF(รายชื่อนักเรียน!D43="","",รายชื่อนักเรียน!D43))</f>
        <v/>
      </c>
      <c r="F17" s="66" t="str">
        <f>IF($K$3=1,IF(รายชื่อนักเรียน!E13="","",รายชื่อนักเรียน!E13),IF(รายชื่อนักเรียน!E43="","",รายชื่อนักเรียน!E43))</f>
        <v/>
      </c>
      <c r="G17" s="66" t="str">
        <f>IF($K$3=1,IF(รายชื่อนักเรียน!F13="","",รายชื่อนักเรียน!F13),IF(รายชื่อนักเรียน!F43="","",รายชื่อนักเรียน!F43))</f>
        <v/>
      </c>
      <c r="H17" s="66" t="str">
        <f>IF($K$3=1,IF(รายชื่อนักเรียน!G13="","",รายชื่อนักเรียน!G13),IF(รายชื่อนักเรียน!G43="","",รายชื่อนักเรียน!G43))</f>
        <v/>
      </c>
      <c r="I17" s="7" t="str">
        <f>IF($K$3=1,IF(รายชื่อนักเรียน!E13="","",IF(รายชื่อนักเรียน!H13="ย้ายออก","ย้ายออก","")),IF(รายชื่อนักเรียน!E43="","",IF(รายชื่อนักเรียน!H43="ย้ายออก","ย้ายออก","")))</f>
        <v/>
      </c>
      <c r="J17" s="146"/>
      <c r="K17" s="146"/>
      <c r="L17" s="146"/>
    </row>
    <row r="18" spans="1:12" ht="18.95" customHeight="1" x14ac:dyDescent="0.5">
      <c r="A18" s="119"/>
      <c r="B18" s="7">
        <f t="shared" si="0"/>
        <v>13</v>
      </c>
      <c r="C18" s="66" t="str">
        <f>IF($K$3=1,IF(รายชื่อนักเรียน!B14="","",รายชื่อนักเรียน!B14),IF(รายชื่อนักเรียน!B44="","",รายชื่อนักเรียน!B44))</f>
        <v/>
      </c>
      <c r="D18" s="114" t="str">
        <f>IF($K$3=1,IF(รายชื่อนักเรียน!C14="","",รายชื่อนักเรียน!C14),IF(รายชื่อนักเรียน!C44="","",รายชื่อนักเรียน!C44))</f>
        <v/>
      </c>
      <c r="E18" s="66" t="str">
        <f>IF($K$3=1,IF(รายชื่อนักเรียน!D14="","",รายชื่อนักเรียน!D14),IF(รายชื่อนักเรียน!D44="","",รายชื่อนักเรียน!D44))</f>
        <v/>
      </c>
      <c r="F18" s="66" t="str">
        <f>IF($K$3=1,IF(รายชื่อนักเรียน!E14="","",รายชื่อนักเรียน!E14),IF(รายชื่อนักเรียน!E44="","",รายชื่อนักเรียน!E44))</f>
        <v/>
      </c>
      <c r="G18" s="66" t="str">
        <f>IF($K$3=1,IF(รายชื่อนักเรียน!F14="","",รายชื่อนักเรียน!F14),IF(รายชื่อนักเรียน!F44="","",รายชื่อนักเรียน!F44))</f>
        <v/>
      </c>
      <c r="H18" s="66" t="str">
        <f>IF($K$3=1,IF(รายชื่อนักเรียน!G14="","",รายชื่อนักเรียน!G14),IF(รายชื่อนักเรียน!G44="","",รายชื่อนักเรียน!G44))</f>
        <v/>
      </c>
      <c r="I18" s="7" t="str">
        <f>IF($K$3=1,IF(รายชื่อนักเรียน!E14="","",IF(รายชื่อนักเรียน!H14="ย้ายออก","ย้ายออก","")),IF(รายชื่อนักเรียน!E44="","",IF(รายชื่อนักเรียน!H44="ย้ายออก","ย้ายออก","")))</f>
        <v/>
      </c>
      <c r="J18" s="146"/>
      <c r="K18" s="146"/>
      <c r="L18" s="146"/>
    </row>
    <row r="19" spans="1:12" ht="18.95" customHeight="1" x14ac:dyDescent="0.5">
      <c r="A19" s="119"/>
      <c r="B19" s="7">
        <f t="shared" si="0"/>
        <v>14</v>
      </c>
      <c r="C19" s="66" t="str">
        <f>IF($K$3=1,IF(รายชื่อนักเรียน!B15="","",รายชื่อนักเรียน!B15),IF(รายชื่อนักเรียน!B45="","",รายชื่อนักเรียน!B45))</f>
        <v/>
      </c>
      <c r="D19" s="114" t="str">
        <f>IF($K$3=1,IF(รายชื่อนักเรียน!C15="","",รายชื่อนักเรียน!C15),IF(รายชื่อนักเรียน!C45="","",รายชื่อนักเรียน!C45))</f>
        <v/>
      </c>
      <c r="E19" s="66" t="str">
        <f>IF($K$3=1,IF(รายชื่อนักเรียน!D15="","",รายชื่อนักเรียน!D15),IF(รายชื่อนักเรียน!D45="","",รายชื่อนักเรียน!D45))</f>
        <v/>
      </c>
      <c r="F19" s="66" t="str">
        <f>IF($K$3=1,IF(รายชื่อนักเรียน!E15="","",รายชื่อนักเรียน!E15),IF(รายชื่อนักเรียน!E45="","",รายชื่อนักเรียน!E45))</f>
        <v/>
      </c>
      <c r="G19" s="66" t="str">
        <f>IF($K$3=1,IF(รายชื่อนักเรียน!F15="","",รายชื่อนักเรียน!F15),IF(รายชื่อนักเรียน!F45="","",รายชื่อนักเรียน!F45))</f>
        <v/>
      </c>
      <c r="H19" s="66" t="str">
        <f>IF($K$3=1,IF(รายชื่อนักเรียน!G15="","",รายชื่อนักเรียน!G15),IF(รายชื่อนักเรียน!G45="","",รายชื่อนักเรียน!G45))</f>
        <v/>
      </c>
      <c r="I19" s="7" t="str">
        <f>IF($K$3=1,IF(รายชื่อนักเรียน!E15="","",IF(รายชื่อนักเรียน!H15="ย้ายออก","ย้ายออก","")),IF(รายชื่อนักเรียน!E45="","",IF(รายชื่อนักเรียน!H45="ย้ายออก","ย้ายออก","")))</f>
        <v/>
      </c>
      <c r="J19" s="146"/>
      <c r="K19" s="146"/>
      <c r="L19" s="146"/>
    </row>
    <row r="20" spans="1:12" ht="18.95" customHeight="1" x14ac:dyDescent="0.5">
      <c r="A20" s="119"/>
      <c r="B20" s="7">
        <f t="shared" si="0"/>
        <v>15</v>
      </c>
      <c r="C20" s="66" t="str">
        <f>IF($K$3=1,IF(รายชื่อนักเรียน!B16="","",รายชื่อนักเรียน!B16),IF(รายชื่อนักเรียน!B46="","",รายชื่อนักเรียน!B46))</f>
        <v/>
      </c>
      <c r="D20" s="114" t="str">
        <f>IF($K$3=1,IF(รายชื่อนักเรียน!C16="","",รายชื่อนักเรียน!C16),IF(รายชื่อนักเรียน!C46="","",รายชื่อนักเรียน!C46))</f>
        <v/>
      </c>
      <c r="E20" s="66" t="str">
        <f>IF($K$3=1,IF(รายชื่อนักเรียน!D16="","",รายชื่อนักเรียน!D16),IF(รายชื่อนักเรียน!D46="","",รายชื่อนักเรียน!D46))</f>
        <v/>
      </c>
      <c r="F20" s="66" t="str">
        <f>IF($K$3=1,IF(รายชื่อนักเรียน!E16="","",รายชื่อนักเรียน!E16),IF(รายชื่อนักเรียน!E46="","",รายชื่อนักเรียน!E46))</f>
        <v/>
      </c>
      <c r="G20" s="66" t="str">
        <f>IF($K$3=1,IF(รายชื่อนักเรียน!F16="","",รายชื่อนักเรียน!F16),IF(รายชื่อนักเรียน!F46="","",รายชื่อนักเรียน!F46))</f>
        <v/>
      </c>
      <c r="H20" s="66" t="str">
        <f>IF($K$3=1,IF(รายชื่อนักเรียน!G16="","",รายชื่อนักเรียน!G16),IF(รายชื่อนักเรียน!G46="","",รายชื่อนักเรียน!G46))</f>
        <v/>
      </c>
      <c r="I20" s="7" t="str">
        <f>IF($K$3=1,IF(รายชื่อนักเรียน!E16="","",IF(รายชื่อนักเรียน!H16="ย้ายออก","ย้ายออก","")),IF(รายชื่อนักเรียน!E46="","",IF(รายชื่อนักเรียน!H46="ย้ายออก","ย้ายออก","")))</f>
        <v/>
      </c>
      <c r="J20" s="146"/>
      <c r="K20" s="146"/>
      <c r="L20" s="146"/>
    </row>
    <row r="21" spans="1:12" ht="18.95" customHeight="1" x14ac:dyDescent="0.5">
      <c r="A21" s="119"/>
      <c r="B21" s="7">
        <f t="shared" si="0"/>
        <v>16</v>
      </c>
      <c r="C21" s="66" t="str">
        <f>IF($K$3=1,IF(รายชื่อนักเรียน!B17="","",รายชื่อนักเรียน!B17),IF(รายชื่อนักเรียน!B47="","",รายชื่อนักเรียน!B47))</f>
        <v/>
      </c>
      <c r="D21" s="114" t="str">
        <f>IF($K$3=1,IF(รายชื่อนักเรียน!C17="","",รายชื่อนักเรียน!C17),IF(รายชื่อนักเรียน!C47="","",รายชื่อนักเรียน!C47))</f>
        <v/>
      </c>
      <c r="E21" s="66" t="str">
        <f>IF($K$3=1,IF(รายชื่อนักเรียน!D17="","",รายชื่อนักเรียน!D17),IF(รายชื่อนักเรียน!D47="","",รายชื่อนักเรียน!D47))</f>
        <v/>
      </c>
      <c r="F21" s="66" t="str">
        <f>IF($K$3=1,IF(รายชื่อนักเรียน!E17="","",รายชื่อนักเรียน!E17),IF(รายชื่อนักเรียน!E47="","",รายชื่อนักเรียน!E47))</f>
        <v/>
      </c>
      <c r="G21" s="66" t="str">
        <f>IF($K$3=1,IF(รายชื่อนักเรียน!F17="","",รายชื่อนักเรียน!F17),IF(รายชื่อนักเรียน!F47="","",รายชื่อนักเรียน!F47))</f>
        <v/>
      </c>
      <c r="H21" s="66" t="str">
        <f>IF($K$3=1,IF(รายชื่อนักเรียน!G17="","",รายชื่อนักเรียน!G17),IF(รายชื่อนักเรียน!G47="","",รายชื่อนักเรียน!G47))</f>
        <v/>
      </c>
      <c r="I21" s="7" t="str">
        <f>IF($K$3=1,IF(รายชื่อนักเรียน!E17="","",IF(รายชื่อนักเรียน!H17="ย้ายออก","ย้ายออก","")),IF(รายชื่อนักเรียน!E47="","",IF(รายชื่อนักเรียน!H47="ย้ายออก","ย้ายออก","")))</f>
        <v/>
      </c>
      <c r="J21" s="146"/>
      <c r="K21" s="146"/>
      <c r="L21" s="146"/>
    </row>
    <row r="22" spans="1:12" ht="18.95" customHeight="1" x14ac:dyDescent="0.5">
      <c r="A22" s="119"/>
      <c r="B22" s="7">
        <f t="shared" si="0"/>
        <v>17</v>
      </c>
      <c r="C22" s="66" t="str">
        <f>IF($K$3=1,IF(รายชื่อนักเรียน!B18="","",รายชื่อนักเรียน!B18),IF(รายชื่อนักเรียน!B48="","",รายชื่อนักเรียน!B48))</f>
        <v/>
      </c>
      <c r="D22" s="114" t="str">
        <f>IF($K$3=1,IF(รายชื่อนักเรียน!C18="","",รายชื่อนักเรียน!C18),IF(รายชื่อนักเรียน!C48="","",รายชื่อนักเรียน!C48))</f>
        <v/>
      </c>
      <c r="E22" s="66" t="str">
        <f>IF($K$3=1,IF(รายชื่อนักเรียน!D18="","",รายชื่อนักเรียน!D18),IF(รายชื่อนักเรียน!D48="","",รายชื่อนักเรียน!D48))</f>
        <v/>
      </c>
      <c r="F22" s="66" t="str">
        <f>IF($K$3=1,IF(รายชื่อนักเรียน!E18="","",รายชื่อนักเรียน!E18),IF(รายชื่อนักเรียน!E48="","",รายชื่อนักเรียน!E48))</f>
        <v/>
      </c>
      <c r="G22" s="66" t="str">
        <f>IF($K$3=1,IF(รายชื่อนักเรียน!F18="","",รายชื่อนักเรียน!F18),IF(รายชื่อนักเรียน!F48="","",รายชื่อนักเรียน!F48))</f>
        <v/>
      </c>
      <c r="H22" s="66" t="str">
        <f>IF($K$3=1,IF(รายชื่อนักเรียน!G18="","",รายชื่อนักเรียน!G18),IF(รายชื่อนักเรียน!G48="","",รายชื่อนักเรียน!G48))</f>
        <v/>
      </c>
      <c r="I22" s="7" t="str">
        <f>IF($K$3=1,IF(รายชื่อนักเรียน!E18="","",IF(รายชื่อนักเรียน!H18="ย้ายออก","ย้ายออก","")),IF(รายชื่อนักเรียน!E48="","",IF(รายชื่อนักเรียน!H48="ย้ายออก","ย้ายออก","")))</f>
        <v/>
      </c>
      <c r="J22" s="146"/>
      <c r="K22" s="146"/>
      <c r="L22" s="146"/>
    </row>
    <row r="23" spans="1:12" ht="18.95" customHeight="1" x14ac:dyDescent="0.5">
      <c r="A23" s="119"/>
      <c r="B23" s="7">
        <f t="shared" si="0"/>
        <v>18</v>
      </c>
      <c r="C23" s="66" t="str">
        <f>IF($K$3=1,IF(รายชื่อนักเรียน!B19="","",รายชื่อนักเรียน!B19),IF(รายชื่อนักเรียน!B49="","",รายชื่อนักเรียน!B49))</f>
        <v/>
      </c>
      <c r="D23" s="114" t="str">
        <f>IF($K$3=1,IF(รายชื่อนักเรียน!C19="","",รายชื่อนักเรียน!C19),IF(รายชื่อนักเรียน!C49="","",รายชื่อนักเรียน!C49))</f>
        <v/>
      </c>
      <c r="E23" s="66" t="str">
        <f>IF($K$3=1,IF(รายชื่อนักเรียน!D19="","",รายชื่อนักเรียน!D19),IF(รายชื่อนักเรียน!D49="","",รายชื่อนักเรียน!D49))</f>
        <v/>
      </c>
      <c r="F23" s="66" t="str">
        <f>IF($K$3=1,IF(รายชื่อนักเรียน!E19="","",รายชื่อนักเรียน!E19),IF(รายชื่อนักเรียน!E49="","",รายชื่อนักเรียน!E49))</f>
        <v/>
      </c>
      <c r="G23" s="66" t="str">
        <f>IF($K$3=1,IF(รายชื่อนักเรียน!F19="","",รายชื่อนักเรียน!F19),IF(รายชื่อนักเรียน!F49="","",รายชื่อนักเรียน!F49))</f>
        <v/>
      </c>
      <c r="H23" s="66" t="str">
        <f>IF($K$3=1,IF(รายชื่อนักเรียน!G19="","",รายชื่อนักเรียน!G19),IF(รายชื่อนักเรียน!G49="","",รายชื่อนักเรียน!G49))</f>
        <v/>
      </c>
      <c r="I23" s="7" t="str">
        <f>IF($K$3=1,IF(รายชื่อนักเรียน!E19="","",IF(รายชื่อนักเรียน!H19="ย้ายออก","ย้ายออก","")),IF(รายชื่อนักเรียน!E49="","",IF(รายชื่อนักเรียน!H49="ย้ายออก","ย้ายออก","")))</f>
        <v/>
      </c>
      <c r="J23" s="146"/>
      <c r="K23" s="146"/>
      <c r="L23" s="146"/>
    </row>
    <row r="24" spans="1:12" ht="18.95" customHeight="1" x14ac:dyDescent="0.5">
      <c r="A24" s="119"/>
      <c r="B24" s="7">
        <f t="shared" si="0"/>
        <v>19</v>
      </c>
      <c r="C24" s="66" t="str">
        <f>IF($K$3=1,IF(รายชื่อนักเรียน!B20="","",รายชื่อนักเรียน!B20),IF(รายชื่อนักเรียน!B50="","",รายชื่อนักเรียน!B50))</f>
        <v/>
      </c>
      <c r="D24" s="114" t="str">
        <f>IF($K$3=1,IF(รายชื่อนักเรียน!C20="","",รายชื่อนักเรียน!C20),IF(รายชื่อนักเรียน!C50="","",รายชื่อนักเรียน!C50))</f>
        <v/>
      </c>
      <c r="E24" s="66" t="str">
        <f>IF($K$3=1,IF(รายชื่อนักเรียน!D20="","",รายชื่อนักเรียน!D20),IF(รายชื่อนักเรียน!D50="","",รายชื่อนักเรียน!D50))</f>
        <v/>
      </c>
      <c r="F24" s="66" t="str">
        <f>IF($K$3=1,IF(รายชื่อนักเรียน!E20="","",รายชื่อนักเรียน!E20),IF(รายชื่อนักเรียน!E50="","",รายชื่อนักเรียน!E50))</f>
        <v/>
      </c>
      <c r="G24" s="66" t="str">
        <f>IF($K$3=1,IF(รายชื่อนักเรียน!F20="","",รายชื่อนักเรียน!F20),IF(รายชื่อนักเรียน!F50="","",รายชื่อนักเรียน!F50))</f>
        <v/>
      </c>
      <c r="H24" s="66" t="str">
        <f>IF($K$3=1,IF(รายชื่อนักเรียน!G20="","",รายชื่อนักเรียน!G20),IF(รายชื่อนักเรียน!G50="","",รายชื่อนักเรียน!G50))</f>
        <v/>
      </c>
      <c r="I24" s="7" t="str">
        <f>IF($K$3=1,IF(รายชื่อนักเรียน!E20="","",IF(รายชื่อนักเรียน!H20="ย้ายออก","ย้ายออก","")),IF(รายชื่อนักเรียน!E50="","",IF(รายชื่อนักเรียน!H50="ย้ายออก","ย้ายออก","")))</f>
        <v/>
      </c>
      <c r="J24" s="146"/>
      <c r="K24" s="146"/>
      <c r="L24" s="146"/>
    </row>
    <row r="25" spans="1:12" ht="18.95" customHeight="1" x14ac:dyDescent="0.5">
      <c r="A25" s="119"/>
      <c r="B25" s="7">
        <f t="shared" si="0"/>
        <v>20</v>
      </c>
      <c r="C25" s="66" t="str">
        <f>IF($K$3=1,IF(รายชื่อนักเรียน!B21="","",รายชื่อนักเรียน!B21),IF(รายชื่อนักเรียน!B51="","",รายชื่อนักเรียน!B51))</f>
        <v/>
      </c>
      <c r="D25" s="114" t="str">
        <f>IF($K$3=1,IF(รายชื่อนักเรียน!C21="","",รายชื่อนักเรียน!C21),IF(รายชื่อนักเรียน!C51="","",รายชื่อนักเรียน!C51))</f>
        <v/>
      </c>
      <c r="E25" s="66" t="str">
        <f>IF($K$3=1,IF(รายชื่อนักเรียน!D21="","",รายชื่อนักเรียน!D21),IF(รายชื่อนักเรียน!D51="","",รายชื่อนักเรียน!D51))</f>
        <v/>
      </c>
      <c r="F25" s="66" t="str">
        <f>IF($K$3=1,IF(รายชื่อนักเรียน!E21="","",รายชื่อนักเรียน!E21),IF(รายชื่อนักเรียน!E51="","",รายชื่อนักเรียน!E51))</f>
        <v/>
      </c>
      <c r="G25" s="66" t="str">
        <f>IF($K$3=1,IF(รายชื่อนักเรียน!F21="","",รายชื่อนักเรียน!F21),IF(รายชื่อนักเรียน!F51="","",รายชื่อนักเรียน!F51))</f>
        <v/>
      </c>
      <c r="H25" s="66" t="str">
        <f>IF($K$3=1,IF(รายชื่อนักเรียน!G21="","",รายชื่อนักเรียน!G21),IF(รายชื่อนักเรียน!G51="","",รายชื่อนักเรียน!G51))</f>
        <v/>
      </c>
      <c r="I25" s="7" t="str">
        <f>IF($K$3=1,IF(รายชื่อนักเรียน!E21="","",IF(รายชื่อนักเรียน!H21="ย้ายออก","ย้ายออก","")),IF(รายชื่อนักเรียน!E51="","",IF(รายชื่อนักเรียน!H51="ย้ายออก","ย้ายออก","")))</f>
        <v/>
      </c>
      <c r="J25" s="146"/>
      <c r="K25" s="146"/>
      <c r="L25" s="146"/>
    </row>
    <row r="26" spans="1:12" ht="18.95" customHeight="1" x14ac:dyDescent="0.5">
      <c r="A26" s="119"/>
      <c r="B26" s="7">
        <f t="shared" si="0"/>
        <v>21</v>
      </c>
      <c r="C26" s="66" t="str">
        <f>IF($K$3=1,IF(รายชื่อนักเรียน!B22="","",รายชื่อนักเรียน!B22),IF(รายชื่อนักเรียน!B52="","",รายชื่อนักเรียน!B52))</f>
        <v/>
      </c>
      <c r="D26" s="114" t="str">
        <f>IF($K$3=1,IF(รายชื่อนักเรียน!C22="","",รายชื่อนักเรียน!C22),IF(รายชื่อนักเรียน!C52="","",รายชื่อนักเรียน!C52))</f>
        <v/>
      </c>
      <c r="E26" s="66" t="str">
        <f>IF($K$3=1,IF(รายชื่อนักเรียน!D22="","",รายชื่อนักเรียน!D22),IF(รายชื่อนักเรียน!D52="","",รายชื่อนักเรียน!D52))</f>
        <v/>
      </c>
      <c r="F26" s="66" t="str">
        <f>IF($K$3=1,IF(รายชื่อนักเรียน!E22="","",รายชื่อนักเรียน!E22),IF(รายชื่อนักเรียน!E52="","",รายชื่อนักเรียน!E52))</f>
        <v/>
      </c>
      <c r="G26" s="66" t="str">
        <f>IF($K$3=1,IF(รายชื่อนักเรียน!F22="","",รายชื่อนักเรียน!F22),IF(รายชื่อนักเรียน!F52="","",รายชื่อนักเรียน!F52))</f>
        <v/>
      </c>
      <c r="H26" s="66" t="str">
        <f>IF($K$3=1,IF(รายชื่อนักเรียน!G22="","",รายชื่อนักเรียน!G22),IF(รายชื่อนักเรียน!G52="","",รายชื่อนักเรียน!G52))</f>
        <v/>
      </c>
      <c r="I26" s="7" t="str">
        <f>IF($K$3=1,IF(รายชื่อนักเรียน!E22="","",IF(รายชื่อนักเรียน!H22="ย้ายออก","ย้ายออก","")),IF(รายชื่อนักเรียน!E52="","",IF(รายชื่อนักเรียน!H52="ย้ายออก","ย้ายออก","")))</f>
        <v/>
      </c>
      <c r="J26" s="146"/>
      <c r="K26" s="146"/>
      <c r="L26" s="146"/>
    </row>
    <row r="27" spans="1:12" ht="18.95" customHeight="1" x14ac:dyDescent="0.5">
      <c r="A27" s="119"/>
      <c r="B27" s="7">
        <f t="shared" si="0"/>
        <v>22</v>
      </c>
      <c r="C27" s="66" t="str">
        <f>IF($K$3=1,IF(รายชื่อนักเรียน!B23="","",รายชื่อนักเรียน!B23),IF(รายชื่อนักเรียน!B53="","",รายชื่อนักเรียน!B53))</f>
        <v/>
      </c>
      <c r="D27" s="114" t="str">
        <f>IF($K$3=1,IF(รายชื่อนักเรียน!C23="","",รายชื่อนักเรียน!C23),IF(รายชื่อนักเรียน!C53="","",รายชื่อนักเรียน!C53))</f>
        <v/>
      </c>
      <c r="E27" s="66" t="str">
        <f>IF($K$3=1,IF(รายชื่อนักเรียน!D23="","",รายชื่อนักเรียน!D23),IF(รายชื่อนักเรียน!D53="","",รายชื่อนักเรียน!D53))</f>
        <v/>
      </c>
      <c r="F27" s="66" t="str">
        <f>IF($K$3=1,IF(รายชื่อนักเรียน!E23="","",รายชื่อนักเรียน!E23),IF(รายชื่อนักเรียน!E53="","",รายชื่อนักเรียน!E53))</f>
        <v/>
      </c>
      <c r="G27" s="66" t="str">
        <f>IF($K$3=1,IF(รายชื่อนักเรียน!F23="","",รายชื่อนักเรียน!F23),IF(รายชื่อนักเรียน!F53="","",รายชื่อนักเรียน!F53))</f>
        <v/>
      </c>
      <c r="H27" s="66" t="str">
        <f>IF($K$3=1,IF(รายชื่อนักเรียน!G23="","",รายชื่อนักเรียน!G23),IF(รายชื่อนักเรียน!G53="","",รายชื่อนักเรียน!G53))</f>
        <v/>
      </c>
      <c r="I27" s="7" t="str">
        <f>IF($K$3=1,IF(รายชื่อนักเรียน!E23="","",IF(รายชื่อนักเรียน!H23="ย้ายออก","ย้ายออก","")),IF(รายชื่อนักเรียน!E53="","",IF(รายชื่อนักเรียน!H53="ย้ายออก","ย้ายออก","")))</f>
        <v/>
      </c>
      <c r="J27" s="146"/>
      <c r="K27" s="146"/>
      <c r="L27" s="146"/>
    </row>
    <row r="28" spans="1:12" ht="18.95" customHeight="1" x14ac:dyDescent="0.5">
      <c r="A28" s="119"/>
      <c r="B28" s="7">
        <f t="shared" si="0"/>
        <v>23</v>
      </c>
      <c r="C28" s="66" t="str">
        <f>IF($K$3=1,IF(รายชื่อนักเรียน!B24="","",รายชื่อนักเรียน!B24),IF(รายชื่อนักเรียน!B54="","",รายชื่อนักเรียน!B54))</f>
        <v/>
      </c>
      <c r="D28" s="114" t="str">
        <f>IF($K$3=1,IF(รายชื่อนักเรียน!C24="","",รายชื่อนักเรียน!C24),IF(รายชื่อนักเรียน!C54="","",รายชื่อนักเรียน!C54))</f>
        <v/>
      </c>
      <c r="E28" s="66" t="str">
        <f>IF($K$3=1,IF(รายชื่อนักเรียน!D24="","",รายชื่อนักเรียน!D24),IF(รายชื่อนักเรียน!D54="","",รายชื่อนักเรียน!D54))</f>
        <v/>
      </c>
      <c r="F28" s="66" t="str">
        <f>IF($K$3=1,IF(รายชื่อนักเรียน!E24="","",รายชื่อนักเรียน!E24),IF(รายชื่อนักเรียน!E54="","",รายชื่อนักเรียน!E54))</f>
        <v/>
      </c>
      <c r="G28" s="66" t="str">
        <f>IF($K$3=1,IF(รายชื่อนักเรียน!F24="","",รายชื่อนักเรียน!F24),IF(รายชื่อนักเรียน!F54="","",รายชื่อนักเรียน!F54))</f>
        <v/>
      </c>
      <c r="H28" s="66" t="str">
        <f>IF($K$3=1,IF(รายชื่อนักเรียน!G24="","",รายชื่อนักเรียน!G24),IF(รายชื่อนักเรียน!G54="","",รายชื่อนักเรียน!G54))</f>
        <v/>
      </c>
      <c r="I28" s="7" t="str">
        <f>IF($K$3=1,IF(รายชื่อนักเรียน!E24="","",IF(รายชื่อนักเรียน!H24="ย้ายออก","ย้ายออก","")),IF(รายชื่อนักเรียน!E54="","",IF(รายชื่อนักเรียน!H54="ย้ายออก","ย้ายออก","")))</f>
        <v/>
      </c>
      <c r="J28" s="146"/>
      <c r="K28" s="146"/>
      <c r="L28" s="146"/>
    </row>
    <row r="29" spans="1:12" ht="18.95" customHeight="1" x14ac:dyDescent="0.5">
      <c r="A29" s="119"/>
      <c r="B29" s="7">
        <f t="shared" si="0"/>
        <v>24</v>
      </c>
      <c r="C29" s="66" t="str">
        <f>IF($K$3=1,IF(รายชื่อนักเรียน!B25="","",รายชื่อนักเรียน!B25),IF(รายชื่อนักเรียน!B55="","",รายชื่อนักเรียน!B55))</f>
        <v/>
      </c>
      <c r="D29" s="114" t="str">
        <f>IF($K$3=1,IF(รายชื่อนักเรียน!C25="","",รายชื่อนักเรียน!C25),IF(รายชื่อนักเรียน!C55="","",รายชื่อนักเรียน!C55))</f>
        <v/>
      </c>
      <c r="E29" s="66" t="str">
        <f>IF($K$3=1,IF(รายชื่อนักเรียน!D25="","",รายชื่อนักเรียน!D25),IF(รายชื่อนักเรียน!D55="","",รายชื่อนักเรียน!D55))</f>
        <v/>
      </c>
      <c r="F29" s="66" t="str">
        <f>IF($K$3=1,IF(รายชื่อนักเรียน!E25="","",รายชื่อนักเรียน!E25),IF(รายชื่อนักเรียน!E55="","",รายชื่อนักเรียน!E55))</f>
        <v/>
      </c>
      <c r="G29" s="66" t="str">
        <f>IF($K$3=1,IF(รายชื่อนักเรียน!F25="","",รายชื่อนักเรียน!F25),IF(รายชื่อนักเรียน!F55="","",รายชื่อนักเรียน!F55))</f>
        <v/>
      </c>
      <c r="H29" s="66" t="str">
        <f>IF($K$3=1,IF(รายชื่อนักเรียน!G25="","",รายชื่อนักเรียน!G25),IF(รายชื่อนักเรียน!G55="","",รายชื่อนักเรียน!G55))</f>
        <v/>
      </c>
      <c r="I29" s="7" t="str">
        <f>IF($K$3=1,IF(รายชื่อนักเรียน!E25="","",IF(รายชื่อนักเรียน!H25="ย้ายออก","ย้ายออก","")),IF(รายชื่อนักเรียน!E55="","",IF(รายชื่อนักเรียน!H55="ย้ายออก","ย้ายออก","")))</f>
        <v/>
      </c>
      <c r="J29" s="146"/>
      <c r="K29" s="146"/>
      <c r="L29" s="146"/>
    </row>
    <row r="30" spans="1:12" ht="18.95" customHeight="1" x14ac:dyDescent="0.5">
      <c r="A30" s="119"/>
      <c r="B30" s="7">
        <f t="shared" si="0"/>
        <v>25</v>
      </c>
      <c r="C30" s="66" t="str">
        <f>IF($K$3=1,IF(รายชื่อนักเรียน!B26="","",รายชื่อนักเรียน!B26),IF(รายชื่อนักเรียน!B56="","",รายชื่อนักเรียน!B56))</f>
        <v/>
      </c>
      <c r="D30" s="114" t="str">
        <f>IF($K$3=1,IF(รายชื่อนักเรียน!C26="","",รายชื่อนักเรียน!C26),IF(รายชื่อนักเรียน!C56="","",รายชื่อนักเรียน!C56))</f>
        <v/>
      </c>
      <c r="E30" s="66" t="str">
        <f>IF($K$3=1,IF(รายชื่อนักเรียน!D26="","",รายชื่อนักเรียน!D26),IF(รายชื่อนักเรียน!D56="","",รายชื่อนักเรียน!D56))</f>
        <v/>
      </c>
      <c r="F30" s="66" t="str">
        <f>IF($K$3=1,IF(รายชื่อนักเรียน!E26="","",รายชื่อนักเรียน!E26),IF(รายชื่อนักเรียน!E56="","",รายชื่อนักเรียน!E56))</f>
        <v/>
      </c>
      <c r="G30" s="66" t="str">
        <f>IF($K$3=1,IF(รายชื่อนักเรียน!F26="","",รายชื่อนักเรียน!F26),IF(รายชื่อนักเรียน!F56="","",รายชื่อนักเรียน!F56))</f>
        <v/>
      </c>
      <c r="H30" s="66" t="str">
        <f>IF($K$3=1,IF(รายชื่อนักเรียน!G26="","",รายชื่อนักเรียน!G26),IF(รายชื่อนักเรียน!G56="","",รายชื่อนักเรียน!G56))</f>
        <v/>
      </c>
      <c r="I30" s="7" t="str">
        <f>IF($K$3=1,IF(รายชื่อนักเรียน!E26="","",IF(รายชื่อนักเรียน!H26="ย้ายออก","ย้ายออก","")),IF(รายชื่อนักเรียน!E56="","",IF(รายชื่อนักเรียน!H56="ย้ายออก","ย้ายออก","")))</f>
        <v/>
      </c>
      <c r="J30" s="146"/>
      <c r="K30" s="146"/>
      <c r="L30" s="146"/>
    </row>
    <row r="31" spans="1:12" ht="18.95" customHeight="1" x14ac:dyDescent="0.5">
      <c r="A31" s="119"/>
      <c r="B31" s="7">
        <f t="shared" si="0"/>
        <v>26</v>
      </c>
      <c r="C31" s="66" t="str">
        <f>IF($K$3=1,IF(รายชื่อนักเรียน!B27="","",รายชื่อนักเรียน!B27),IF(รายชื่อนักเรียน!B57="","",รายชื่อนักเรียน!B57))</f>
        <v/>
      </c>
      <c r="D31" s="114" t="str">
        <f>IF($K$3=1,IF(รายชื่อนักเรียน!C27="","",รายชื่อนักเรียน!C27),IF(รายชื่อนักเรียน!C57="","",รายชื่อนักเรียน!C57))</f>
        <v/>
      </c>
      <c r="E31" s="66" t="str">
        <f>IF($K$3=1,IF(รายชื่อนักเรียน!D27="","",รายชื่อนักเรียน!D27),IF(รายชื่อนักเรียน!D57="","",รายชื่อนักเรียน!D57))</f>
        <v/>
      </c>
      <c r="F31" s="66" t="str">
        <f>IF($K$3=1,IF(รายชื่อนักเรียน!E27="","",รายชื่อนักเรียน!E27),IF(รายชื่อนักเรียน!E57="","",รายชื่อนักเรียน!E57))</f>
        <v/>
      </c>
      <c r="G31" s="66" t="str">
        <f>IF($K$3=1,IF(รายชื่อนักเรียน!F27="","",รายชื่อนักเรียน!F27),IF(รายชื่อนักเรียน!F57="","",รายชื่อนักเรียน!F57))</f>
        <v/>
      </c>
      <c r="H31" s="66" t="str">
        <f>IF($K$3=1,IF(รายชื่อนักเรียน!G27="","",รายชื่อนักเรียน!G27),IF(รายชื่อนักเรียน!G57="","",รายชื่อนักเรียน!G57))</f>
        <v/>
      </c>
      <c r="I31" s="7" t="str">
        <f>IF($K$3=1,IF(รายชื่อนักเรียน!E27="","",IF(รายชื่อนักเรียน!H27="ย้ายออก","ย้ายออก","")),IF(รายชื่อนักเรียน!E57="","",IF(รายชื่อนักเรียน!H57="ย้ายออก","ย้ายออก","")))</f>
        <v/>
      </c>
      <c r="J31" s="146"/>
      <c r="K31" s="146"/>
      <c r="L31" s="146"/>
    </row>
    <row r="32" spans="1:12" ht="18.95" customHeight="1" x14ac:dyDescent="0.5">
      <c r="A32" s="119"/>
      <c r="B32" s="7">
        <f t="shared" si="0"/>
        <v>27</v>
      </c>
      <c r="C32" s="66" t="str">
        <f>IF($K$3=1,IF(รายชื่อนักเรียน!B28="","",รายชื่อนักเรียน!B28),IF(รายชื่อนักเรียน!B58="","",รายชื่อนักเรียน!B58))</f>
        <v/>
      </c>
      <c r="D32" s="114" t="str">
        <f>IF($K$3=1,IF(รายชื่อนักเรียน!C28="","",รายชื่อนักเรียน!C28),IF(รายชื่อนักเรียน!C58="","",รายชื่อนักเรียน!C58))</f>
        <v/>
      </c>
      <c r="E32" s="66" t="str">
        <f>IF($K$3=1,IF(รายชื่อนักเรียน!D28="","",รายชื่อนักเรียน!D28),IF(รายชื่อนักเรียน!D58="","",รายชื่อนักเรียน!D58))</f>
        <v/>
      </c>
      <c r="F32" s="66" t="str">
        <f>IF($K$3=1,IF(รายชื่อนักเรียน!E28="","",รายชื่อนักเรียน!E28),IF(รายชื่อนักเรียน!E58="","",รายชื่อนักเรียน!E58))</f>
        <v/>
      </c>
      <c r="G32" s="66" t="str">
        <f>IF($K$3=1,IF(รายชื่อนักเรียน!F28="","",รายชื่อนักเรียน!F28),IF(รายชื่อนักเรียน!F58="","",รายชื่อนักเรียน!F58))</f>
        <v/>
      </c>
      <c r="H32" s="66" t="str">
        <f>IF($K$3=1,IF(รายชื่อนักเรียน!G28="","",รายชื่อนักเรียน!G28),IF(รายชื่อนักเรียน!G58="","",รายชื่อนักเรียน!G58))</f>
        <v/>
      </c>
      <c r="I32" s="7" t="str">
        <f>IF($K$3=1,IF(รายชื่อนักเรียน!E28="","",IF(รายชื่อนักเรียน!H28="ย้ายออก","ย้ายออก","")),IF(รายชื่อนักเรียน!E58="","",IF(รายชื่อนักเรียน!H58="ย้ายออก","ย้ายออก","")))</f>
        <v/>
      </c>
      <c r="J32" s="146"/>
      <c r="K32" s="146"/>
      <c r="L32" s="146"/>
    </row>
    <row r="33" spans="1:12" ht="18.95" customHeight="1" x14ac:dyDescent="0.5">
      <c r="A33" s="119"/>
      <c r="B33" s="7">
        <f t="shared" si="0"/>
        <v>28</v>
      </c>
      <c r="C33" s="66" t="str">
        <f>IF($K$3=1,IF(รายชื่อนักเรียน!B29="","",รายชื่อนักเรียน!B29),IF(รายชื่อนักเรียน!B59="","",รายชื่อนักเรียน!B59))</f>
        <v/>
      </c>
      <c r="D33" s="114" t="str">
        <f>IF($K$3=1,IF(รายชื่อนักเรียน!C29="","",รายชื่อนักเรียน!C29),IF(รายชื่อนักเรียน!C59="","",รายชื่อนักเรียน!C59))</f>
        <v/>
      </c>
      <c r="E33" s="66" t="str">
        <f>IF($K$3=1,IF(รายชื่อนักเรียน!D29="","",รายชื่อนักเรียน!D29),IF(รายชื่อนักเรียน!D59="","",รายชื่อนักเรียน!D59))</f>
        <v/>
      </c>
      <c r="F33" s="66" t="str">
        <f>IF($K$3=1,IF(รายชื่อนักเรียน!E29="","",รายชื่อนักเรียน!E29),IF(รายชื่อนักเรียน!E59="","",รายชื่อนักเรียน!E59))</f>
        <v/>
      </c>
      <c r="G33" s="66" t="str">
        <f>IF($K$3=1,IF(รายชื่อนักเรียน!F29="","",รายชื่อนักเรียน!F29),IF(รายชื่อนักเรียน!F59="","",รายชื่อนักเรียน!F59))</f>
        <v/>
      </c>
      <c r="H33" s="66" t="str">
        <f>IF($K$3=1,IF(รายชื่อนักเรียน!G29="","",รายชื่อนักเรียน!G29),IF(รายชื่อนักเรียน!G59="","",รายชื่อนักเรียน!G59))</f>
        <v/>
      </c>
      <c r="I33" s="7" t="str">
        <f>IF($K$3=1,IF(รายชื่อนักเรียน!E29="","",IF(รายชื่อนักเรียน!H29="ย้ายออก","ย้ายออก","")),IF(รายชื่อนักเรียน!E59="","",IF(รายชื่อนักเรียน!H59="ย้ายออก","ย้ายออก","")))</f>
        <v/>
      </c>
      <c r="J33" s="146"/>
      <c r="K33" s="146"/>
      <c r="L33" s="146"/>
    </row>
    <row r="34" spans="1:12" ht="18.95" customHeight="1" x14ac:dyDescent="0.5">
      <c r="A34" s="119"/>
      <c r="B34" s="7">
        <f t="shared" si="0"/>
        <v>29</v>
      </c>
      <c r="C34" s="66" t="str">
        <f>IF($K$3=1,IF(รายชื่อนักเรียน!B30="","",รายชื่อนักเรียน!B30),IF(รายชื่อนักเรียน!B60="","",รายชื่อนักเรียน!B60))</f>
        <v/>
      </c>
      <c r="D34" s="114" t="str">
        <f>IF($K$3=1,IF(รายชื่อนักเรียน!C30="","",รายชื่อนักเรียน!C30),IF(รายชื่อนักเรียน!C60="","",รายชื่อนักเรียน!C60))</f>
        <v/>
      </c>
      <c r="E34" s="66" t="str">
        <f>IF($K$3=1,IF(รายชื่อนักเรียน!D30="","",รายชื่อนักเรียน!D30),IF(รายชื่อนักเรียน!D60="","",รายชื่อนักเรียน!D60))</f>
        <v/>
      </c>
      <c r="F34" s="66" t="str">
        <f>IF($K$3=1,IF(รายชื่อนักเรียน!E30="","",รายชื่อนักเรียน!E30),IF(รายชื่อนักเรียน!E60="","",รายชื่อนักเรียน!E60))</f>
        <v/>
      </c>
      <c r="G34" s="66" t="str">
        <f>IF($K$3=1,IF(รายชื่อนักเรียน!F30="","",รายชื่อนักเรียน!F30),IF(รายชื่อนักเรียน!F60="","",รายชื่อนักเรียน!F60))</f>
        <v/>
      </c>
      <c r="H34" s="66" t="str">
        <f>IF($K$3=1,IF(รายชื่อนักเรียน!G30="","",รายชื่อนักเรียน!G30),IF(รายชื่อนักเรียน!G60="","",รายชื่อนักเรียน!G60))</f>
        <v/>
      </c>
      <c r="I34" s="7" t="str">
        <f>IF($K$3=1,IF(รายชื่อนักเรียน!E30="","",IF(รายชื่อนักเรียน!H30="ย้ายออก","ย้ายออก","")),IF(รายชื่อนักเรียน!E60="","",IF(รายชื่อนักเรียน!H60="ย้ายออก","ย้ายออก","")))</f>
        <v/>
      </c>
      <c r="J34" s="146"/>
      <c r="K34" s="146"/>
      <c r="L34" s="146"/>
    </row>
    <row r="35" spans="1:12" ht="18.95" customHeight="1" x14ac:dyDescent="0.5">
      <c r="A35" s="119"/>
      <c r="B35" s="7">
        <f t="shared" si="0"/>
        <v>30</v>
      </c>
      <c r="C35" s="66" t="str">
        <f>IF($K$3=1,IF(รายชื่อนักเรียน!B31="","",รายชื่อนักเรียน!B31),IF(รายชื่อนักเรียน!B61="","",รายชื่อนักเรียน!B61))</f>
        <v/>
      </c>
      <c r="D35" s="114" t="str">
        <f>IF($K$3=1,IF(รายชื่อนักเรียน!C31="","",รายชื่อนักเรียน!C31),IF(รายชื่อนักเรียน!C61="","",รายชื่อนักเรียน!C61))</f>
        <v/>
      </c>
      <c r="E35" s="66" t="str">
        <f>IF($K$3=1,IF(รายชื่อนักเรียน!D31="","",รายชื่อนักเรียน!D31),IF(รายชื่อนักเรียน!D61="","",รายชื่อนักเรียน!D61))</f>
        <v/>
      </c>
      <c r="F35" s="66" t="str">
        <f>IF($K$3=1,IF(รายชื่อนักเรียน!E31="","",รายชื่อนักเรียน!E31),IF(รายชื่อนักเรียน!E61="","",รายชื่อนักเรียน!E61))</f>
        <v/>
      </c>
      <c r="G35" s="66" t="str">
        <f>IF($K$3=1,IF(รายชื่อนักเรียน!F31="","",รายชื่อนักเรียน!F31),IF(รายชื่อนักเรียน!F61="","",รายชื่อนักเรียน!F61))</f>
        <v/>
      </c>
      <c r="H35" s="66" t="str">
        <f>IF($K$3=1,IF(รายชื่อนักเรียน!G31="","",รายชื่อนักเรียน!G31),IF(รายชื่อนักเรียน!G61="","",รายชื่อนักเรียน!G61))</f>
        <v/>
      </c>
      <c r="I35" s="7" t="str">
        <f>IF($K$3=1,IF(รายชื่อนักเรียน!E31="","",IF(รายชื่อนักเรียน!H31="ย้ายออก","ย้ายออก","")),IF(รายชื่อนักเรียน!E61="","",IF(รายชื่อนักเรียน!H61="ย้ายออก","ย้ายออก","")))</f>
        <v/>
      </c>
      <c r="J35" s="146"/>
      <c r="K35" s="146"/>
      <c r="L35" s="146"/>
    </row>
  </sheetData>
  <sheetProtection algorithmName="SHA-512" hashValue="GD+oWQT67InqvAUr1V9rJVcl5icZBYe1szLl3Xl3SBdOwXaHw6UrLW5CkXt+0QErZ3VdoCCpPG0Uk48nxYrGeA==" saltValue="THfPjzUKqo0oTD0LK9Wftw==" spinCount="100000" sheet="1" scenarios="1"/>
  <protectedRanges>
    <protectedRange sqref="K2:K3" name="ช่วง1"/>
  </protectedRanges>
  <mergeCells count="5">
    <mergeCell ref="D2:E2"/>
    <mergeCell ref="G2:H2"/>
    <mergeCell ref="D3:F3"/>
    <mergeCell ref="G3:H3"/>
    <mergeCell ref="B1:I1"/>
  </mergeCells>
  <conditionalFormatting sqref="I6:I35">
    <cfRule type="containsText" dxfId="13" priority="1" operator="containsText" text="ย้ายออก">
      <formula>NOT(ISERROR(SEARCH("ย้ายออก",I6)))</formula>
    </cfRule>
  </conditionalFormatting>
  <dataValidations count="1">
    <dataValidation type="whole" allowBlank="1" showInputMessage="1" showErrorMessage="1" sqref="C6:C35" xr:uid="{4BB9E8E5-38FE-49BF-9478-60455DD6252E}">
      <formula1>0</formula1>
      <formula2>100000000</formula2>
    </dataValidation>
  </dataValidations>
  <printOptions horizontalCentered="1" verticalCentered="1"/>
  <pageMargins left="3.937007874015748E-2" right="3.937007874015748E-2" top="0.55118110236220474" bottom="0.55118110236220474" header="0.11811023622047245" footer="0.11811023622047245"/>
  <pageSetup paperSize="9" fitToWidth="0" fitToHeight="0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031B529-26C9-4EEA-8729-D786F690A937}">
          <x14:formula1>
            <xm:f>รายการ!$M$2:$M$3</xm:f>
          </x14:formula1>
          <xm:sqref>K3</xm:sqref>
        </x14:dataValidation>
        <x14:dataValidation type="list" allowBlank="1" showInputMessage="1" showErrorMessage="1" xr:uid="{E8B44996-C9BB-457B-807A-42FEE38D62FD}">
          <x14:formula1>
            <xm:f>รายการ!$K$2:$K$36</xm:f>
          </x14:formula1>
          <xm:sqref>K2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75AF2-6F41-445B-9E16-798C5147D92E}">
  <dimension ref="A1:NM34"/>
  <sheetViews>
    <sheetView showGridLines="0" topLeftCell="LF1" workbookViewId="0">
      <selection activeCell="B15" sqref="B15"/>
    </sheetView>
  </sheetViews>
  <sheetFormatPr defaultRowHeight="24" x14ac:dyDescent="0.55000000000000004"/>
  <cols>
    <col min="1" max="1" width="8.625" style="127" customWidth="1"/>
    <col min="2" max="2" width="23.75" style="127" customWidth="1"/>
    <col min="3" max="3" width="9.75" style="127" customWidth="1"/>
    <col min="4" max="4" width="4.875" style="127" customWidth="1"/>
    <col min="5" max="5" width="3.625" style="127" customWidth="1"/>
    <col min="6" max="36" width="2.625" style="127" customWidth="1"/>
    <col min="37" max="37" width="2.875" style="127" customWidth="1"/>
    <col min="38" max="38" width="4.875" style="127" customWidth="1"/>
    <col min="39" max="39" width="3.625" style="127" customWidth="1"/>
    <col min="40" max="70" width="2.625" style="127" customWidth="1"/>
    <col min="71" max="71" width="2.875" style="127" customWidth="1"/>
    <col min="72" max="72" width="4.875" style="127" customWidth="1"/>
    <col min="73" max="73" width="3.625" style="127" customWidth="1"/>
    <col min="74" max="104" width="2.625" style="127" customWidth="1"/>
    <col min="105" max="105" width="2.875" style="127" customWidth="1"/>
    <col min="106" max="106" width="4.875" style="127" customWidth="1"/>
    <col min="107" max="107" width="3.625" style="127" customWidth="1"/>
    <col min="108" max="138" width="2.625" style="127" customWidth="1"/>
    <col min="139" max="139" width="2.875" style="127" customWidth="1"/>
    <col min="140" max="140" width="4.875" style="127" customWidth="1"/>
    <col min="141" max="141" width="3.625" style="127" customWidth="1"/>
    <col min="142" max="172" width="2.625" style="127" customWidth="1"/>
    <col min="173" max="173" width="2.875" style="127" customWidth="1"/>
    <col min="174" max="174" width="4.875" style="127" customWidth="1"/>
    <col min="175" max="175" width="3.625" style="127" customWidth="1"/>
    <col min="176" max="206" width="2.625" style="127" customWidth="1"/>
    <col min="207" max="207" width="2.875" style="127" customWidth="1"/>
    <col min="208" max="208" width="4.875" style="127" customWidth="1"/>
    <col min="209" max="209" width="3.625" style="127" customWidth="1"/>
    <col min="210" max="240" width="2.625" style="127" customWidth="1"/>
    <col min="241" max="241" width="2.875" style="127" customWidth="1"/>
    <col min="242" max="242" width="4.875" style="127" customWidth="1"/>
    <col min="243" max="243" width="3.625" style="127" customWidth="1"/>
    <col min="244" max="274" width="2.625" style="127" customWidth="1"/>
    <col min="275" max="275" width="2.875" style="127" customWidth="1"/>
    <col min="276" max="276" width="4.875" style="127" customWidth="1"/>
    <col min="277" max="277" width="3.625" style="127" customWidth="1"/>
    <col min="278" max="308" width="2.625" style="127" customWidth="1"/>
    <col min="309" max="309" width="2.875" style="127" customWidth="1"/>
    <col min="310" max="310" width="4.875" style="127" customWidth="1"/>
    <col min="311" max="311" width="3.625" style="127" customWidth="1"/>
    <col min="312" max="342" width="2.625" style="127" customWidth="1"/>
    <col min="343" max="343" width="2.875" style="127" customWidth="1"/>
    <col min="344" max="344" width="4.875" style="127" customWidth="1"/>
    <col min="345" max="345" width="3.625" style="127" customWidth="1"/>
    <col min="346" max="376" width="2.625" style="127" customWidth="1"/>
    <col min="377" max="377" width="2.875" style="127" customWidth="1"/>
    <col min="378" max="16384" width="9" style="127"/>
  </cols>
  <sheetData>
    <row r="1" spans="1:377" ht="24" customHeight="1" x14ac:dyDescent="0.55000000000000004">
      <c r="A1" s="210" t="s">
        <v>239</v>
      </c>
      <c r="B1" s="204" t="s">
        <v>243</v>
      </c>
      <c r="C1" s="211" t="str">
        <f>_xlfn.IFNA(IF(VLOOKUP(B1,รายการ!$K$1:$L$36,2,FALSE)="","",HYPERLINK("#" &amp; VLOOKUP(B1,รายการ!$K$1:$L$36,2,FALSE)  &amp; "","คลิก")),"")</f>
        <v>คลิก</v>
      </c>
      <c r="D1" s="432" t="s">
        <v>218</v>
      </c>
      <c r="E1" s="433" t="s">
        <v>219</v>
      </c>
      <c r="F1" s="433"/>
      <c r="G1" s="433"/>
      <c r="H1" s="433"/>
      <c r="I1" s="433"/>
      <c r="J1" s="433"/>
      <c r="K1" s="433" t="s">
        <v>49</v>
      </c>
      <c r="L1" s="433"/>
      <c r="M1" s="433"/>
      <c r="N1" s="434" t="str">
        <f>ตั้งค่าเดือน!$B2</f>
        <v>กรกฎาคม</v>
      </c>
      <c r="O1" s="434"/>
      <c r="P1" s="434"/>
      <c r="Q1" s="434"/>
      <c r="R1" s="434"/>
      <c r="S1" s="434"/>
      <c r="T1" s="434"/>
      <c r="U1" s="433" t="s">
        <v>216</v>
      </c>
      <c r="V1" s="433"/>
      <c r="W1" s="434">
        <f>ตั้งค่าเดือน!$D2</f>
        <v>2563</v>
      </c>
      <c r="X1" s="434"/>
      <c r="Y1" s="434"/>
      <c r="Z1" s="434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6" t="s">
        <v>213</v>
      </c>
      <c r="AL1" s="432" t="s">
        <v>218</v>
      </c>
      <c r="AM1" s="433" t="s">
        <v>219</v>
      </c>
      <c r="AN1" s="433"/>
      <c r="AO1" s="433"/>
      <c r="AP1" s="433"/>
      <c r="AQ1" s="433"/>
      <c r="AR1" s="433"/>
      <c r="AS1" s="433" t="s">
        <v>49</v>
      </c>
      <c r="AT1" s="433"/>
      <c r="AU1" s="433"/>
      <c r="AV1" s="434" t="str">
        <f>ตั้งค่าเดือน!$B3</f>
        <v>สิงหาคม</v>
      </c>
      <c r="AW1" s="434"/>
      <c r="AX1" s="434"/>
      <c r="AY1" s="434"/>
      <c r="AZ1" s="434"/>
      <c r="BA1" s="434"/>
      <c r="BB1" s="434"/>
      <c r="BC1" s="433" t="s">
        <v>216</v>
      </c>
      <c r="BD1" s="433"/>
      <c r="BE1" s="434">
        <f>ตั้งค่าเดือน!$D3</f>
        <v>2563</v>
      </c>
      <c r="BF1" s="434"/>
      <c r="BG1" s="434"/>
      <c r="BH1" s="434"/>
      <c r="BI1" s="435"/>
      <c r="BJ1" s="435"/>
      <c r="BK1" s="435"/>
      <c r="BL1" s="435"/>
      <c r="BM1" s="435"/>
      <c r="BN1" s="435"/>
      <c r="BO1" s="435"/>
      <c r="BP1" s="435"/>
      <c r="BQ1" s="435"/>
      <c r="BR1" s="435"/>
      <c r="BS1" s="436" t="s">
        <v>213</v>
      </c>
      <c r="BT1" s="432" t="s">
        <v>218</v>
      </c>
      <c r="BU1" s="433" t="s">
        <v>219</v>
      </c>
      <c r="BV1" s="433"/>
      <c r="BW1" s="433"/>
      <c r="BX1" s="433"/>
      <c r="BY1" s="433"/>
      <c r="BZ1" s="433"/>
      <c r="CA1" s="433" t="s">
        <v>49</v>
      </c>
      <c r="CB1" s="433"/>
      <c r="CC1" s="433"/>
      <c r="CD1" s="434" t="str">
        <f>ตั้งค่าเดือน!$B4</f>
        <v>กันยายน</v>
      </c>
      <c r="CE1" s="434"/>
      <c r="CF1" s="434"/>
      <c r="CG1" s="434"/>
      <c r="CH1" s="434"/>
      <c r="CI1" s="434"/>
      <c r="CJ1" s="434"/>
      <c r="CK1" s="433" t="s">
        <v>216</v>
      </c>
      <c r="CL1" s="433"/>
      <c r="CM1" s="434">
        <f>ตั้งค่าเดือน!$D4</f>
        <v>2563</v>
      </c>
      <c r="CN1" s="434"/>
      <c r="CO1" s="434"/>
      <c r="CP1" s="434"/>
      <c r="CQ1" s="435"/>
      <c r="CR1" s="435"/>
      <c r="CS1" s="435"/>
      <c r="CT1" s="435"/>
      <c r="CU1" s="435"/>
      <c r="CV1" s="435"/>
      <c r="CW1" s="435"/>
      <c r="CX1" s="435"/>
      <c r="CY1" s="435"/>
      <c r="CZ1" s="435"/>
      <c r="DA1" s="436" t="s">
        <v>213</v>
      </c>
      <c r="DB1" s="432" t="s">
        <v>218</v>
      </c>
      <c r="DC1" s="433" t="s">
        <v>219</v>
      </c>
      <c r="DD1" s="433"/>
      <c r="DE1" s="433"/>
      <c r="DF1" s="433"/>
      <c r="DG1" s="433"/>
      <c r="DH1" s="433"/>
      <c r="DI1" s="433" t="s">
        <v>49</v>
      </c>
      <c r="DJ1" s="433"/>
      <c r="DK1" s="433"/>
      <c r="DL1" s="434" t="str">
        <f>ตั้งค่าเดือน!$B5</f>
        <v>ตุลาคม</v>
      </c>
      <c r="DM1" s="434"/>
      <c r="DN1" s="434"/>
      <c r="DO1" s="434"/>
      <c r="DP1" s="434"/>
      <c r="DQ1" s="434"/>
      <c r="DR1" s="434"/>
      <c r="DS1" s="433" t="s">
        <v>216</v>
      </c>
      <c r="DT1" s="433"/>
      <c r="DU1" s="434">
        <f>ตั้งค่าเดือน!$D5</f>
        <v>2563</v>
      </c>
      <c r="DV1" s="434"/>
      <c r="DW1" s="434"/>
      <c r="DX1" s="434"/>
      <c r="DY1" s="435"/>
      <c r="DZ1" s="435"/>
      <c r="EA1" s="435"/>
      <c r="EB1" s="435"/>
      <c r="EC1" s="435"/>
      <c r="ED1" s="435"/>
      <c r="EE1" s="435"/>
      <c r="EF1" s="435"/>
      <c r="EG1" s="435"/>
      <c r="EH1" s="435"/>
      <c r="EI1" s="436" t="s">
        <v>213</v>
      </c>
      <c r="EJ1" s="432" t="s">
        <v>218</v>
      </c>
      <c r="EK1" s="433" t="s">
        <v>219</v>
      </c>
      <c r="EL1" s="433"/>
      <c r="EM1" s="433"/>
      <c r="EN1" s="433"/>
      <c r="EO1" s="433"/>
      <c r="EP1" s="433"/>
      <c r="EQ1" s="433" t="s">
        <v>49</v>
      </c>
      <c r="ER1" s="433"/>
      <c r="ES1" s="433"/>
      <c r="ET1" s="434" t="str">
        <f>ตั้งค่าเดือน!$B6</f>
        <v>พฤศจิกายน</v>
      </c>
      <c r="EU1" s="434"/>
      <c r="EV1" s="434"/>
      <c r="EW1" s="434"/>
      <c r="EX1" s="434"/>
      <c r="EY1" s="434"/>
      <c r="EZ1" s="434"/>
      <c r="FA1" s="433" t="s">
        <v>216</v>
      </c>
      <c r="FB1" s="433"/>
      <c r="FC1" s="434">
        <f>ตั้งค่าเดือน!$D6</f>
        <v>2563</v>
      </c>
      <c r="FD1" s="434"/>
      <c r="FE1" s="434"/>
      <c r="FF1" s="434"/>
      <c r="FG1" s="435"/>
      <c r="FH1" s="435"/>
      <c r="FI1" s="435"/>
      <c r="FJ1" s="435"/>
      <c r="FK1" s="435"/>
      <c r="FL1" s="435"/>
      <c r="FM1" s="435"/>
      <c r="FN1" s="435"/>
      <c r="FO1" s="435"/>
      <c r="FP1" s="435"/>
      <c r="FQ1" s="436" t="s">
        <v>213</v>
      </c>
      <c r="FR1" s="432" t="s">
        <v>218</v>
      </c>
      <c r="FS1" s="433" t="s">
        <v>219</v>
      </c>
      <c r="FT1" s="433"/>
      <c r="FU1" s="433"/>
      <c r="FV1" s="433"/>
      <c r="FW1" s="433"/>
      <c r="FX1" s="433"/>
      <c r="FY1" s="433" t="s">
        <v>49</v>
      </c>
      <c r="FZ1" s="433"/>
      <c r="GA1" s="433"/>
      <c r="GB1" s="434" t="str">
        <f>ตั้งค่าเดือน!$B7</f>
        <v>ธันวาคม</v>
      </c>
      <c r="GC1" s="434"/>
      <c r="GD1" s="434"/>
      <c r="GE1" s="434"/>
      <c r="GF1" s="434"/>
      <c r="GG1" s="434"/>
      <c r="GH1" s="434"/>
      <c r="GI1" s="433" t="s">
        <v>216</v>
      </c>
      <c r="GJ1" s="433"/>
      <c r="GK1" s="434">
        <f>ตั้งค่าเดือน!$D7</f>
        <v>2564</v>
      </c>
      <c r="GL1" s="434"/>
      <c r="GM1" s="434"/>
      <c r="GN1" s="434"/>
      <c r="GO1" s="435"/>
      <c r="GP1" s="435"/>
      <c r="GQ1" s="435"/>
      <c r="GR1" s="435"/>
      <c r="GS1" s="435"/>
      <c r="GT1" s="435"/>
      <c r="GU1" s="435"/>
      <c r="GV1" s="435"/>
      <c r="GW1" s="435"/>
      <c r="GX1" s="435"/>
      <c r="GY1" s="436" t="s">
        <v>213</v>
      </c>
      <c r="GZ1" s="432" t="s">
        <v>218</v>
      </c>
      <c r="HA1" s="433" t="s">
        <v>219</v>
      </c>
      <c r="HB1" s="433"/>
      <c r="HC1" s="433"/>
      <c r="HD1" s="433"/>
      <c r="HE1" s="433"/>
      <c r="HF1" s="433"/>
      <c r="HG1" s="433" t="s">
        <v>49</v>
      </c>
      <c r="HH1" s="433"/>
      <c r="HI1" s="433"/>
      <c r="HJ1" s="434" t="str">
        <f>ตั้งค่าเดือน!$B8</f>
        <v>มกราคม</v>
      </c>
      <c r="HK1" s="434"/>
      <c r="HL1" s="434"/>
      <c r="HM1" s="434"/>
      <c r="HN1" s="434"/>
      <c r="HO1" s="434"/>
      <c r="HP1" s="434"/>
      <c r="HQ1" s="433" t="s">
        <v>216</v>
      </c>
      <c r="HR1" s="433"/>
      <c r="HS1" s="434">
        <f>ตั้งค่าเดือน!$D8</f>
        <v>2564</v>
      </c>
      <c r="HT1" s="434"/>
      <c r="HU1" s="434"/>
      <c r="HV1" s="434"/>
      <c r="HW1" s="435"/>
      <c r="HX1" s="435"/>
      <c r="HY1" s="435"/>
      <c r="HZ1" s="435"/>
      <c r="IA1" s="435"/>
      <c r="IB1" s="435"/>
      <c r="IC1" s="435"/>
      <c r="ID1" s="435"/>
      <c r="IE1" s="435"/>
      <c r="IF1" s="435"/>
      <c r="IG1" s="436" t="s">
        <v>213</v>
      </c>
      <c r="IH1" s="432" t="s">
        <v>218</v>
      </c>
      <c r="II1" s="433" t="s">
        <v>219</v>
      </c>
      <c r="IJ1" s="433"/>
      <c r="IK1" s="433"/>
      <c r="IL1" s="433"/>
      <c r="IM1" s="433"/>
      <c r="IN1" s="433"/>
      <c r="IO1" s="433" t="s">
        <v>49</v>
      </c>
      <c r="IP1" s="433"/>
      <c r="IQ1" s="433"/>
      <c r="IR1" s="434" t="str">
        <f>ตั้งค่าเดือน!$B9</f>
        <v>กุมภาพันธ์</v>
      </c>
      <c r="IS1" s="434"/>
      <c r="IT1" s="434"/>
      <c r="IU1" s="434"/>
      <c r="IV1" s="434"/>
      <c r="IW1" s="434"/>
      <c r="IX1" s="434"/>
      <c r="IY1" s="433" t="s">
        <v>216</v>
      </c>
      <c r="IZ1" s="433"/>
      <c r="JA1" s="434">
        <f>ตั้งค่าเดือน!$D9</f>
        <v>2564</v>
      </c>
      <c r="JB1" s="434"/>
      <c r="JC1" s="434"/>
      <c r="JD1" s="434"/>
      <c r="JE1" s="435"/>
      <c r="JF1" s="435"/>
      <c r="JG1" s="435"/>
      <c r="JH1" s="435"/>
      <c r="JI1" s="435"/>
      <c r="JJ1" s="435"/>
      <c r="JK1" s="435"/>
      <c r="JL1" s="435"/>
      <c r="JM1" s="435"/>
      <c r="JN1" s="435"/>
      <c r="JO1" s="436" t="s">
        <v>213</v>
      </c>
      <c r="JP1" s="432" t="s">
        <v>218</v>
      </c>
      <c r="JQ1" s="433" t="s">
        <v>219</v>
      </c>
      <c r="JR1" s="433"/>
      <c r="JS1" s="433"/>
      <c r="JT1" s="433"/>
      <c r="JU1" s="433"/>
      <c r="JV1" s="433"/>
      <c r="JW1" s="433" t="s">
        <v>49</v>
      </c>
      <c r="JX1" s="433"/>
      <c r="JY1" s="433"/>
      <c r="JZ1" s="434" t="str">
        <f>ตั้งค่าเดือน!$B10</f>
        <v>มีนาคม</v>
      </c>
      <c r="KA1" s="434"/>
      <c r="KB1" s="434"/>
      <c r="KC1" s="434"/>
      <c r="KD1" s="434"/>
      <c r="KE1" s="434"/>
      <c r="KF1" s="434"/>
      <c r="KG1" s="433" t="s">
        <v>216</v>
      </c>
      <c r="KH1" s="433"/>
      <c r="KI1" s="434">
        <f>ตั้งค่าเดือน!$D10</f>
        <v>2564</v>
      </c>
      <c r="KJ1" s="434"/>
      <c r="KK1" s="434"/>
      <c r="KL1" s="434"/>
      <c r="KM1" s="435"/>
      <c r="KN1" s="435"/>
      <c r="KO1" s="435"/>
      <c r="KP1" s="435"/>
      <c r="KQ1" s="435"/>
      <c r="KR1" s="435"/>
      <c r="KS1" s="435"/>
      <c r="KT1" s="435"/>
      <c r="KU1" s="435"/>
      <c r="KV1" s="435"/>
      <c r="KW1" s="436" t="s">
        <v>213</v>
      </c>
      <c r="KX1" s="432" t="s">
        <v>218</v>
      </c>
      <c r="KY1" s="433" t="s">
        <v>219</v>
      </c>
      <c r="KZ1" s="433"/>
      <c r="LA1" s="433"/>
      <c r="LB1" s="433"/>
      <c r="LC1" s="433"/>
      <c r="LD1" s="433"/>
      <c r="LE1" s="433" t="s">
        <v>49</v>
      </c>
      <c r="LF1" s="433"/>
      <c r="LG1" s="433"/>
      <c r="LH1" s="434" t="str">
        <f>ตั้งค่าเดือน!$B11</f>
        <v>เมษายน</v>
      </c>
      <c r="LI1" s="434"/>
      <c r="LJ1" s="434"/>
      <c r="LK1" s="434"/>
      <c r="LL1" s="434"/>
      <c r="LM1" s="434"/>
      <c r="LN1" s="434"/>
      <c r="LO1" s="433" t="s">
        <v>216</v>
      </c>
      <c r="LP1" s="433"/>
      <c r="LQ1" s="434">
        <f>ตั้งค่าเดือน!$D11</f>
        <v>2564</v>
      </c>
      <c r="LR1" s="434"/>
      <c r="LS1" s="434"/>
      <c r="LT1" s="434"/>
      <c r="LU1" s="435"/>
      <c r="LV1" s="435"/>
      <c r="LW1" s="435"/>
      <c r="LX1" s="435"/>
      <c r="LY1" s="435"/>
      <c r="LZ1" s="435"/>
      <c r="MA1" s="435"/>
      <c r="MB1" s="435"/>
      <c r="MC1" s="435"/>
      <c r="MD1" s="435"/>
      <c r="ME1" s="436" t="s">
        <v>213</v>
      </c>
      <c r="MF1" s="432" t="s">
        <v>218</v>
      </c>
      <c r="MG1" s="433" t="s">
        <v>219</v>
      </c>
      <c r="MH1" s="433"/>
      <c r="MI1" s="433"/>
      <c r="MJ1" s="433"/>
      <c r="MK1" s="433"/>
      <c r="ML1" s="433"/>
      <c r="MM1" s="433" t="s">
        <v>49</v>
      </c>
      <c r="MN1" s="433"/>
      <c r="MO1" s="433"/>
      <c r="MP1" s="434" t="str">
        <f>ตั้งค่าเดือน!$B12</f>
        <v>พฤษภาคม</v>
      </c>
      <c r="MQ1" s="434"/>
      <c r="MR1" s="434"/>
      <c r="MS1" s="434"/>
      <c r="MT1" s="434"/>
      <c r="MU1" s="434"/>
      <c r="MV1" s="434"/>
      <c r="MW1" s="433" t="s">
        <v>216</v>
      </c>
      <c r="MX1" s="433"/>
      <c r="MY1" s="434">
        <f>ตั้งค่าเดือน!$D12</f>
        <v>2564</v>
      </c>
      <c r="MZ1" s="434"/>
      <c r="NA1" s="434"/>
      <c r="NB1" s="434"/>
      <c r="NC1" s="435"/>
      <c r="ND1" s="435"/>
      <c r="NE1" s="435"/>
      <c r="NF1" s="435"/>
      <c r="NG1" s="435"/>
      <c r="NH1" s="435"/>
      <c r="NI1" s="435"/>
      <c r="NJ1" s="435"/>
      <c r="NK1" s="435"/>
      <c r="NL1" s="435"/>
      <c r="NM1" s="436" t="s">
        <v>213</v>
      </c>
    </row>
    <row r="2" spans="1:377" ht="27.75" x14ac:dyDescent="0.55000000000000004">
      <c r="A2" s="206" t="s">
        <v>320</v>
      </c>
      <c r="B2" s="205">
        <v>1</v>
      </c>
      <c r="C2" s="207"/>
      <c r="D2" s="432"/>
      <c r="E2" s="136" t="s">
        <v>63</v>
      </c>
      <c r="F2" s="136">
        <v>1</v>
      </c>
      <c r="G2" s="136">
        <f>F2+1</f>
        <v>2</v>
      </c>
      <c r="H2" s="136">
        <f t="shared" ref="H2:AI2" si="0">G2+1</f>
        <v>3</v>
      </c>
      <c r="I2" s="136">
        <f t="shared" si="0"/>
        <v>4</v>
      </c>
      <c r="J2" s="136">
        <f t="shared" si="0"/>
        <v>5</v>
      </c>
      <c r="K2" s="136">
        <f t="shared" si="0"/>
        <v>6</v>
      </c>
      <c r="L2" s="136">
        <f t="shared" si="0"/>
        <v>7</v>
      </c>
      <c r="M2" s="136">
        <f t="shared" si="0"/>
        <v>8</v>
      </c>
      <c r="N2" s="136">
        <f t="shared" si="0"/>
        <v>9</v>
      </c>
      <c r="O2" s="136">
        <f t="shared" si="0"/>
        <v>10</v>
      </c>
      <c r="P2" s="136">
        <f t="shared" si="0"/>
        <v>11</v>
      </c>
      <c r="Q2" s="136">
        <f t="shared" si="0"/>
        <v>12</v>
      </c>
      <c r="R2" s="136">
        <f t="shared" si="0"/>
        <v>13</v>
      </c>
      <c r="S2" s="136">
        <f t="shared" si="0"/>
        <v>14</v>
      </c>
      <c r="T2" s="136">
        <f t="shared" si="0"/>
        <v>15</v>
      </c>
      <c r="U2" s="136">
        <f t="shared" si="0"/>
        <v>16</v>
      </c>
      <c r="V2" s="136">
        <f t="shared" si="0"/>
        <v>17</v>
      </c>
      <c r="W2" s="136">
        <f t="shared" si="0"/>
        <v>18</v>
      </c>
      <c r="X2" s="136">
        <f t="shared" si="0"/>
        <v>19</v>
      </c>
      <c r="Y2" s="136">
        <f t="shared" si="0"/>
        <v>20</v>
      </c>
      <c r="Z2" s="136">
        <f t="shared" si="0"/>
        <v>21</v>
      </c>
      <c r="AA2" s="136">
        <f t="shared" si="0"/>
        <v>22</v>
      </c>
      <c r="AB2" s="136">
        <f t="shared" si="0"/>
        <v>23</v>
      </c>
      <c r="AC2" s="136">
        <f t="shared" si="0"/>
        <v>24</v>
      </c>
      <c r="AD2" s="136">
        <f t="shared" si="0"/>
        <v>25</v>
      </c>
      <c r="AE2" s="136">
        <f t="shared" si="0"/>
        <v>26</v>
      </c>
      <c r="AF2" s="136">
        <f t="shared" si="0"/>
        <v>27</v>
      </c>
      <c r="AG2" s="136">
        <f t="shared" si="0"/>
        <v>28</v>
      </c>
      <c r="AH2" s="136">
        <f t="shared" si="0"/>
        <v>29</v>
      </c>
      <c r="AI2" s="136">
        <f t="shared" si="0"/>
        <v>30</v>
      </c>
      <c r="AJ2" s="136">
        <f>AI2+1</f>
        <v>31</v>
      </c>
      <c r="AK2" s="436"/>
      <c r="AL2" s="432"/>
      <c r="AM2" s="136" t="s">
        <v>63</v>
      </c>
      <c r="AN2" s="136">
        <v>1</v>
      </c>
      <c r="AO2" s="136">
        <f>AN2+1</f>
        <v>2</v>
      </c>
      <c r="AP2" s="136">
        <f t="shared" ref="AP2:BQ2" si="1">AO2+1</f>
        <v>3</v>
      </c>
      <c r="AQ2" s="136">
        <f t="shared" si="1"/>
        <v>4</v>
      </c>
      <c r="AR2" s="136">
        <f t="shared" si="1"/>
        <v>5</v>
      </c>
      <c r="AS2" s="136">
        <f t="shared" si="1"/>
        <v>6</v>
      </c>
      <c r="AT2" s="136">
        <f t="shared" si="1"/>
        <v>7</v>
      </c>
      <c r="AU2" s="136">
        <f t="shared" si="1"/>
        <v>8</v>
      </c>
      <c r="AV2" s="136">
        <f t="shared" si="1"/>
        <v>9</v>
      </c>
      <c r="AW2" s="136">
        <f t="shared" si="1"/>
        <v>10</v>
      </c>
      <c r="AX2" s="136">
        <f t="shared" si="1"/>
        <v>11</v>
      </c>
      <c r="AY2" s="136">
        <f t="shared" si="1"/>
        <v>12</v>
      </c>
      <c r="AZ2" s="136">
        <f t="shared" si="1"/>
        <v>13</v>
      </c>
      <c r="BA2" s="136">
        <f t="shared" si="1"/>
        <v>14</v>
      </c>
      <c r="BB2" s="136">
        <f t="shared" si="1"/>
        <v>15</v>
      </c>
      <c r="BC2" s="136">
        <f t="shared" si="1"/>
        <v>16</v>
      </c>
      <c r="BD2" s="136">
        <f t="shared" si="1"/>
        <v>17</v>
      </c>
      <c r="BE2" s="136">
        <f t="shared" si="1"/>
        <v>18</v>
      </c>
      <c r="BF2" s="136">
        <f t="shared" si="1"/>
        <v>19</v>
      </c>
      <c r="BG2" s="136">
        <f t="shared" si="1"/>
        <v>20</v>
      </c>
      <c r="BH2" s="136">
        <f t="shared" si="1"/>
        <v>21</v>
      </c>
      <c r="BI2" s="136">
        <f t="shared" si="1"/>
        <v>22</v>
      </c>
      <c r="BJ2" s="136">
        <f t="shared" si="1"/>
        <v>23</v>
      </c>
      <c r="BK2" s="136">
        <f t="shared" si="1"/>
        <v>24</v>
      </c>
      <c r="BL2" s="136">
        <f t="shared" si="1"/>
        <v>25</v>
      </c>
      <c r="BM2" s="136">
        <f t="shared" si="1"/>
        <v>26</v>
      </c>
      <c r="BN2" s="136">
        <f t="shared" si="1"/>
        <v>27</v>
      </c>
      <c r="BO2" s="136">
        <f t="shared" si="1"/>
        <v>28</v>
      </c>
      <c r="BP2" s="136">
        <f t="shared" si="1"/>
        <v>29</v>
      </c>
      <c r="BQ2" s="136">
        <f t="shared" si="1"/>
        <v>30</v>
      </c>
      <c r="BR2" s="136">
        <f>BQ2+1</f>
        <v>31</v>
      </c>
      <c r="BS2" s="436"/>
      <c r="BT2" s="432"/>
      <c r="BU2" s="136" t="s">
        <v>63</v>
      </c>
      <c r="BV2" s="136">
        <v>1</v>
      </c>
      <c r="BW2" s="136">
        <f>BV2+1</f>
        <v>2</v>
      </c>
      <c r="BX2" s="136">
        <f t="shared" ref="BX2:CY2" si="2">BW2+1</f>
        <v>3</v>
      </c>
      <c r="BY2" s="136">
        <f t="shared" si="2"/>
        <v>4</v>
      </c>
      <c r="BZ2" s="136">
        <f t="shared" si="2"/>
        <v>5</v>
      </c>
      <c r="CA2" s="136">
        <f t="shared" si="2"/>
        <v>6</v>
      </c>
      <c r="CB2" s="136">
        <f t="shared" si="2"/>
        <v>7</v>
      </c>
      <c r="CC2" s="136">
        <f t="shared" si="2"/>
        <v>8</v>
      </c>
      <c r="CD2" s="136">
        <f t="shared" si="2"/>
        <v>9</v>
      </c>
      <c r="CE2" s="136">
        <f t="shared" si="2"/>
        <v>10</v>
      </c>
      <c r="CF2" s="136">
        <f t="shared" si="2"/>
        <v>11</v>
      </c>
      <c r="CG2" s="136">
        <f t="shared" si="2"/>
        <v>12</v>
      </c>
      <c r="CH2" s="136">
        <f t="shared" si="2"/>
        <v>13</v>
      </c>
      <c r="CI2" s="136">
        <f t="shared" si="2"/>
        <v>14</v>
      </c>
      <c r="CJ2" s="136">
        <f t="shared" si="2"/>
        <v>15</v>
      </c>
      <c r="CK2" s="136">
        <f t="shared" si="2"/>
        <v>16</v>
      </c>
      <c r="CL2" s="136">
        <f t="shared" si="2"/>
        <v>17</v>
      </c>
      <c r="CM2" s="136">
        <f t="shared" si="2"/>
        <v>18</v>
      </c>
      <c r="CN2" s="136">
        <f t="shared" si="2"/>
        <v>19</v>
      </c>
      <c r="CO2" s="136">
        <f t="shared" si="2"/>
        <v>20</v>
      </c>
      <c r="CP2" s="136">
        <f t="shared" si="2"/>
        <v>21</v>
      </c>
      <c r="CQ2" s="136">
        <f t="shared" si="2"/>
        <v>22</v>
      </c>
      <c r="CR2" s="136">
        <f t="shared" si="2"/>
        <v>23</v>
      </c>
      <c r="CS2" s="136">
        <f t="shared" si="2"/>
        <v>24</v>
      </c>
      <c r="CT2" s="136">
        <f t="shared" si="2"/>
        <v>25</v>
      </c>
      <c r="CU2" s="136">
        <f t="shared" si="2"/>
        <v>26</v>
      </c>
      <c r="CV2" s="136">
        <f t="shared" si="2"/>
        <v>27</v>
      </c>
      <c r="CW2" s="136">
        <f t="shared" si="2"/>
        <v>28</v>
      </c>
      <c r="CX2" s="136">
        <f t="shared" si="2"/>
        <v>29</v>
      </c>
      <c r="CY2" s="136">
        <f t="shared" si="2"/>
        <v>30</v>
      </c>
      <c r="CZ2" s="136">
        <f>CY2+1</f>
        <v>31</v>
      </c>
      <c r="DA2" s="436"/>
      <c r="DB2" s="432"/>
      <c r="DC2" s="136" t="s">
        <v>63</v>
      </c>
      <c r="DD2" s="136">
        <v>1</v>
      </c>
      <c r="DE2" s="136">
        <f>DD2+1</f>
        <v>2</v>
      </c>
      <c r="DF2" s="136">
        <f t="shared" ref="DF2:EG2" si="3">DE2+1</f>
        <v>3</v>
      </c>
      <c r="DG2" s="136">
        <f t="shared" si="3"/>
        <v>4</v>
      </c>
      <c r="DH2" s="136">
        <f t="shared" si="3"/>
        <v>5</v>
      </c>
      <c r="DI2" s="136">
        <f t="shared" si="3"/>
        <v>6</v>
      </c>
      <c r="DJ2" s="136">
        <f t="shared" si="3"/>
        <v>7</v>
      </c>
      <c r="DK2" s="136">
        <f t="shared" si="3"/>
        <v>8</v>
      </c>
      <c r="DL2" s="136">
        <f t="shared" si="3"/>
        <v>9</v>
      </c>
      <c r="DM2" s="136">
        <f t="shared" si="3"/>
        <v>10</v>
      </c>
      <c r="DN2" s="136">
        <f t="shared" si="3"/>
        <v>11</v>
      </c>
      <c r="DO2" s="136">
        <f t="shared" si="3"/>
        <v>12</v>
      </c>
      <c r="DP2" s="136">
        <f t="shared" si="3"/>
        <v>13</v>
      </c>
      <c r="DQ2" s="136">
        <f t="shared" si="3"/>
        <v>14</v>
      </c>
      <c r="DR2" s="136">
        <f t="shared" si="3"/>
        <v>15</v>
      </c>
      <c r="DS2" s="136">
        <f t="shared" si="3"/>
        <v>16</v>
      </c>
      <c r="DT2" s="136">
        <f t="shared" si="3"/>
        <v>17</v>
      </c>
      <c r="DU2" s="136">
        <f t="shared" si="3"/>
        <v>18</v>
      </c>
      <c r="DV2" s="136">
        <f t="shared" si="3"/>
        <v>19</v>
      </c>
      <c r="DW2" s="136">
        <f t="shared" si="3"/>
        <v>20</v>
      </c>
      <c r="DX2" s="136">
        <f t="shared" si="3"/>
        <v>21</v>
      </c>
      <c r="DY2" s="136">
        <f t="shared" si="3"/>
        <v>22</v>
      </c>
      <c r="DZ2" s="136">
        <f t="shared" si="3"/>
        <v>23</v>
      </c>
      <c r="EA2" s="136">
        <f t="shared" si="3"/>
        <v>24</v>
      </c>
      <c r="EB2" s="136">
        <f t="shared" si="3"/>
        <v>25</v>
      </c>
      <c r="EC2" s="136">
        <f t="shared" si="3"/>
        <v>26</v>
      </c>
      <c r="ED2" s="136">
        <f t="shared" si="3"/>
        <v>27</v>
      </c>
      <c r="EE2" s="136">
        <f t="shared" si="3"/>
        <v>28</v>
      </c>
      <c r="EF2" s="136">
        <f t="shared" si="3"/>
        <v>29</v>
      </c>
      <c r="EG2" s="136">
        <f t="shared" si="3"/>
        <v>30</v>
      </c>
      <c r="EH2" s="136">
        <f>EG2+1</f>
        <v>31</v>
      </c>
      <c r="EI2" s="436"/>
      <c r="EJ2" s="432"/>
      <c r="EK2" s="136" t="s">
        <v>63</v>
      </c>
      <c r="EL2" s="136">
        <v>1</v>
      </c>
      <c r="EM2" s="136">
        <f>EL2+1</f>
        <v>2</v>
      </c>
      <c r="EN2" s="136">
        <f t="shared" ref="EN2:FO2" si="4">EM2+1</f>
        <v>3</v>
      </c>
      <c r="EO2" s="136">
        <f t="shared" si="4"/>
        <v>4</v>
      </c>
      <c r="EP2" s="136">
        <f t="shared" si="4"/>
        <v>5</v>
      </c>
      <c r="EQ2" s="136">
        <f t="shared" si="4"/>
        <v>6</v>
      </c>
      <c r="ER2" s="136">
        <f t="shared" si="4"/>
        <v>7</v>
      </c>
      <c r="ES2" s="136">
        <f t="shared" si="4"/>
        <v>8</v>
      </c>
      <c r="ET2" s="136">
        <f t="shared" si="4"/>
        <v>9</v>
      </c>
      <c r="EU2" s="136">
        <f t="shared" si="4"/>
        <v>10</v>
      </c>
      <c r="EV2" s="136">
        <f t="shared" si="4"/>
        <v>11</v>
      </c>
      <c r="EW2" s="136">
        <f t="shared" si="4"/>
        <v>12</v>
      </c>
      <c r="EX2" s="136">
        <f t="shared" si="4"/>
        <v>13</v>
      </c>
      <c r="EY2" s="136">
        <f t="shared" si="4"/>
        <v>14</v>
      </c>
      <c r="EZ2" s="136">
        <f t="shared" si="4"/>
        <v>15</v>
      </c>
      <c r="FA2" s="136">
        <f t="shared" si="4"/>
        <v>16</v>
      </c>
      <c r="FB2" s="136">
        <f t="shared" si="4"/>
        <v>17</v>
      </c>
      <c r="FC2" s="136">
        <f t="shared" si="4"/>
        <v>18</v>
      </c>
      <c r="FD2" s="136">
        <f t="shared" si="4"/>
        <v>19</v>
      </c>
      <c r="FE2" s="136">
        <f t="shared" si="4"/>
        <v>20</v>
      </c>
      <c r="FF2" s="136">
        <f t="shared" si="4"/>
        <v>21</v>
      </c>
      <c r="FG2" s="136">
        <f t="shared" si="4"/>
        <v>22</v>
      </c>
      <c r="FH2" s="136">
        <f t="shared" si="4"/>
        <v>23</v>
      </c>
      <c r="FI2" s="136">
        <f t="shared" si="4"/>
        <v>24</v>
      </c>
      <c r="FJ2" s="136">
        <f t="shared" si="4"/>
        <v>25</v>
      </c>
      <c r="FK2" s="136">
        <f t="shared" si="4"/>
        <v>26</v>
      </c>
      <c r="FL2" s="136">
        <f t="shared" si="4"/>
        <v>27</v>
      </c>
      <c r="FM2" s="136">
        <f t="shared" si="4"/>
        <v>28</v>
      </c>
      <c r="FN2" s="136">
        <f t="shared" si="4"/>
        <v>29</v>
      </c>
      <c r="FO2" s="136">
        <f t="shared" si="4"/>
        <v>30</v>
      </c>
      <c r="FP2" s="136">
        <f>FO2+1</f>
        <v>31</v>
      </c>
      <c r="FQ2" s="436"/>
      <c r="FR2" s="432"/>
      <c r="FS2" s="136" t="s">
        <v>63</v>
      </c>
      <c r="FT2" s="136">
        <v>1</v>
      </c>
      <c r="FU2" s="136">
        <f>FT2+1</f>
        <v>2</v>
      </c>
      <c r="FV2" s="136">
        <f t="shared" ref="FV2:GW2" si="5">FU2+1</f>
        <v>3</v>
      </c>
      <c r="FW2" s="136">
        <f t="shared" si="5"/>
        <v>4</v>
      </c>
      <c r="FX2" s="136">
        <f t="shared" si="5"/>
        <v>5</v>
      </c>
      <c r="FY2" s="136">
        <f t="shared" si="5"/>
        <v>6</v>
      </c>
      <c r="FZ2" s="136">
        <f t="shared" si="5"/>
        <v>7</v>
      </c>
      <c r="GA2" s="136">
        <f t="shared" si="5"/>
        <v>8</v>
      </c>
      <c r="GB2" s="136">
        <f t="shared" si="5"/>
        <v>9</v>
      </c>
      <c r="GC2" s="136">
        <f t="shared" si="5"/>
        <v>10</v>
      </c>
      <c r="GD2" s="136">
        <f t="shared" si="5"/>
        <v>11</v>
      </c>
      <c r="GE2" s="136">
        <f t="shared" si="5"/>
        <v>12</v>
      </c>
      <c r="GF2" s="136">
        <f t="shared" si="5"/>
        <v>13</v>
      </c>
      <c r="GG2" s="136">
        <f t="shared" si="5"/>
        <v>14</v>
      </c>
      <c r="GH2" s="136">
        <f t="shared" si="5"/>
        <v>15</v>
      </c>
      <c r="GI2" s="136">
        <f t="shared" si="5"/>
        <v>16</v>
      </c>
      <c r="GJ2" s="136">
        <f t="shared" si="5"/>
        <v>17</v>
      </c>
      <c r="GK2" s="136">
        <f t="shared" si="5"/>
        <v>18</v>
      </c>
      <c r="GL2" s="136">
        <f t="shared" si="5"/>
        <v>19</v>
      </c>
      <c r="GM2" s="136">
        <f t="shared" si="5"/>
        <v>20</v>
      </c>
      <c r="GN2" s="136">
        <f t="shared" si="5"/>
        <v>21</v>
      </c>
      <c r="GO2" s="136">
        <f t="shared" si="5"/>
        <v>22</v>
      </c>
      <c r="GP2" s="136">
        <f t="shared" si="5"/>
        <v>23</v>
      </c>
      <c r="GQ2" s="136">
        <f t="shared" si="5"/>
        <v>24</v>
      </c>
      <c r="GR2" s="136">
        <f t="shared" si="5"/>
        <v>25</v>
      </c>
      <c r="GS2" s="136">
        <f t="shared" si="5"/>
        <v>26</v>
      </c>
      <c r="GT2" s="136">
        <f t="shared" si="5"/>
        <v>27</v>
      </c>
      <c r="GU2" s="136">
        <f t="shared" si="5"/>
        <v>28</v>
      </c>
      <c r="GV2" s="136">
        <f t="shared" si="5"/>
        <v>29</v>
      </c>
      <c r="GW2" s="136">
        <f t="shared" si="5"/>
        <v>30</v>
      </c>
      <c r="GX2" s="136">
        <f>GW2+1</f>
        <v>31</v>
      </c>
      <c r="GY2" s="436"/>
      <c r="GZ2" s="432"/>
      <c r="HA2" s="136" t="s">
        <v>63</v>
      </c>
      <c r="HB2" s="136">
        <v>1</v>
      </c>
      <c r="HC2" s="136">
        <f>HB2+1</f>
        <v>2</v>
      </c>
      <c r="HD2" s="136">
        <f t="shared" ref="HD2:IE2" si="6">HC2+1</f>
        <v>3</v>
      </c>
      <c r="HE2" s="136">
        <f t="shared" si="6"/>
        <v>4</v>
      </c>
      <c r="HF2" s="136">
        <f t="shared" si="6"/>
        <v>5</v>
      </c>
      <c r="HG2" s="136">
        <f t="shared" si="6"/>
        <v>6</v>
      </c>
      <c r="HH2" s="136">
        <f t="shared" si="6"/>
        <v>7</v>
      </c>
      <c r="HI2" s="136">
        <f t="shared" si="6"/>
        <v>8</v>
      </c>
      <c r="HJ2" s="136">
        <f t="shared" si="6"/>
        <v>9</v>
      </c>
      <c r="HK2" s="136">
        <f t="shared" si="6"/>
        <v>10</v>
      </c>
      <c r="HL2" s="136">
        <f t="shared" si="6"/>
        <v>11</v>
      </c>
      <c r="HM2" s="136">
        <f t="shared" si="6"/>
        <v>12</v>
      </c>
      <c r="HN2" s="136">
        <f t="shared" si="6"/>
        <v>13</v>
      </c>
      <c r="HO2" s="136">
        <f t="shared" si="6"/>
        <v>14</v>
      </c>
      <c r="HP2" s="136">
        <f t="shared" si="6"/>
        <v>15</v>
      </c>
      <c r="HQ2" s="136">
        <f t="shared" si="6"/>
        <v>16</v>
      </c>
      <c r="HR2" s="136">
        <f t="shared" si="6"/>
        <v>17</v>
      </c>
      <c r="HS2" s="136">
        <f t="shared" si="6"/>
        <v>18</v>
      </c>
      <c r="HT2" s="136">
        <f t="shared" si="6"/>
        <v>19</v>
      </c>
      <c r="HU2" s="136">
        <f t="shared" si="6"/>
        <v>20</v>
      </c>
      <c r="HV2" s="136">
        <f t="shared" si="6"/>
        <v>21</v>
      </c>
      <c r="HW2" s="136">
        <f t="shared" si="6"/>
        <v>22</v>
      </c>
      <c r="HX2" s="136">
        <f t="shared" si="6"/>
        <v>23</v>
      </c>
      <c r="HY2" s="136">
        <f t="shared" si="6"/>
        <v>24</v>
      </c>
      <c r="HZ2" s="136">
        <f t="shared" si="6"/>
        <v>25</v>
      </c>
      <c r="IA2" s="136">
        <f t="shared" si="6"/>
        <v>26</v>
      </c>
      <c r="IB2" s="136">
        <f t="shared" si="6"/>
        <v>27</v>
      </c>
      <c r="IC2" s="136">
        <f t="shared" si="6"/>
        <v>28</v>
      </c>
      <c r="ID2" s="136">
        <f t="shared" si="6"/>
        <v>29</v>
      </c>
      <c r="IE2" s="136">
        <f t="shared" si="6"/>
        <v>30</v>
      </c>
      <c r="IF2" s="136">
        <f>IE2+1</f>
        <v>31</v>
      </c>
      <c r="IG2" s="436"/>
      <c r="IH2" s="432"/>
      <c r="II2" s="136" t="s">
        <v>63</v>
      </c>
      <c r="IJ2" s="136">
        <v>1</v>
      </c>
      <c r="IK2" s="136">
        <f>IJ2+1</f>
        <v>2</v>
      </c>
      <c r="IL2" s="136">
        <f t="shared" ref="IL2:JM2" si="7">IK2+1</f>
        <v>3</v>
      </c>
      <c r="IM2" s="136">
        <f t="shared" si="7"/>
        <v>4</v>
      </c>
      <c r="IN2" s="136">
        <f t="shared" si="7"/>
        <v>5</v>
      </c>
      <c r="IO2" s="136">
        <f t="shared" si="7"/>
        <v>6</v>
      </c>
      <c r="IP2" s="136">
        <f t="shared" si="7"/>
        <v>7</v>
      </c>
      <c r="IQ2" s="136">
        <f t="shared" si="7"/>
        <v>8</v>
      </c>
      <c r="IR2" s="136">
        <f t="shared" si="7"/>
        <v>9</v>
      </c>
      <c r="IS2" s="136">
        <f t="shared" si="7"/>
        <v>10</v>
      </c>
      <c r="IT2" s="136">
        <f t="shared" si="7"/>
        <v>11</v>
      </c>
      <c r="IU2" s="136">
        <f t="shared" si="7"/>
        <v>12</v>
      </c>
      <c r="IV2" s="136">
        <f t="shared" si="7"/>
        <v>13</v>
      </c>
      <c r="IW2" s="136">
        <f t="shared" si="7"/>
        <v>14</v>
      </c>
      <c r="IX2" s="136">
        <f t="shared" si="7"/>
        <v>15</v>
      </c>
      <c r="IY2" s="136">
        <f t="shared" si="7"/>
        <v>16</v>
      </c>
      <c r="IZ2" s="136">
        <f t="shared" si="7"/>
        <v>17</v>
      </c>
      <c r="JA2" s="136">
        <f t="shared" si="7"/>
        <v>18</v>
      </c>
      <c r="JB2" s="136">
        <f t="shared" si="7"/>
        <v>19</v>
      </c>
      <c r="JC2" s="136">
        <f t="shared" si="7"/>
        <v>20</v>
      </c>
      <c r="JD2" s="136">
        <f t="shared" si="7"/>
        <v>21</v>
      </c>
      <c r="JE2" s="136">
        <f t="shared" si="7"/>
        <v>22</v>
      </c>
      <c r="JF2" s="136">
        <f t="shared" si="7"/>
        <v>23</v>
      </c>
      <c r="JG2" s="136">
        <f t="shared" si="7"/>
        <v>24</v>
      </c>
      <c r="JH2" s="136">
        <f t="shared" si="7"/>
        <v>25</v>
      </c>
      <c r="JI2" s="136">
        <f t="shared" si="7"/>
        <v>26</v>
      </c>
      <c r="JJ2" s="136">
        <f t="shared" si="7"/>
        <v>27</v>
      </c>
      <c r="JK2" s="136">
        <f t="shared" si="7"/>
        <v>28</v>
      </c>
      <c r="JL2" s="136">
        <f t="shared" si="7"/>
        <v>29</v>
      </c>
      <c r="JM2" s="136">
        <f t="shared" si="7"/>
        <v>30</v>
      </c>
      <c r="JN2" s="136">
        <f>JM2+1</f>
        <v>31</v>
      </c>
      <c r="JO2" s="436"/>
      <c r="JP2" s="432"/>
      <c r="JQ2" s="136" t="s">
        <v>63</v>
      </c>
      <c r="JR2" s="136">
        <v>1</v>
      </c>
      <c r="JS2" s="136">
        <f>JR2+1</f>
        <v>2</v>
      </c>
      <c r="JT2" s="136">
        <f t="shared" ref="JT2:KU2" si="8">JS2+1</f>
        <v>3</v>
      </c>
      <c r="JU2" s="136">
        <f t="shared" si="8"/>
        <v>4</v>
      </c>
      <c r="JV2" s="136">
        <f t="shared" si="8"/>
        <v>5</v>
      </c>
      <c r="JW2" s="136">
        <f t="shared" si="8"/>
        <v>6</v>
      </c>
      <c r="JX2" s="136">
        <f t="shared" si="8"/>
        <v>7</v>
      </c>
      <c r="JY2" s="136">
        <f t="shared" si="8"/>
        <v>8</v>
      </c>
      <c r="JZ2" s="136">
        <f t="shared" si="8"/>
        <v>9</v>
      </c>
      <c r="KA2" s="136">
        <f t="shared" si="8"/>
        <v>10</v>
      </c>
      <c r="KB2" s="136">
        <f t="shared" si="8"/>
        <v>11</v>
      </c>
      <c r="KC2" s="136">
        <f t="shared" si="8"/>
        <v>12</v>
      </c>
      <c r="KD2" s="136">
        <f t="shared" si="8"/>
        <v>13</v>
      </c>
      <c r="KE2" s="136">
        <f t="shared" si="8"/>
        <v>14</v>
      </c>
      <c r="KF2" s="136">
        <f t="shared" si="8"/>
        <v>15</v>
      </c>
      <c r="KG2" s="136">
        <f t="shared" si="8"/>
        <v>16</v>
      </c>
      <c r="KH2" s="136">
        <f t="shared" si="8"/>
        <v>17</v>
      </c>
      <c r="KI2" s="136">
        <f t="shared" si="8"/>
        <v>18</v>
      </c>
      <c r="KJ2" s="136">
        <f t="shared" si="8"/>
        <v>19</v>
      </c>
      <c r="KK2" s="136">
        <f t="shared" si="8"/>
        <v>20</v>
      </c>
      <c r="KL2" s="136">
        <f t="shared" si="8"/>
        <v>21</v>
      </c>
      <c r="KM2" s="136">
        <f t="shared" si="8"/>
        <v>22</v>
      </c>
      <c r="KN2" s="136">
        <f t="shared" si="8"/>
        <v>23</v>
      </c>
      <c r="KO2" s="136">
        <f t="shared" si="8"/>
        <v>24</v>
      </c>
      <c r="KP2" s="136">
        <f t="shared" si="8"/>
        <v>25</v>
      </c>
      <c r="KQ2" s="136">
        <f t="shared" si="8"/>
        <v>26</v>
      </c>
      <c r="KR2" s="136">
        <f t="shared" si="8"/>
        <v>27</v>
      </c>
      <c r="KS2" s="136">
        <f t="shared" si="8"/>
        <v>28</v>
      </c>
      <c r="KT2" s="136">
        <f t="shared" si="8"/>
        <v>29</v>
      </c>
      <c r="KU2" s="136">
        <f t="shared" si="8"/>
        <v>30</v>
      </c>
      <c r="KV2" s="136">
        <f>KU2+1</f>
        <v>31</v>
      </c>
      <c r="KW2" s="436"/>
      <c r="KX2" s="432"/>
      <c r="KY2" s="136" t="s">
        <v>63</v>
      </c>
      <c r="KZ2" s="136">
        <v>1</v>
      </c>
      <c r="LA2" s="136">
        <f>KZ2+1</f>
        <v>2</v>
      </c>
      <c r="LB2" s="136">
        <f t="shared" ref="LB2:MC2" si="9">LA2+1</f>
        <v>3</v>
      </c>
      <c r="LC2" s="136">
        <f t="shared" si="9"/>
        <v>4</v>
      </c>
      <c r="LD2" s="136">
        <f t="shared" si="9"/>
        <v>5</v>
      </c>
      <c r="LE2" s="136">
        <f t="shared" si="9"/>
        <v>6</v>
      </c>
      <c r="LF2" s="136">
        <f t="shared" si="9"/>
        <v>7</v>
      </c>
      <c r="LG2" s="136">
        <f t="shared" si="9"/>
        <v>8</v>
      </c>
      <c r="LH2" s="136">
        <f t="shared" si="9"/>
        <v>9</v>
      </c>
      <c r="LI2" s="136">
        <f t="shared" si="9"/>
        <v>10</v>
      </c>
      <c r="LJ2" s="136">
        <f t="shared" si="9"/>
        <v>11</v>
      </c>
      <c r="LK2" s="136">
        <f t="shared" si="9"/>
        <v>12</v>
      </c>
      <c r="LL2" s="136">
        <f t="shared" si="9"/>
        <v>13</v>
      </c>
      <c r="LM2" s="136">
        <f t="shared" si="9"/>
        <v>14</v>
      </c>
      <c r="LN2" s="136">
        <f t="shared" si="9"/>
        <v>15</v>
      </c>
      <c r="LO2" s="136">
        <f t="shared" si="9"/>
        <v>16</v>
      </c>
      <c r="LP2" s="136">
        <f t="shared" si="9"/>
        <v>17</v>
      </c>
      <c r="LQ2" s="136">
        <f t="shared" si="9"/>
        <v>18</v>
      </c>
      <c r="LR2" s="136">
        <f t="shared" si="9"/>
        <v>19</v>
      </c>
      <c r="LS2" s="136">
        <f t="shared" si="9"/>
        <v>20</v>
      </c>
      <c r="LT2" s="136">
        <f t="shared" si="9"/>
        <v>21</v>
      </c>
      <c r="LU2" s="136">
        <f t="shared" si="9"/>
        <v>22</v>
      </c>
      <c r="LV2" s="136">
        <f t="shared" si="9"/>
        <v>23</v>
      </c>
      <c r="LW2" s="136">
        <f t="shared" si="9"/>
        <v>24</v>
      </c>
      <c r="LX2" s="136">
        <f t="shared" si="9"/>
        <v>25</v>
      </c>
      <c r="LY2" s="136">
        <f t="shared" si="9"/>
        <v>26</v>
      </c>
      <c r="LZ2" s="136">
        <f t="shared" si="9"/>
        <v>27</v>
      </c>
      <c r="MA2" s="136">
        <f t="shared" si="9"/>
        <v>28</v>
      </c>
      <c r="MB2" s="136">
        <f t="shared" si="9"/>
        <v>29</v>
      </c>
      <c r="MC2" s="136">
        <f t="shared" si="9"/>
        <v>30</v>
      </c>
      <c r="MD2" s="136">
        <f>MC2+1</f>
        <v>31</v>
      </c>
      <c r="ME2" s="436"/>
      <c r="MF2" s="432"/>
      <c r="MG2" s="136" t="s">
        <v>63</v>
      </c>
      <c r="MH2" s="136">
        <v>1</v>
      </c>
      <c r="MI2" s="136">
        <f>MH2+1</f>
        <v>2</v>
      </c>
      <c r="MJ2" s="136">
        <f t="shared" ref="MJ2:NK2" si="10">MI2+1</f>
        <v>3</v>
      </c>
      <c r="MK2" s="136">
        <f t="shared" si="10"/>
        <v>4</v>
      </c>
      <c r="ML2" s="136">
        <f t="shared" si="10"/>
        <v>5</v>
      </c>
      <c r="MM2" s="136">
        <f t="shared" si="10"/>
        <v>6</v>
      </c>
      <c r="MN2" s="136">
        <f t="shared" si="10"/>
        <v>7</v>
      </c>
      <c r="MO2" s="136">
        <f t="shared" si="10"/>
        <v>8</v>
      </c>
      <c r="MP2" s="136">
        <f t="shared" si="10"/>
        <v>9</v>
      </c>
      <c r="MQ2" s="136">
        <f t="shared" si="10"/>
        <v>10</v>
      </c>
      <c r="MR2" s="136">
        <f t="shared" si="10"/>
        <v>11</v>
      </c>
      <c r="MS2" s="136">
        <f t="shared" si="10"/>
        <v>12</v>
      </c>
      <c r="MT2" s="136">
        <f t="shared" si="10"/>
        <v>13</v>
      </c>
      <c r="MU2" s="136">
        <f t="shared" si="10"/>
        <v>14</v>
      </c>
      <c r="MV2" s="136">
        <f t="shared" si="10"/>
        <v>15</v>
      </c>
      <c r="MW2" s="136">
        <f t="shared" si="10"/>
        <v>16</v>
      </c>
      <c r="MX2" s="136">
        <f t="shared" si="10"/>
        <v>17</v>
      </c>
      <c r="MY2" s="136">
        <f t="shared" si="10"/>
        <v>18</v>
      </c>
      <c r="MZ2" s="136">
        <f t="shared" si="10"/>
        <v>19</v>
      </c>
      <c r="NA2" s="136">
        <f t="shared" si="10"/>
        <v>20</v>
      </c>
      <c r="NB2" s="136">
        <f t="shared" si="10"/>
        <v>21</v>
      </c>
      <c r="NC2" s="136">
        <f t="shared" si="10"/>
        <v>22</v>
      </c>
      <c r="ND2" s="136">
        <f t="shared" si="10"/>
        <v>23</v>
      </c>
      <c r="NE2" s="136">
        <f t="shared" si="10"/>
        <v>24</v>
      </c>
      <c r="NF2" s="136">
        <f t="shared" si="10"/>
        <v>25</v>
      </c>
      <c r="NG2" s="136">
        <f t="shared" si="10"/>
        <v>26</v>
      </c>
      <c r="NH2" s="136">
        <f t="shared" si="10"/>
        <v>27</v>
      </c>
      <c r="NI2" s="136">
        <f t="shared" si="10"/>
        <v>28</v>
      </c>
      <c r="NJ2" s="136">
        <f t="shared" si="10"/>
        <v>29</v>
      </c>
      <c r="NK2" s="136">
        <f t="shared" si="10"/>
        <v>30</v>
      </c>
      <c r="NL2" s="136">
        <f>NK2+1</f>
        <v>31</v>
      </c>
      <c r="NM2" s="436"/>
    </row>
    <row r="3" spans="1:377" x14ac:dyDescent="0.55000000000000004">
      <c r="A3" s="125"/>
      <c r="B3" s="125"/>
      <c r="C3" s="125"/>
      <c r="D3" s="432"/>
      <c r="E3" s="136" t="s">
        <v>64</v>
      </c>
      <c r="F3" s="137" t="str">
        <f>IF(ก.ค.!D3="","",ก.ค.!D3)</f>
        <v/>
      </c>
      <c r="G3" s="137" t="str">
        <f>IF(ก.ค.!E3="","",ก.ค.!E3)</f>
        <v/>
      </c>
      <c r="H3" s="137" t="str">
        <f>IF(ก.ค.!F3="","",ก.ค.!F3)</f>
        <v/>
      </c>
      <c r="I3" s="137" t="str">
        <f>IF(ก.ค.!G3="","",ก.ค.!G3)</f>
        <v/>
      </c>
      <c r="J3" s="137" t="str">
        <f>IF(ก.ค.!H3="","",ก.ค.!H3)</f>
        <v/>
      </c>
      <c r="K3" s="137" t="str">
        <f>IF(ก.ค.!I3="","",ก.ค.!I3)</f>
        <v/>
      </c>
      <c r="L3" s="137" t="str">
        <f>IF(ก.ค.!J3="","",ก.ค.!J3)</f>
        <v/>
      </c>
      <c r="M3" s="137" t="str">
        <f>IF(ก.ค.!K3="","",ก.ค.!K3)</f>
        <v/>
      </c>
      <c r="N3" s="137" t="str">
        <f>IF(ก.ค.!L3="","",ก.ค.!L3)</f>
        <v/>
      </c>
      <c r="O3" s="137" t="str">
        <f>IF(ก.ค.!M3="","",ก.ค.!M3)</f>
        <v/>
      </c>
      <c r="P3" s="137" t="str">
        <f>IF(ก.ค.!N3="","",ก.ค.!N3)</f>
        <v/>
      </c>
      <c r="Q3" s="137" t="str">
        <f>IF(ก.ค.!O3="","",ก.ค.!O3)</f>
        <v/>
      </c>
      <c r="R3" s="137" t="str">
        <f>IF(ก.ค.!P3="","",ก.ค.!P3)</f>
        <v/>
      </c>
      <c r="S3" s="137" t="str">
        <f>IF(ก.ค.!Q3="","",ก.ค.!Q3)</f>
        <v/>
      </c>
      <c r="T3" s="137" t="str">
        <f>IF(ก.ค.!R3="","",ก.ค.!R3)</f>
        <v/>
      </c>
      <c r="U3" s="137" t="str">
        <f>IF(ก.ค.!S3="","",ก.ค.!S3)</f>
        <v/>
      </c>
      <c r="V3" s="137" t="str">
        <f>IF(ก.ค.!T3="","",ก.ค.!T3)</f>
        <v/>
      </c>
      <c r="W3" s="137" t="str">
        <f>IF(ก.ค.!U3="","",ก.ค.!U3)</f>
        <v>จ</v>
      </c>
      <c r="X3" s="137" t="str">
        <f>IF(ก.ค.!V3="","",ก.ค.!V3)</f>
        <v>อ</v>
      </c>
      <c r="Y3" s="137" t="str">
        <f>IF(ก.ค.!W3="","",ก.ค.!W3)</f>
        <v>พ</v>
      </c>
      <c r="Z3" s="137" t="str">
        <f>IF(ก.ค.!X3="","",ก.ค.!X3)</f>
        <v>พฤ</v>
      </c>
      <c r="AA3" s="137" t="str">
        <f>IF(ก.ค.!Y3="","",ก.ค.!Y3)</f>
        <v>ศ</v>
      </c>
      <c r="AB3" s="137" t="str">
        <f>IF(ก.ค.!Z3="","",ก.ค.!Z3)</f>
        <v/>
      </c>
      <c r="AC3" s="137" t="str">
        <f>IF(ก.ค.!AA3="","",ก.ค.!AA3)</f>
        <v/>
      </c>
      <c r="AD3" s="137" t="str">
        <f>IF(ก.ค.!AB3="","",ก.ค.!AB3)</f>
        <v>จ</v>
      </c>
      <c r="AE3" s="137" t="str">
        <f>IF(ก.ค.!AC3="","",ก.ค.!AC3)</f>
        <v>อ</v>
      </c>
      <c r="AF3" s="137" t="str">
        <f>IF(ก.ค.!AD3="","",ก.ค.!AD3)</f>
        <v>พ</v>
      </c>
      <c r="AG3" s="137" t="str">
        <f>IF(ก.ค.!AE3="","",ก.ค.!AE3)</f>
        <v>พฤ</v>
      </c>
      <c r="AH3" s="137" t="str">
        <f>IF(ก.ค.!AF3="","",ก.ค.!AF3)</f>
        <v>ศ</v>
      </c>
      <c r="AI3" s="137" t="str">
        <f>IF(ก.ค.!AG3="","",ก.ค.!AG3)</f>
        <v/>
      </c>
      <c r="AJ3" s="137" t="str">
        <f>IF(ก.ค.!AH3="","",ก.ค.!AH3)</f>
        <v/>
      </c>
      <c r="AK3" s="436"/>
      <c r="AL3" s="432"/>
      <c r="AM3" s="136" t="s">
        <v>64</v>
      </c>
      <c r="AN3" s="137" t="str">
        <f>IF(ส.ค.!D3="","",ส.ค.!D3)</f>
        <v/>
      </c>
      <c r="AO3" s="137" t="str">
        <f>IF(ส.ค.!E3="","",ส.ค.!E3)</f>
        <v/>
      </c>
      <c r="AP3" s="137" t="str">
        <f>IF(ส.ค.!F3="","",ส.ค.!F3)</f>
        <v/>
      </c>
      <c r="AQ3" s="137" t="str">
        <f>IF(ส.ค.!G3="","",ส.ค.!G3)</f>
        <v/>
      </c>
      <c r="AR3" s="137" t="str">
        <f>IF(ส.ค.!H3="","",ส.ค.!H3)</f>
        <v/>
      </c>
      <c r="AS3" s="137" t="str">
        <f>IF(ส.ค.!I3="","",ส.ค.!I3)</f>
        <v/>
      </c>
      <c r="AT3" s="137" t="str">
        <f>IF(ส.ค.!J3="","",ส.ค.!J3)</f>
        <v/>
      </c>
      <c r="AU3" s="137" t="str">
        <f>IF(ส.ค.!K3="","",ส.ค.!K3)</f>
        <v/>
      </c>
      <c r="AV3" s="137" t="str">
        <f>IF(ส.ค.!L3="","",ส.ค.!L3)</f>
        <v/>
      </c>
      <c r="AW3" s="137" t="str">
        <f>IF(ส.ค.!M3="","",ส.ค.!M3)</f>
        <v/>
      </c>
      <c r="AX3" s="137" t="str">
        <f>IF(ส.ค.!N3="","",ส.ค.!N3)</f>
        <v/>
      </c>
      <c r="AY3" s="137" t="str">
        <f>IF(ส.ค.!O3="","",ส.ค.!O3)</f>
        <v/>
      </c>
      <c r="AZ3" s="137" t="str">
        <f>IF(ส.ค.!P3="","",ส.ค.!P3)</f>
        <v/>
      </c>
      <c r="BA3" s="137" t="str">
        <f>IF(ส.ค.!Q3="","",ส.ค.!Q3)</f>
        <v/>
      </c>
      <c r="BB3" s="137" t="str">
        <f>IF(ส.ค.!R3="","",ส.ค.!R3)</f>
        <v/>
      </c>
      <c r="BC3" s="137" t="str">
        <f>IF(ส.ค.!S3="","",ส.ค.!S3)</f>
        <v/>
      </c>
      <c r="BD3" s="137" t="str">
        <f>IF(ส.ค.!T3="","",ส.ค.!T3)</f>
        <v/>
      </c>
      <c r="BE3" s="137" t="str">
        <f>IF(ส.ค.!U3="","",ส.ค.!U3)</f>
        <v>จ</v>
      </c>
      <c r="BF3" s="137" t="str">
        <f>IF(ส.ค.!V3="","",ส.ค.!V3)</f>
        <v>อ</v>
      </c>
      <c r="BG3" s="137" t="str">
        <f>IF(ส.ค.!W3="","",ส.ค.!W3)</f>
        <v>พ</v>
      </c>
      <c r="BH3" s="137" t="str">
        <f>IF(ส.ค.!X3="","",ส.ค.!X3)</f>
        <v>พฤ</v>
      </c>
      <c r="BI3" s="137" t="str">
        <f>IF(ส.ค.!Y3="","",ส.ค.!Y3)</f>
        <v>ศ</v>
      </c>
      <c r="BJ3" s="137" t="str">
        <f>IF(ส.ค.!Z3="","",ส.ค.!Z3)</f>
        <v/>
      </c>
      <c r="BK3" s="137" t="str">
        <f>IF(ส.ค.!AA3="","",ส.ค.!AA3)</f>
        <v/>
      </c>
      <c r="BL3" s="137" t="str">
        <f>IF(ส.ค.!AB3="","",ส.ค.!AB3)</f>
        <v>จ</v>
      </c>
      <c r="BM3" s="137" t="str">
        <f>IF(ส.ค.!AC3="","",ส.ค.!AC3)</f>
        <v>อ</v>
      </c>
      <c r="BN3" s="137" t="str">
        <f>IF(ส.ค.!AD3="","",ส.ค.!AD3)</f>
        <v>พ</v>
      </c>
      <c r="BO3" s="137" t="str">
        <f>IF(ส.ค.!AE3="","",ส.ค.!AE3)</f>
        <v>พฤ</v>
      </c>
      <c r="BP3" s="137" t="str">
        <f>IF(ส.ค.!AF3="","",ส.ค.!AF3)</f>
        <v>ศ</v>
      </c>
      <c r="BQ3" s="137" t="str">
        <f>IF(ส.ค.!AG3="","",ส.ค.!AG3)</f>
        <v/>
      </c>
      <c r="BR3" s="137" t="str">
        <f>IF(ส.ค.!AH3="","",ส.ค.!AH3)</f>
        <v/>
      </c>
      <c r="BS3" s="436"/>
      <c r="BT3" s="432"/>
      <c r="BU3" s="136" t="s">
        <v>64</v>
      </c>
      <c r="BV3" s="137" t="str">
        <f>IF(ก.ย.!D3="","",ก.ย.!D3)</f>
        <v/>
      </c>
      <c r="BW3" s="137" t="str">
        <f>IF(ก.ย.!E3="","",ก.ย.!E3)</f>
        <v/>
      </c>
      <c r="BX3" s="137" t="str">
        <f>IF(ก.ย.!F3="","",ก.ย.!F3)</f>
        <v/>
      </c>
      <c r="BY3" s="137" t="str">
        <f>IF(ก.ย.!G3="","",ก.ย.!G3)</f>
        <v/>
      </c>
      <c r="BZ3" s="137" t="str">
        <f>IF(ก.ย.!H3="","",ก.ย.!H3)</f>
        <v/>
      </c>
      <c r="CA3" s="137" t="str">
        <f>IF(ก.ย.!I3="","",ก.ย.!I3)</f>
        <v/>
      </c>
      <c r="CB3" s="137" t="str">
        <f>IF(ก.ย.!J3="","",ก.ย.!J3)</f>
        <v/>
      </c>
      <c r="CC3" s="137" t="str">
        <f>IF(ก.ย.!K3="","",ก.ย.!K3)</f>
        <v/>
      </c>
      <c r="CD3" s="137" t="str">
        <f>IF(ก.ย.!L3="","",ก.ย.!L3)</f>
        <v/>
      </c>
      <c r="CE3" s="137" t="str">
        <f>IF(ก.ย.!M3="","",ก.ย.!M3)</f>
        <v/>
      </c>
      <c r="CF3" s="137" t="str">
        <f>IF(ก.ย.!N3="","",ก.ย.!N3)</f>
        <v/>
      </c>
      <c r="CG3" s="137" t="str">
        <f>IF(ก.ย.!O3="","",ก.ย.!O3)</f>
        <v/>
      </c>
      <c r="CH3" s="137" t="str">
        <f>IF(ก.ย.!P3="","",ก.ย.!P3)</f>
        <v/>
      </c>
      <c r="CI3" s="137" t="str">
        <f>IF(ก.ย.!Q3="","",ก.ย.!Q3)</f>
        <v/>
      </c>
      <c r="CJ3" s="137" t="str">
        <f>IF(ก.ย.!R3="","",ก.ย.!R3)</f>
        <v/>
      </c>
      <c r="CK3" s="137" t="str">
        <f>IF(ก.ย.!S3="","",ก.ย.!S3)</f>
        <v/>
      </c>
      <c r="CL3" s="137" t="str">
        <f>IF(ก.ย.!T3="","",ก.ย.!T3)</f>
        <v/>
      </c>
      <c r="CM3" s="137" t="str">
        <f>IF(ก.ย.!U3="","",ก.ย.!U3)</f>
        <v>จ</v>
      </c>
      <c r="CN3" s="137" t="str">
        <f>IF(ก.ย.!V3="","",ก.ย.!V3)</f>
        <v>อ</v>
      </c>
      <c r="CO3" s="137" t="str">
        <f>IF(ก.ย.!W3="","",ก.ย.!W3)</f>
        <v>พ</v>
      </c>
      <c r="CP3" s="137" t="str">
        <f>IF(ก.ย.!X3="","",ก.ย.!X3)</f>
        <v>พฤ</v>
      </c>
      <c r="CQ3" s="137" t="str">
        <f>IF(ก.ย.!Y3="","",ก.ย.!Y3)</f>
        <v>ศ</v>
      </c>
      <c r="CR3" s="137" t="str">
        <f>IF(ก.ย.!Z3="","",ก.ย.!Z3)</f>
        <v/>
      </c>
      <c r="CS3" s="137" t="str">
        <f>IF(ก.ย.!AA3="","",ก.ย.!AA3)</f>
        <v/>
      </c>
      <c r="CT3" s="137" t="str">
        <f>IF(ก.ย.!AB3="","",ก.ย.!AB3)</f>
        <v>จ</v>
      </c>
      <c r="CU3" s="137" t="str">
        <f>IF(ก.ย.!AC3="","",ก.ย.!AC3)</f>
        <v>อ</v>
      </c>
      <c r="CV3" s="137" t="str">
        <f>IF(ก.ย.!AD3="","",ก.ย.!AD3)</f>
        <v>พ</v>
      </c>
      <c r="CW3" s="137" t="str">
        <f>IF(ก.ย.!AE3="","",ก.ย.!AE3)</f>
        <v>พฤ</v>
      </c>
      <c r="CX3" s="137" t="str">
        <f>IF(ก.ย.!AF3="","",ก.ย.!AF3)</f>
        <v>ศ</v>
      </c>
      <c r="CY3" s="137" t="str">
        <f>IF(ก.ย.!AG3="","",ก.ย.!AG3)</f>
        <v/>
      </c>
      <c r="CZ3" s="137" t="str">
        <f>IF(ก.ย.!AH3="","",ก.ย.!AH3)</f>
        <v/>
      </c>
      <c r="DA3" s="436"/>
      <c r="DB3" s="432"/>
      <c r="DC3" s="136" t="s">
        <v>64</v>
      </c>
      <c r="DD3" s="137" t="str">
        <f>IF(ต.ค.!D3="","",ต.ค.!D3)</f>
        <v/>
      </c>
      <c r="DE3" s="137" t="str">
        <f>IF(ต.ค.!E3="","",ต.ค.!E3)</f>
        <v/>
      </c>
      <c r="DF3" s="137" t="str">
        <f>IF(ต.ค.!F3="","",ต.ค.!F3)</f>
        <v/>
      </c>
      <c r="DG3" s="137" t="str">
        <f>IF(ต.ค.!G3="","",ต.ค.!G3)</f>
        <v/>
      </c>
      <c r="DH3" s="137" t="str">
        <f>IF(ต.ค.!H3="","",ต.ค.!H3)</f>
        <v/>
      </c>
      <c r="DI3" s="137" t="str">
        <f>IF(ต.ค.!I3="","",ต.ค.!I3)</f>
        <v/>
      </c>
      <c r="DJ3" s="137" t="str">
        <f>IF(ต.ค.!J3="","",ต.ค.!J3)</f>
        <v/>
      </c>
      <c r="DK3" s="137" t="str">
        <f>IF(ต.ค.!K3="","",ต.ค.!K3)</f>
        <v/>
      </c>
      <c r="DL3" s="137" t="str">
        <f>IF(ต.ค.!L3="","",ต.ค.!L3)</f>
        <v/>
      </c>
      <c r="DM3" s="137" t="str">
        <f>IF(ต.ค.!M3="","",ต.ค.!M3)</f>
        <v/>
      </c>
      <c r="DN3" s="137" t="str">
        <f>IF(ต.ค.!N3="","",ต.ค.!N3)</f>
        <v/>
      </c>
      <c r="DO3" s="137" t="str">
        <f>IF(ต.ค.!O3="","",ต.ค.!O3)</f>
        <v/>
      </c>
      <c r="DP3" s="137" t="str">
        <f>IF(ต.ค.!P3="","",ต.ค.!P3)</f>
        <v/>
      </c>
      <c r="DQ3" s="137" t="str">
        <f>IF(ต.ค.!Q3="","",ต.ค.!Q3)</f>
        <v/>
      </c>
      <c r="DR3" s="137" t="str">
        <f>IF(ต.ค.!R3="","",ต.ค.!R3)</f>
        <v/>
      </c>
      <c r="DS3" s="137" t="str">
        <f>IF(ต.ค.!S3="","",ต.ค.!S3)</f>
        <v/>
      </c>
      <c r="DT3" s="137" t="str">
        <f>IF(ต.ค.!T3="","",ต.ค.!T3)</f>
        <v/>
      </c>
      <c r="DU3" s="137" t="str">
        <f>IF(ต.ค.!U3="","",ต.ค.!U3)</f>
        <v>จ</v>
      </c>
      <c r="DV3" s="137" t="str">
        <f>IF(ต.ค.!V3="","",ต.ค.!V3)</f>
        <v>อ</v>
      </c>
      <c r="DW3" s="137" t="str">
        <f>IF(ต.ค.!W3="","",ต.ค.!W3)</f>
        <v>พ</v>
      </c>
      <c r="DX3" s="137" t="str">
        <f>IF(ต.ค.!X3="","",ต.ค.!X3)</f>
        <v>พฤ</v>
      </c>
      <c r="DY3" s="137" t="str">
        <f>IF(ต.ค.!Y3="","",ต.ค.!Y3)</f>
        <v>ศ</v>
      </c>
      <c r="DZ3" s="137" t="str">
        <f>IF(ต.ค.!Z3="","",ต.ค.!Z3)</f>
        <v/>
      </c>
      <c r="EA3" s="137" t="str">
        <f>IF(ต.ค.!AA3="","",ต.ค.!AA3)</f>
        <v/>
      </c>
      <c r="EB3" s="137" t="str">
        <f>IF(ต.ค.!AB3="","",ต.ค.!AB3)</f>
        <v>จ</v>
      </c>
      <c r="EC3" s="137" t="str">
        <f>IF(ต.ค.!AC3="","",ต.ค.!AC3)</f>
        <v>อ</v>
      </c>
      <c r="ED3" s="137" t="str">
        <f>IF(ต.ค.!AD3="","",ต.ค.!AD3)</f>
        <v>พ</v>
      </c>
      <c r="EE3" s="137" t="str">
        <f>IF(ต.ค.!AE3="","",ต.ค.!AE3)</f>
        <v>พฤ</v>
      </c>
      <c r="EF3" s="137" t="str">
        <f>IF(ต.ค.!AF3="","",ต.ค.!AF3)</f>
        <v>ศ</v>
      </c>
      <c r="EG3" s="137" t="str">
        <f>IF(ต.ค.!AG3="","",ต.ค.!AG3)</f>
        <v/>
      </c>
      <c r="EH3" s="137" t="str">
        <f>IF(ต.ค.!AH3="","",ต.ค.!AH3)</f>
        <v/>
      </c>
      <c r="EI3" s="436"/>
      <c r="EJ3" s="432"/>
      <c r="EK3" s="136" t="s">
        <v>64</v>
      </c>
      <c r="EL3" s="137" t="str">
        <f>IF(พ.ย.!D3="","",พ.ย.!D3)</f>
        <v/>
      </c>
      <c r="EM3" s="137" t="str">
        <f>IF(พ.ย.!E3="","",พ.ย.!E3)</f>
        <v/>
      </c>
      <c r="EN3" s="137" t="str">
        <f>IF(พ.ย.!F3="","",พ.ย.!F3)</f>
        <v/>
      </c>
      <c r="EO3" s="137" t="str">
        <f>IF(พ.ย.!G3="","",พ.ย.!G3)</f>
        <v/>
      </c>
      <c r="EP3" s="137" t="str">
        <f>IF(พ.ย.!H3="","",พ.ย.!H3)</f>
        <v/>
      </c>
      <c r="EQ3" s="137" t="str">
        <f>IF(พ.ย.!I3="","",พ.ย.!I3)</f>
        <v/>
      </c>
      <c r="ER3" s="137" t="str">
        <f>IF(พ.ย.!J3="","",พ.ย.!J3)</f>
        <v/>
      </c>
      <c r="ES3" s="137" t="str">
        <f>IF(พ.ย.!K3="","",พ.ย.!K3)</f>
        <v/>
      </c>
      <c r="ET3" s="137" t="str">
        <f>IF(พ.ย.!L3="","",พ.ย.!L3)</f>
        <v/>
      </c>
      <c r="EU3" s="137" t="str">
        <f>IF(พ.ย.!M3="","",พ.ย.!M3)</f>
        <v/>
      </c>
      <c r="EV3" s="137" t="str">
        <f>IF(พ.ย.!N3="","",พ.ย.!N3)</f>
        <v/>
      </c>
      <c r="EW3" s="137" t="str">
        <f>IF(พ.ย.!O3="","",พ.ย.!O3)</f>
        <v/>
      </c>
      <c r="EX3" s="137" t="str">
        <f>IF(พ.ย.!P3="","",พ.ย.!P3)</f>
        <v/>
      </c>
      <c r="EY3" s="137" t="str">
        <f>IF(พ.ย.!Q3="","",พ.ย.!Q3)</f>
        <v/>
      </c>
      <c r="EZ3" s="137" t="str">
        <f>IF(พ.ย.!R3="","",พ.ย.!R3)</f>
        <v/>
      </c>
      <c r="FA3" s="137" t="str">
        <f>IF(พ.ย.!S3="","",พ.ย.!S3)</f>
        <v/>
      </c>
      <c r="FB3" s="137" t="str">
        <f>IF(พ.ย.!T3="","",พ.ย.!T3)</f>
        <v/>
      </c>
      <c r="FC3" s="137" t="str">
        <f>IF(พ.ย.!U3="","",พ.ย.!U3)</f>
        <v>จ</v>
      </c>
      <c r="FD3" s="137" t="str">
        <f>IF(พ.ย.!V3="","",พ.ย.!V3)</f>
        <v>อ</v>
      </c>
      <c r="FE3" s="137" t="str">
        <f>IF(พ.ย.!W3="","",พ.ย.!W3)</f>
        <v>พ</v>
      </c>
      <c r="FF3" s="137" t="str">
        <f>IF(พ.ย.!X3="","",พ.ย.!X3)</f>
        <v>พฤ</v>
      </c>
      <c r="FG3" s="137" t="str">
        <f>IF(พ.ย.!Y3="","",พ.ย.!Y3)</f>
        <v>ศ</v>
      </c>
      <c r="FH3" s="137" t="str">
        <f>IF(พ.ย.!Z3="","",พ.ย.!Z3)</f>
        <v/>
      </c>
      <c r="FI3" s="137" t="str">
        <f>IF(พ.ย.!AA3="","",พ.ย.!AA3)</f>
        <v/>
      </c>
      <c r="FJ3" s="137" t="str">
        <f>IF(พ.ย.!AB3="","",พ.ย.!AB3)</f>
        <v>จ</v>
      </c>
      <c r="FK3" s="137" t="str">
        <f>IF(พ.ย.!AC3="","",พ.ย.!AC3)</f>
        <v>อ</v>
      </c>
      <c r="FL3" s="137" t="str">
        <f>IF(พ.ย.!AD3="","",พ.ย.!AD3)</f>
        <v>พ</v>
      </c>
      <c r="FM3" s="137" t="str">
        <f>IF(พ.ย.!AE3="","",พ.ย.!AE3)</f>
        <v>พฤ</v>
      </c>
      <c r="FN3" s="137" t="str">
        <f>IF(พ.ย.!AF3="","",พ.ย.!AF3)</f>
        <v>ศ</v>
      </c>
      <c r="FO3" s="137" t="str">
        <f>IF(พ.ย.!AG3="","",พ.ย.!AG3)</f>
        <v/>
      </c>
      <c r="FP3" s="137" t="str">
        <f>IF(พ.ย.!AH3="","",พ.ย.!AH3)</f>
        <v/>
      </c>
      <c r="FQ3" s="436"/>
      <c r="FR3" s="432"/>
      <c r="FS3" s="136" t="s">
        <v>64</v>
      </c>
      <c r="FT3" s="137" t="str">
        <f>IF(ธ.ค.!D3="","",ธ.ค.!D3)</f>
        <v/>
      </c>
      <c r="FU3" s="137" t="str">
        <f>IF(ธ.ค.!E3="","",ธ.ค.!E3)</f>
        <v/>
      </c>
      <c r="FV3" s="137" t="str">
        <f>IF(ธ.ค.!F3="","",ธ.ค.!F3)</f>
        <v/>
      </c>
      <c r="FW3" s="137" t="str">
        <f>IF(ธ.ค.!G3="","",ธ.ค.!G3)</f>
        <v/>
      </c>
      <c r="FX3" s="137" t="str">
        <f>IF(ธ.ค.!H3="","",ธ.ค.!H3)</f>
        <v/>
      </c>
      <c r="FY3" s="137" t="str">
        <f>IF(ธ.ค.!I3="","",ธ.ค.!I3)</f>
        <v/>
      </c>
      <c r="FZ3" s="137" t="str">
        <f>IF(ธ.ค.!J3="","",ธ.ค.!J3)</f>
        <v/>
      </c>
      <c r="GA3" s="137" t="str">
        <f>IF(ธ.ค.!K3="","",ธ.ค.!K3)</f>
        <v/>
      </c>
      <c r="GB3" s="137" t="str">
        <f>IF(ธ.ค.!L3="","",ธ.ค.!L3)</f>
        <v/>
      </c>
      <c r="GC3" s="137" t="str">
        <f>IF(ธ.ค.!M3="","",ธ.ค.!M3)</f>
        <v/>
      </c>
      <c r="GD3" s="137" t="str">
        <f>IF(ธ.ค.!N3="","",ธ.ค.!N3)</f>
        <v/>
      </c>
      <c r="GE3" s="137" t="str">
        <f>IF(ธ.ค.!O3="","",ธ.ค.!O3)</f>
        <v/>
      </c>
      <c r="GF3" s="137" t="str">
        <f>IF(ธ.ค.!P3="","",ธ.ค.!P3)</f>
        <v/>
      </c>
      <c r="GG3" s="137" t="str">
        <f>IF(ธ.ค.!Q3="","",ธ.ค.!Q3)</f>
        <v/>
      </c>
      <c r="GH3" s="137" t="str">
        <f>IF(ธ.ค.!R3="","",ธ.ค.!R3)</f>
        <v/>
      </c>
      <c r="GI3" s="137" t="str">
        <f>IF(ธ.ค.!S3="","",ธ.ค.!S3)</f>
        <v/>
      </c>
      <c r="GJ3" s="137" t="str">
        <f>IF(ธ.ค.!T3="","",ธ.ค.!T3)</f>
        <v/>
      </c>
      <c r="GK3" s="137" t="str">
        <f>IF(ธ.ค.!U3="","",ธ.ค.!U3)</f>
        <v>จ</v>
      </c>
      <c r="GL3" s="137" t="str">
        <f>IF(ธ.ค.!V3="","",ธ.ค.!V3)</f>
        <v>อ</v>
      </c>
      <c r="GM3" s="137" t="str">
        <f>IF(ธ.ค.!W3="","",ธ.ค.!W3)</f>
        <v>พ</v>
      </c>
      <c r="GN3" s="137" t="str">
        <f>IF(ธ.ค.!X3="","",ธ.ค.!X3)</f>
        <v>พฤ</v>
      </c>
      <c r="GO3" s="137" t="str">
        <f>IF(ธ.ค.!Y3="","",ธ.ค.!Y3)</f>
        <v>ศ</v>
      </c>
      <c r="GP3" s="137" t="str">
        <f>IF(ธ.ค.!Z3="","",ธ.ค.!Z3)</f>
        <v/>
      </c>
      <c r="GQ3" s="137" t="str">
        <f>IF(ธ.ค.!AA3="","",ธ.ค.!AA3)</f>
        <v/>
      </c>
      <c r="GR3" s="137" t="str">
        <f>IF(ธ.ค.!AB3="","",ธ.ค.!AB3)</f>
        <v>จ</v>
      </c>
      <c r="GS3" s="137" t="str">
        <f>IF(ธ.ค.!AC3="","",ธ.ค.!AC3)</f>
        <v>อ</v>
      </c>
      <c r="GT3" s="137" t="str">
        <f>IF(ธ.ค.!AD3="","",ธ.ค.!AD3)</f>
        <v>พ</v>
      </c>
      <c r="GU3" s="137" t="str">
        <f>IF(ธ.ค.!AE3="","",ธ.ค.!AE3)</f>
        <v>พฤ</v>
      </c>
      <c r="GV3" s="137" t="str">
        <f>IF(ธ.ค.!AF3="","",ธ.ค.!AF3)</f>
        <v>ศ</v>
      </c>
      <c r="GW3" s="137" t="str">
        <f>IF(ธ.ค.!AG3="","",ธ.ค.!AG3)</f>
        <v/>
      </c>
      <c r="GX3" s="137" t="str">
        <f>IF(ธ.ค.!AH3="","",ธ.ค.!AH3)</f>
        <v/>
      </c>
      <c r="GY3" s="436"/>
      <c r="GZ3" s="432"/>
      <c r="HA3" s="136" t="s">
        <v>64</v>
      </c>
      <c r="HB3" s="137" t="str">
        <f>IF(ม.ค.!D3="","",ม.ค.!D3)</f>
        <v/>
      </c>
      <c r="HC3" s="137" t="str">
        <f>IF(ม.ค.!E3="","",ม.ค.!E3)</f>
        <v/>
      </c>
      <c r="HD3" s="137" t="str">
        <f>IF(ม.ค.!F3="","",ม.ค.!F3)</f>
        <v/>
      </c>
      <c r="HE3" s="137" t="str">
        <f>IF(ม.ค.!G3="","",ม.ค.!G3)</f>
        <v/>
      </c>
      <c r="HF3" s="137" t="str">
        <f>IF(ม.ค.!H3="","",ม.ค.!H3)</f>
        <v/>
      </c>
      <c r="HG3" s="137" t="str">
        <f>IF(ม.ค.!I3="","",ม.ค.!I3)</f>
        <v/>
      </c>
      <c r="HH3" s="137" t="str">
        <f>IF(ม.ค.!J3="","",ม.ค.!J3)</f>
        <v/>
      </c>
      <c r="HI3" s="137" t="str">
        <f>IF(ม.ค.!K3="","",ม.ค.!K3)</f>
        <v/>
      </c>
      <c r="HJ3" s="137" t="str">
        <f>IF(ม.ค.!L3="","",ม.ค.!L3)</f>
        <v/>
      </c>
      <c r="HK3" s="137" t="str">
        <f>IF(ม.ค.!M3="","",ม.ค.!M3)</f>
        <v/>
      </c>
      <c r="HL3" s="137" t="str">
        <f>IF(ม.ค.!N3="","",ม.ค.!N3)</f>
        <v/>
      </c>
      <c r="HM3" s="137" t="str">
        <f>IF(ม.ค.!O3="","",ม.ค.!O3)</f>
        <v/>
      </c>
      <c r="HN3" s="137" t="str">
        <f>IF(ม.ค.!P3="","",ม.ค.!P3)</f>
        <v/>
      </c>
      <c r="HO3" s="137" t="str">
        <f>IF(ม.ค.!Q3="","",ม.ค.!Q3)</f>
        <v/>
      </c>
      <c r="HP3" s="137" t="str">
        <f>IF(ม.ค.!R3="","",ม.ค.!R3)</f>
        <v/>
      </c>
      <c r="HQ3" s="137" t="str">
        <f>IF(ม.ค.!S3="","",ม.ค.!S3)</f>
        <v/>
      </c>
      <c r="HR3" s="137" t="str">
        <f>IF(ม.ค.!T3="","",ม.ค.!T3)</f>
        <v/>
      </c>
      <c r="HS3" s="137" t="str">
        <f>IF(ม.ค.!U3="","",ม.ค.!U3)</f>
        <v>จ</v>
      </c>
      <c r="HT3" s="137" t="str">
        <f>IF(ม.ค.!V3="","",ม.ค.!V3)</f>
        <v>อ</v>
      </c>
      <c r="HU3" s="137" t="str">
        <f>IF(ม.ค.!W3="","",ม.ค.!W3)</f>
        <v>พ</v>
      </c>
      <c r="HV3" s="137" t="str">
        <f>IF(ม.ค.!X3="","",ม.ค.!X3)</f>
        <v>พฤ</v>
      </c>
      <c r="HW3" s="137" t="str">
        <f>IF(ม.ค.!Y3="","",ม.ค.!Y3)</f>
        <v>ศ</v>
      </c>
      <c r="HX3" s="137" t="str">
        <f>IF(ม.ค.!Z3="","",ม.ค.!Z3)</f>
        <v/>
      </c>
      <c r="HY3" s="137" t="str">
        <f>IF(ม.ค.!AA3="","",ม.ค.!AA3)</f>
        <v/>
      </c>
      <c r="HZ3" s="137" t="str">
        <f>IF(ม.ค.!AB3="","",ม.ค.!AB3)</f>
        <v>จ</v>
      </c>
      <c r="IA3" s="137" t="str">
        <f>IF(ม.ค.!AC3="","",ม.ค.!AC3)</f>
        <v>อ</v>
      </c>
      <c r="IB3" s="137" t="str">
        <f>IF(ม.ค.!AD3="","",ม.ค.!AD3)</f>
        <v>พ</v>
      </c>
      <c r="IC3" s="137" t="str">
        <f>IF(ม.ค.!AE3="","",ม.ค.!AE3)</f>
        <v>พฤ</v>
      </c>
      <c r="ID3" s="137" t="str">
        <f>IF(ม.ค.!AF3="","",ม.ค.!AF3)</f>
        <v>ศ</v>
      </c>
      <c r="IE3" s="137" t="str">
        <f>IF(ม.ค.!AG3="","",ม.ค.!AG3)</f>
        <v/>
      </c>
      <c r="IF3" s="137" t="str">
        <f>IF(ม.ค.!AH3="","",ม.ค.!AH3)</f>
        <v/>
      </c>
      <c r="IG3" s="436"/>
      <c r="IH3" s="432"/>
      <c r="II3" s="136" t="s">
        <v>64</v>
      </c>
      <c r="IJ3" s="137" t="str">
        <f>IF(ก.พ.!D3="","",ก.พ.!D3)</f>
        <v/>
      </c>
      <c r="IK3" s="137" t="str">
        <f>IF(ก.พ.!E3="","",ก.พ.!E3)</f>
        <v/>
      </c>
      <c r="IL3" s="137" t="str">
        <f>IF(ก.พ.!F3="","",ก.พ.!F3)</f>
        <v/>
      </c>
      <c r="IM3" s="137" t="str">
        <f>IF(ก.พ.!G3="","",ก.พ.!G3)</f>
        <v/>
      </c>
      <c r="IN3" s="137" t="str">
        <f>IF(ก.พ.!H3="","",ก.พ.!H3)</f>
        <v/>
      </c>
      <c r="IO3" s="137" t="str">
        <f>IF(ก.พ.!I3="","",ก.พ.!I3)</f>
        <v/>
      </c>
      <c r="IP3" s="137" t="str">
        <f>IF(ก.พ.!J3="","",ก.พ.!J3)</f>
        <v/>
      </c>
      <c r="IQ3" s="137" t="str">
        <f>IF(ก.พ.!K3="","",ก.พ.!K3)</f>
        <v/>
      </c>
      <c r="IR3" s="137" t="str">
        <f>IF(ก.พ.!L3="","",ก.พ.!L3)</f>
        <v/>
      </c>
      <c r="IS3" s="137" t="str">
        <f>IF(ก.พ.!M3="","",ก.พ.!M3)</f>
        <v/>
      </c>
      <c r="IT3" s="137" t="str">
        <f>IF(ก.พ.!N3="","",ก.พ.!N3)</f>
        <v/>
      </c>
      <c r="IU3" s="137" t="str">
        <f>IF(ก.พ.!O3="","",ก.พ.!O3)</f>
        <v/>
      </c>
      <c r="IV3" s="137" t="str">
        <f>IF(ก.พ.!P3="","",ก.พ.!P3)</f>
        <v/>
      </c>
      <c r="IW3" s="137" t="str">
        <f>IF(ก.พ.!Q3="","",ก.พ.!Q3)</f>
        <v/>
      </c>
      <c r="IX3" s="137" t="str">
        <f>IF(ก.พ.!R3="","",ก.พ.!R3)</f>
        <v/>
      </c>
      <c r="IY3" s="137" t="str">
        <f>IF(ก.พ.!S3="","",ก.พ.!S3)</f>
        <v/>
      </c>
      <c r="IZ3" s="137" t="str">
        <f>IF(ก.พ.!T3="","",ก.พ.!T3)</f>
        <v/>
      </c>
      <c r="JA3" s="137" t="str">
        <f>IF(ก.พ.!U3="","",ก.พ.!U3)</f>
        <v>จ</v>
      </c>
      <c r="JB3" s="137" t="str">
        <f>IF(ก.พ.!V3="","",ก.พ.!V3)</f>
        <v>อ</v>
      </c>
      <c r="JC3" s="137" t="str">
        <f>IF(ก.พ.!W3="","",ก.พ.!W3)</f>
        <v>พ</v>
      </c>
      <c r="JD3" s="137" t="str">
        <f>IF(ก.พ.!X3="","",ก.พ.!X3)</f>
        <v>พฤ</v>
      </c>
      <c r="JE3" s="137" t="str">
        <f>IF(ก.พ.!Y3="","",ก.พ.!Y3)</f>
        <v>ศ</v>
      </c>
      <c r="JF3" s="137" t="str">
        <f>IF(ก.พ.!Z3="","",ก.พ.!Z3)</f>
        <v/>
      </c>
      <c r="JG3" s="137" t="str">
        <f>IF(ก.พ.!AA3="","",ก.พ.!AA3)</f>
        <v/>
      </c>
      <c r="JH3" s="137" t="str">
        <f>IF(ก.พ.!AB3="","",ก.พ.!AB3)</f>
        <v>จ</v>
      </c>
      <c r="JI3" s="137" t="str">
        <f>IF(ก.พ.!AC3="","",ก.พ.!AC3)</f>
        <v>อ</v>
      </c>
      <c r="JJ3" s="137" t="str">
        <f>IF(ก.พ.!AD3="","",ก.พ.!AD3)</f>
        <v>พ</v>
      </c>
      <c r="JK3" s="137" t="str">
        <f>IF(ก.พ.!AE3="","",ก.พ.!AE3)</f>
        <v>พฤ</v>
      </c>
      <c r="JL3" s="137" t="str">
        <f>IF(ก.พ.!AF3="","",ก.พ.!AF3)</f>
        <v>ศ</v>
      </c>
      <c r="JM3" s="137" t="str">
        <f>IF(ก.พ.!AG3="","",ก.พ.!AG3)</f>
        <v/>
      </c>
      <c r="JN3" s="137" t="str">
        <f>IF(ก.พ.!AH3="","",ก.พ.!AH3)</f>
        <v/>
      </c>
      <c r="JO3" s="436"/>
      <c r="JP3" s="432"/>
      <c r="JQ3" s="136" t="s">
        <v>64</v>
      </c>
      <c r="JR3" s="137" t="str">
        <f>IF(มี.ค.!D3="","",มี.ค.!D3)</f>
        <v/>
      </c>
      <c r="JS3" s="137" t="str">
        <f>IF(มี.ค.!E3="","",มี.ค.!E3)</f>
        <v/>
      </c>
      <c r="JT3" s="137" t="str">
        <f>IF(มี.ค.!F3="","",มี.ค.!F3)</f>
        <v/>
      </c>
      <c r="JU3" s="137" t="str">
        <f>IF(มี.ค.!G3="","",มี.ค.!G3)</f>
        <v/>
      </c>
      <c r="JV3" s="137" t="str">
        <f>IF(มี.ค.!H3="","",มี.ค.!H3)</f>
        <v/>
      </c>
      <c r="JW3" s="137" t="str">
        <f>IF(มี.ค.!I3="","",มี.ค.!I3)</f>
        <v/>
      </c>
      <c r="JX3" s="137" t="str">
        <f>IF(มี.ค.!J3="","",มี.ค.!J3)</f>
        <v/>
      </c>
      <c r="JY3" s="137" t="str">
        <f>IF(มี.ค.!K3="","",มี.ค.!K3)</f>
        <v/>
      </c>
      <c r="JZ3" s="137" t="str">
        <f>IF(มี.ค.!L3="","",มี.ค.!L3)</f>
        <v/>
      </c>
      <c r="KA3" s="137" t="str">
        <f>IF(มี.ค.!M3="","",มี.ค.!M3)</f>
        <v/>
      </c>
      <c r="KB3" s="137" t="str">
        <f>IF(มี.ค.!N3="","",มี.ค.!N3)</f>
        <v/>
      </c>
      <c r="KC3" s="137" t="str">
        <f>IF(มี.ค.!O3="","",มี.ค.!O3)</f>
        <v/>
      </c>
      <c r="KD3" s="137" t="str">
        <f>IF(มี.ค.!P3="","",มี.ค.!P3)</f>
        <v/>
      </c>
      <c r="KE3" s="137" t="str">
        <f>IF(มี.ค.!Q3="","",มี.ค.!Q3)</f>
        <v/>
      </c>
      <c r="KF3" s="137" t="str">
        <f>IF(มี.ค.!R3="","",มี.ค.!R3)</f>
        <v/>
      </c>
      <c r="KG3" s="137" t="str">
        <f>IF(มี.ค.!S3="","",มี.ค.!S3)</f>
        <v/>
      </c>
      <c r="KH3" s="137" t="str">
        <f>IF(มี.ค.!T3="","",มี.ค.!T3)</f>
        <v/>
      </c>
      <c r="KI3" s="137" t="str">
        <f>IF(มี.ค.!U3="","",มี.ค.!U3)</f>
        <v>จ</v>
      </c>
      <c r="KJ3" s="137" t="str">
        <f>IF(มี.ค.!V3="","",มี.ค.!V3)</f>
        <v>อ</v>
      </c>
      <c r="KK3" s="137" t="str">
        <f>IF(มี.ค.!W3="","",มี.ค.!W3)</f>
        <v>พ</v>
      </c>
      <c r="KL3" s="137" t="str">
        <f>IF(มี.ค.!X3="","",มี.ค.!X3)</f>
        <v>พฤ</v>
      </c>
      <c r="KM3" s="137" t="str">
        <f>IF(มี.ค.!Y3="","",มี.ค.!Y3)</f>
        <v>ศ</v>
      </c>
      <c r="KN3" s="137" t="str">
        <f>IF(มี.ค.!Z3="","",มี.ค.!Z3)</f>
        <v/>
      </c>
      <c r="KO3" s="137" t="str">
        <f>IF(มี.ค.!AA3="","",มี.ค.!AA3)</f>
        <v/>
      </c>
      <c r="KP3" s="137" t="str">
        <f>IF(มี.ค.!AB3="","",มี.ค.!AB3)</f>
        <v>จ</v>
      </c>
      <c r="KQ3" s="137" t="str">
        <f>IF(มี.ค.!AC3="","",มี.ค.!AC3)</f>
        <v>อ</v>
      </c>
      <c r="KR3" s="137" t="str">
        <f>IF(มี.ค.!AD3="","",มี.ค.!AD3)</f>
        <v>พ</v>
      </c>
      <c r="KS3" s="137" t="str">
        <f>IF(มี.ค.!AE3="","",มี.ค.!AE3)</f>
        <v>พฤ</v>
      </c>
      <c r="KT3" s="137" t="str">
        <f>IF(มี.ค.!AF3="","",มี.ค.!AF3)</f>
        <v>ศ</v>
      </c>
      <c r="KU3" s="137" t="str">
        <f>IF(มี.ค.!AG3="","",มี.ค.!AG3)</f>
        <v/>
      </c>
      <c r="KV3" s="137" t="str">
        <f>IF(มี.ค.!AH3="","",มี.ค.!AH3)</f>
        <v/>
      </c>
      <c r="KW3" s="436"/>
      <c r="KX3" s="432"/>
      <c r="KY3" s="136" t="s">
        <v>64</v>
      </c>
      <c r="KZ3" s="137" t="str">
        <f>IF(เม.ย.!D3="","",เม.ย.!D3)</f>
        <v/>
      </c>
      <c r="LA3" s="137" t="str">
        <f>IF(เม.ย.!E3="","",เม.ย.!E3)</f>
        <v/>
      </c>
      <c r="LB3" s="137" t="str">
        <f>IF(เม.ย.!F3="","",เม.ย.!F3)</f>
        <v/>
      </c>
      <c r="LC3" s="137" t="str">
        <f>IF(เม.ย.!G3="","",เม.ย.!G3)</f>
        <v/>
      </c>
      <c r="LD3" s="137" t="str">
        <f>IF(เม.ย.!H3="","",เม.ย.!H3)</f>
        <v/>
      </c>
      <c r="LE3" s="137" t="str">
        <f>IF(เม.ย.!I3="","",เม.ย.!I3)</f>
        <v/>
      </c>
      <c r="LF3" s="137" t="str">
        <f>IF(เม.ย.!J3="","",เม.ย.!J3)</f>
        <v/>
      </c>
      <c r="LG3" s="137" t="str">
        <f>IF(เม.ย.!K3="","",เม.ย.!K3)</f>
        <v/>
      </c>
      <c r="LH3" s="137" t="str">
        <f>IF(เม.ย.!L3="","",เม.ย.!L3)</f>
        <v/>
      </c>
      <c r="LI3" s="137" t="str">
        <f>IF(เม.ย.!M3="","",เม.ย.!M3)</f>
        <v/>
      </c>
      <c r="LJ3" s="137" t="str">
        <f>IF(เม.ย.!N3="","",เม.ย.!N3)</f>
        <v/>
      </c>
      <c r="LK3" s="137" t="str">
        <f>IF(เม.ย.!O3="","",เม.ย.!O3)</f>
        <v/>
      </c>
      <c r="LL3" s="137" t="str">
        <f>IF(เม.ย.!P3="","",เม.ย.!P3)</f>
        <v/>
      </c>
      <c r="LM3" s="137" t="str">
        <f>IF(เม.ย.!Q3="","",เม.ย.!Q3)</f>
        <v/>
      </c>
      <c r="LN3" s="137" t="str">
        <f>IF(เม.ย.!R3="","",เม.ย.!R3)</f>
        <v/>
      </c>
      <c r="LO3" s="137" t="str">
        <f>IF(เม.ย.!S3="","",เม.ย.!S3)</f>
        <v/>
      </c>
      <c r="LP3" s="137" t="str">
        <f>IF(เม.ย.!T3="","",เม.ย.!T3)</f>
        <v/>
      </c>
      <c r="LQ3" s="137" t="str">
        <f>IF(เม.ย.!U3="","",เม.ย.!U3)</f>
        <v>จ</v>
      </c>
      <c r="LR3" s="137" t="str">
        <f>IF(เม.ย.!V3="","",เม.ย.!V3)</f>
        <v>อ</v>
      </c>
      <c r="LS3" s="137" t="str">
        <f>IF(เม.ย.!W3="","",เม.ย.!W3)</f>
        <v>พ</v>
      </c>
      <c r="LT3" s="137" t="str">
        <f>IF(เม.ย.!X3="","",เม.ย.!X3)</f>
        <v>พฤ</v>
      </c>
      <c r="LU3" s="137" t="str">
        <f>IF(เม.ย.!Y3="","",เม.ย.!Y3)</f>
        <v>ศ</v>
      </c>
      <c r="LV3" s="137" t="str">
        <f>IF(เม.ย.!Z3="","",เม.ย.!Z3)</f>
        <v/>
      </c>
      <c r="LW3" s="137" t="str">
        <f>IF(เม.ย.!AA3="","",เม.ย.!AA3)</f>
        <v/>
      </c>
      <c r="LX3" s="137" t="str">
        <f>IF(เม.ย.!AB3="","",เม.ย.!AB3)</f>
        <v>จ</v>
      </c>
      <c r="LY3" s="137" t="str">
        <f>IF(เม.ย.!AC3="","",เม.ย.!AC3)</f>
        <v>อ</v>
      </c>
      <c r="LZ3" s="137" t="str">
        <f>IF(เม.ย.!AD3="","",เม.ย.!AD3)</f>
        <v>พ</v>
      </c>
      <c r="MA3" s="137" t="str">
        <f>IF(เม.ย.!AE3="","",เม.ย.!AE3)</f>
        <v>พฤ</v>
      </c>
      <c r="MB3" s="137" t="str">
        <f>IF(เม.ย.!AF3="","",เม.ย.!AF3)</f>
        <v>ศ</v>
      </c>
      <c r="MC3" s="137" t="str">
        <f>IF(เม.ย.!AG3="","",เม.ย.!AG3)</f>
        <v/>
      </c>
      <c r="MD3" s="137" t="str">
        <f>IF(เม.ย.!AH3="","",เม.ย.!AH3)</f>
        <v/>
      </c>
      <c r="ME3" s="436"/>
      <c r="MF3" s="432"/>
      <c r="MG3" s="136" t="s">
        <v>64</v>
      </c>
      <c r="MH3" s="137" t="str">
        <f>IF(พ.ค.!D3="","",พ.ค.!D3)</f>
        <v/>
      </c>
      <c r="MI3" s="137" t="str">
        <f>IF(พ.ค.!E3="","",พ.ค.!E3)</f>
        <v/>
      </c>
      <c r="MJ3" s="137" t="str">
        <f>IF(พ.ค.!F3="","",พ.ค.!F3)</f>
        <v/>
      </c>
      <c r="MK3" s="137" t="str">
        <f>IF(พ.ค.!G3="","",พ.ค.!G3)</f>
        <v/>
      </c>
      <c r="ML3" s="137" t="str">
        <f>IF(พ.ค.!H3="","",พ.ค.!H3)</f>
        <v/>
      </c>
      <c r="MM3" s="137" t="str">
        <f>IF(พ.ค.!I3="","",พ.ค.!I3)</f>
        <v/>
      </c>
      <c r="MN3" s="137" t="str">
        <f>IF(พ.ค.!J3="","",พ.ค.!J3)</f>
        <v/>
      </c>
      <c r="MO3" s="137" t="str">
        <f>IF(พ.ค.!K3="","",พ.ค.!K3)</f>
        <v/>
      </c>
      <c r="MP3" s="137" t="str">
        <f>IF(พ.ค.!L3="","",พ.ค.!L3)</f>
        <v/>
      </c>
      <c r="MQ3" s="137" t="str">
        <f>IF(พ.ค.!M3="","",พ.ค.!M3)</f>
        <v/>
      </c>
      <c r="MR3" s="137" t="str">
        <f>IF(พ.ค.!N3="","",พ.ค.!N3)</f>
        <v/>
      </c>
      <c r="MS3" s="137" t="str">
        <f>IF(พ.ค.!O3="","",พ.ค.!O3)</f>
        <v/>
      </c>
      <c r="MT3" s="137" t="str">
        <f>IF(พ.ค.!P3="","",พ.ค.!P3)</f>
        <v/>
      </c>
      <c r="MU3" s="137" t="str">
        <f>IF(พ.ค.!Q3="","",พ.ค.!Q3)</f>
        <v/>
      </c>
      <c r="MV3" s="137" t="str">
        <f>IF(พ.ค.!R3="","",พ.ค.!R3)</f>
        <v/>
      </c>
      <c r="MW3" s="137" t="str">
        <f>IF(พ.ค.!S3="","",พ.ค.!S3)</f>
        <v/>
      </c>
      <c r="MX3" s="137" t="str">
        <f>IF(พ.ค.!T3="","",พ.ค.!T3)</f>
        <v/>
      </c>
      <c r="MY3" s="137" t="str">
        <f>IF(พ.ค.!U3="","",พ.ค.!U3)</f>
        <v/>
      </c>
      <c r="MZ3" s="137" t="str">
        <f>IF(พ.ค.!V3="","",พ.ค.!V3)</f>
        <v/>
      </c>
      <c r="NA3" s="137" t="str">
        <f>IF(พ.ค.!W3="","",พ.ค.!W3)</f>
        <v/>
      </c>
      <c r="NB3" s="137" t="str">
        <f>IF(พ.ค.!X3="","",พ.ค.!X3)</f>
        <v/>
      </c>
      <c r="NC3" s="137" t="str">
        <f>IF(พ.ค.!Y3="","",พ.ค.!Y3)</f>
        <v/>
      </c>
      <c r="ND3" s="137" t="str">
        <f>IF(พ.ค.!Z3="","",พ.ค.!Z3)</f>
        <v/>
      </c>
      <c r="NE3" s="137" t="str">
        <f>IF(พ.ค.!AA3="","",พ.ค.!AA3)</f>
        <v/>
      </c>
      <c r="NF3" s="137" t="str">
        <f>IF(พ.ค.!AB3="","",พ.ค.!AB3)</f>
        <v/>
      </c>
      <c r="NG3" s="137" t="str">
        <f>IF(พ.ค.!AC3="","",พ.ค.!AC3)</f>
        <v/>
      </c>
      <c r="NH3" s="137" t="str">
        <f>IF(พ.ค.!AD3="","",พ.ค.!AD3)</f>
        <v/>
      </c>
      <c r="NI3" s="137" t="str">
        <f>IF(พ.ค.!AE3="","",พ.ค.!AE3)</f>
        <v/>
      </c>
      <c r="NJ3" s="137" t="str">
        <f>IF(พ.ค.!AF3="","",พ.ค.!AF3)</f>
        <v/>
      </c>
      <c r="NK3" s="137" t="str">
        <f>IF(พ.ค.!AG3="","",พ.ค.!AG3)</f>
        <v/>
      </c>
      <c r="NL3" s="137" t="str">
        <f>IF(พ.ค.!AH3="","",พ.ค.!AH3)</f>
        <v/>
      </c>
      <c r="NM3" s="436"/>
    </row>
    <row r="4" spans="1:377" ht="21" customHeight="1" x14ac:dyDescent="0.55000000000000004">
      <c r="A4" s="125"/>
      <c r="B4" s="125"/>
      <c r="C4" s="125"/>
      <c r="D4" s="138">
        <f>IF(B2="","",IF(B2=1,1,31))</f>
        <v>1</v>
      </c>
      <c r="E4" s="139"/>
      <c r="F4" s="139" t="str">
        <f>IF($B$2=1,IF(ก.ค.!D4="","",ก.ค.!D4),IF(ก.ค.!D34="","",ก.ค.!D34))</f>
        <v/>
      </c>
      <c r="G4" s="139" t="str">
        <f>IF($B$2=1,IF(ก.ค.!E4="","",ก.ค.!E4),IF(ก.ค.!E34="","",ก.ค.!E34))</f>
        <v/>
      </c>
      <c r="H4" s="139" t="str">
        <f>IF($B$2=1,IF(ก.ค.!F4="","",ก.ค.!F4),IF(ก.ค.!F34="","",ก.ค.!F34))</f>
        <v/>
      </c>
      <c r="I4" s="139" t="str">
        <f>IF($B$2=1,IF(ก.ค.!G4="","",ก.ค.!G4),IF(ก.ค.!G34="","",ก.ค.!G34))</f>
        <v/>
      </c>
      <c r="J4" s="139" t="str">
        <f>IF($B$2=1,IF(ก.ค.!H4="","",ก.ค.!H4),IF(ก.ค.!H34="","",ก.ค.!H34))</f>
        <v/>
      </c>
      <c r="K4" s="139" t="str">
        <f>IF($B$2=1,IF(ก.ค.!I4="","",ก.ค.!I4),IF(ก.ค.!I34="","",ก.ค.!I34))</f>
        <v/>
      </c>
      <c r="L4" s="139" t="str">
        <f>IF($B$2=1,IF(ก.ค.!J4="","",ก.ค.!J4),IF(ก.ค.!J34="","",ก.ค.!J34))</f>
        <v/>
      </c>
      <c r="M4" s="139" t="str">
        <f>IF($B$2=1,IF(ก.ค.!K4="","",ก.ค.!K4),IF(ก.ค.!K34="","",ก.ค.!K34))</f>
        <v/>
      </c>
      <c r="N4" s="139" t="str">
        <f>IF($B$2=1,IF(ก.ค.!L4="","",ก.ค.!L4),IF(ก.ค.!L34="","",ก.ค.!L34))</f>
        <v/>
      </c>
      <c r="O4" s="139" t="str">
        <f>IF($B$2=1,IF(ก.ค.!M4="","",ก.ค.!M4),IF(ก.ค.!M34="","",ก.ค.!M34))</f>
        <v/>
      </c>
      <c r="P4" s="139" t="str">
        <f>IF($B$2=1,IF(ก.ค.!N4="","",ก.ค.!N4),IF(ก.ค.!N34="","",ก.ค.!N34))</f>
        <v/>
      </c>
      <c r="Q4" s="139" t="str">
        <f>IF($B$2=1,IF(ก.ค.!O4="","",ก.ค.!O4),IF(ก.ค.!O34="","",ก.ค.!O34))</f>
        <v/>
      </c>
      <c r="R4" s="139" t="str">
        <f>IF($B$2=1,IF(ก.ค.!P4="","",ก.ค.!P4),IF(ก.ค.!P34="","",ก.ค.!P34))</f>
        <v/>
      </c>
      <c r="S4" s="139" t="str">
        <f>IF($B$2=1,IF(ก.ค.!Q4="","",ก.ค.!Q4),IF(ก.ค.!Q34="","",ก.ค.!Q34))</f>
        <v/>
      </c>
      <c r="T4" s="139" t="str">
        <f>IF($B$2=1,IF(ก.ค.!R4="","",ก.ค.!R4),IF(ก.ค.!R34="","",ก.ค.!R34))</f>
        <v/>
      </c>
      <c r="U4" s="139" t="str">
        <f>IF($B$2=1,IF(ก.ค.!S4="","",ก.ค.!S4),IF(ก.ค.!S34="","",ก.ค.!S34))</f>
        <v/>
      </c>
      <c r="V4" s="139" t="str">
        <f>IF($B$2=1,IF(ก.ค.!T4="","",ก.ค.!T4),IF(ก.ค.!T34="","",ก.ค.!T34))</f>
        <v/>
      </c>
      <c r="W4" s="139" t="str">
        <f>IF($B$2=1,IF(ก.ค.!U4="","",ก.ค.!U4),IF(ก.ค.!U34="","",ก.ค.!U34))</f>
        <v>/</v>
      </c>
      <c r="X4" s="139" t="str">
        <f>IF($B$2=1,IF(ก.ค.!V4="","",ก.ค.!V4),IF(ก.ค.!V34="","",ก.ค.!V34))</f>
        <v>/</v>
      </c>
      <c r="Y4" s="139" t="str">
        <f>IF($B$2=1,IF(ก.ค.!W4="","",ก.ค.!W4),IF(ก.ค.!W34="","",ก.ค.!W34))</f>
        <v>/</v>
      </c>
      <c r="Z4" s="139" t="str">
        <f>IF($B$2=1,IF(ก.ค.!X4="","",ก.ค.!X4),IF(ก.ค.!X34="","",ก.ค.!X34))</f>
        <v>/</v>
      </c>
      <c r="AA4" s="139" t="str">
        <f>IF($B$2=1,IF(ก.ค.!Y4="","",ก.ค.!Y4),IF(ก.ค.!Y34="","",ก.ค.!Y34))</f>
        <v>/</v>
      </c>
      <c r="AB4" s="139" t="str">
        <f>IF($B$2=1,IF(ก.ค.!Z4="","",ก.ค.!Z4),IF(ก.ค.!Z34="","",ก.ค.!Z34))</f>
        <v/>
      </c>
      <c r="AC4" s="139" t="str">
        <f>IF($B$2=1,IF(ก.ค.!AA4="","",ก.ค.!AA4),IF(ก.ค.!AA34="","",ก.ค.!AA34))</f>
        <v/>
      </c>
      <c r="AD4" s="139" t="str">
        <f>IF($B$2=1,IF(ก.ค.!AB4="","",ก.ค.!AB4),IF(ก.ค.!AB34="","",ก.ค.!AB34))</f>
        <v>/</v>
      </c>
      <c r="AE4" s="139" t="str">
        <f>IF($B$2=1,IF(ก.ค.!AC4="","",ก.ค.!AC4),IF(ก.ค.!AC34="","",ก.ค.!AC34))</f>
        <v>/</v>
      </c>
      <c r="AF4" s="139" t="str">
        <f>IF($B$2=1,IF(ก.ค.!AD4="","",ก.ค.!AD4),IF(ก.ค.!AD34="","",ก.ค.!AD34))</f>
        <v>/</v>
      </c>
      <c r="AG4" s="139" t="str">
        <f>IF($B$2=1,IF(ก.ค.!AE4="","",ก.ค.!AE4),IF(ก.ค.!AE34="","",ก.ค.!AE34))</f>
        <v>/</v>
      </c>
      <c r="AH4" s="139" t="str">
        <f>IF($B$2=1,IF(ก.ค.!AF4="","",ก.ค.!AF4),IF(ก.ค.!AF34="","",ก.ค.!AF34))</f>
        <v>ข</v>
      </c>
      <c r="AI4" s="139" t="str">
        <f>IF($B$2=1,IF(ก.ค.!AG4="","",ก.ค.!AG4),IF(ก.ค.!AG34="","",ก.ค.!AG34))</f>
        <v/>
      </c>
      <c r="AJ4" s="139" t="str">
        <f>IF($B$2=1,IF(ก.ค.!AH4="","",ก.ค.!AH4),IF(ก.ค.!AH34="","",ก.ค.!AH34))</f>
        <v/>
      </c>
      <c r="AK4" s="139">
        <f>IF($B$2=1,IF(ก.ค.!AI4="","",ก.ค.!AI4),IF(ก.ค.!AI34="","",ก.ค.!AI34))</f>
        <v>9</v>
      </c>
      <c r="AL4" s="138">
        <f>$D4</f>
        <v>1</v>
      </c>
      <c r="AM4" s="139"/>
      <c r="AN4" s="139" t="str">
        <f>IF($B$2=1,IF(ส.ค.!D4="","",ส.ค.!D4),IF(ส.ค.!D34="","",ส.ค.!D34))</f>
        <v/>
      </c>
      <c r="AO4" s="139" t="str">
        <f>IF($B$2=1,IF(ส.ค.!E4="","",ส.ค.!E4),IF(ส.ค.!E34="","",ส.ค.!E34))</f>
        <v/>
      </c>
      <c r="AP4" s="139" t="str">
        <f>IF($B$2=1,IF(ส.ค.!F4="","",ส.ค.!F4),IF(ส.ค.!F34="","",ส.ค.!F34))</f>
        <v/>
      </c>
      <c r="AQ4" s="139" t="str">
        <f>IF($B$2=1,IF(ส.ค.!G4="","",ส.ค.!G4),IF(ส.ค.!G34="","",ส.ค.!G34))</f>
        <v/>
      </c>
      <c r="AR4" s="139" t="str">
        <f>IF($B$2=1,IF(ส.ค.!H4="","",ส.ค.!H4),IF(ส.ค.!H34="","",ส.ค.!H34))</f>
        <v/>
      </c>
      <c r="AS4" s="139" t="str">
        <f>IF($B$2=1,IF(ส.ค.!I4="","",ส.ค.!I4),IF(ส.ค.!I34="","",ส.ค.!I34))</f>
        <v/>
      </c>
      <c r="AT4" s="139" t="str">
        <f>IF($B$2=1,IF(ส.ค.!J4="","",ส.ค.!J4),IF(ส.ค.!J34="","",ส.ค.!J34))</f>
        <v/>
      </c>
      <c r="AU4" s="139" t="str">
        <f>IF($B$2=1,IF(ส.ค.!K4="","",ส.ค.!K4),IF(ส.ค.!K34="","",ส.ค.!K34))</f>
        <v/>
      </c>
      <c r="AV4" s="139" t="str">
        <f>IF($B$2=1,IF(ส.ค.!L4="","",ส.ค.!L4),IF(ส.ค.!L34="","",ส.ค.!L34))</f>
        <v/>
      </c>
      <c r="AW4" s="139" t="str">
        <f>IF($B$2=1,IF(ส.ค.!M4="","",ส.ค.!M4),IF(ส.ค.!M34="","",ส.ค.!M34))</f>
        <v/>
      </c>
      <c r="AX4" s="139" t="str">
        <f>IF($B$2=1,IF(ส.ค.!N4="","",ส.ค.!N4),IF(ส.ค.!N34="","",ส.ค.!N34))</f>
        <v/>
      </c>
      <c r="AY4" s="139" t="str">
        <f>IF($B$2=1,IF(ส.ค.!O4="","",ส.ค.!O4),IF(ส.ค.!O34="","",ส.ค.!O34))</f>
        <v/>
      </c>
      <c r="AZ4" s="139" t="str">
        <f>IF($B$2=1,IF(ส.ค.!P4="","",ส.ค.!P4),IF(ส.ค.!P34="","",ส.ค.!P34))</f>
        <v/>
      </c>
      <c r="BA4" s="139" t="str">
        <f>IF($B$2=1,IF(ส.ค.!Q4="","",ส.ค.!Q4),IF(ส.ค.!Q34="","",ส.ค.!Q34))</f>
        <v/>
      </c>
      <c r="BB4" s="139" t="str">
        <f>IF($B$2=1,IF(ส.ค.!R4="","",ส.ค.!R4),IF(ส.ค.!R34="","",ส.ค.!R34))</f>
        <v/>
      </c>
      <c r="BC4" s="139" t="str">
        <f>IF($B$2=1,IF(ส.ค.!S4="","",ส.ค.!S4),IF(ส.ค.!S34="","",ส.ค.!S34))</f>
        <v/>
      </c>
      <c r="BD4" s="139" t="str">
        <f>IF($B$2=1,IF(ส.ค.!T4="","",ส.ค.!T4),IF(ส.ค.!T34="","",ส.ค.!T34))</f>
        <v/>
      </c>
      <c r="BE4" s="139" t="str">
        <f>IF($B$2=1,IF(ส.ค.!U4="","",ส.ค.!U4),IF(ส.ค.!U34="","",ส.ค.!U34))</f>
        <v>ป</v>
      </c>
      <c r="BF4" s="139" t="str">
        <f>IF($B$2=1,IF(ส.ค.!V4="","",ส.ค.!V4),IF(ส.ค.!V34="","",ส.ค.!V34))</f>
        <v>/</v>
      </c>
      <c r="BG4" s="139" t="str">
        <f>IF($B$2=1,IF(ส.ค.!W4="","",ส.ค.!W4),IF(ส.ค.!W34="","",ส.ค.!W34))</f>
        <v>/</v>
      </c>
      <c r="BH4" s="139" t="str">
        <f>IF($B$2=1,IF(ส.ค.!X4="","",ส.ค.!X4),IF(ส.ค.!X34="","",ส.ค.!X34))</f>
        <v>/</v>
      </c>
      <c r="BI4" s="139" t="str">
        <f>IF($B$2=1,IF(ส.ค.!Y4="","",ส.ค.!Y4),IF(ส.ค.!Y34="","",ส.ค.!Y34))</f>
        <v>/</v>
      </c>
      <c r="BJ4" s="139" t="str">
        <f>IF($B$2=1,IF(ส.ค.!Z4="","",ส.ค.!Z4),IF(ส.ค.!Z34="","",ส.ค.!Z34))</f>
        <v/>
      </c>
      <c r="BK4" s="139" t="str">
        <f>IF($B$2=1,IF(ส.ค.!AA4="","",ส.ค.!AA4),IF(ส.ค.!AA34="","",ส.ค.!AA34))</f>
        <v/>
      </c>
      <c r="BL4" s="139" t="str">
        <f>IF($B$2=1,IF(ส.ค.!AB4="","",ส.ค.!AB4),IF(ส.ค.!AB34="","",ส.ค.!AB34))</f>
        <v>/</v>
      </c>
      <c r="BM4" s="139" t="str">
        <f>IF($B$2=1,IF(ส.ค.!AC4="","",ส.ค.!AC4),IF(ส.ค.!AC34="","",ส.ค.!AC34))</f>
        <v>/</v>
      </c>
      <c r="BN4" s="139" t="str">
        <f>IF($B$2=1,IF(ส.ค.!AD4="","",ส.ค.!AD4),IF(ส.ค.!AD34="","",ส.ค.!AD34))</f>
        <v>/</v>
      </c>
      <c r="BO4" s="139" t="str">
        <f>IF($B$2=1,IF(ส.ค.!AE4="","",ส.ค.!AE4),IF(ส.ค.!AE34="","",ส.ค.!AE34))</f>
        <v>/</v>
      </c>
      <c r="BP4" s="139" t="str">
        <f>IF($B$2=1,IF(ส.ค.!AF4="","",ส.ค.!AF4),IF(ส.ค.!AF34="","",ส.ค.!AF34))</f>
        <v>ข</v>
      </c>
      <c r="BQ4" s="139" t="str">
        <f>IF($B$2=1,IF(ส.ค.!AG4="","",ส.ค.!AG4),IF(ส.ค.!AG34="","",ส.ค.!AG34))</f>
        <v/>
      </c>
      <c r="BR4" s="139" t="str">
        <f>IF($B$2=1,IF(ส.ค.!AH4="","",ส.ค.!AH4),IF(ส.ค.!AH34="","",ส.ค.!AH34))</f>
        <v/>
      </c>
      <c r="BS4" s="139">
        <f>IF($B$2=1,IF(ส.ค.!AI4="","",ส.ค.!AI4),IF(ส.ค.!AI34="","",ส.ค.!AI34))</f>
        <v>8</v>
      </c>
      <c r="BT4" s="138">
        <f>$D4</f>
        <v>1</v>
      </c>
      <c r="BU4" s="139"/>
      <c r="BV4" s="139" t="str">
        <f>IF($B$2=1,IF(ก.ย.!D4="","",ก.ย.!D4),IF(ก.ย.!D34="","",ก.ย.!D34))</f>
        <v/>
      </c>
      <c r="BW4" s="139" t="str">
        <f>IF($B$2=1,IF(ก.ย.!E4="","",ก.ย.!E4),IF(ก.ย.!E34="","",ก.ย.!E34))</f>
        <v/>
      </c>
      <c r="BX4" s="139" t="str">
        <f>IF($B$2=1,IF(ก.ย.!F4="","",ก.ย.!F4),IF(ก.ย.!F34="","",ก.ย.!F34))</f>
        <v/>
      </c>
      <c r="BY4" s="139" t="str">
        <f>IF($B$2=1,IF(ก.ย.!G4="","",ก.ย.!G4),IF(ก.ย.!G34="","",ก.ย.!G34))</f>
        <v/>
      </c>
      <c r="BZ4" s="139" t="str">
        <f>IF($B$2=1,IF(ก.ย.!H4="","",ก.ย.!H4),IF(ก.ย.!H34="","",ก.ย.!H34))</f>
        <v/>
      </c>
      <c r="CA4" s="139" t="str">
        <f>IF($B$2=1,IF(ก.ย.!I4="","",ก.ย.!I4),IF(ก.ย.!I34="","",ก.ย.!I34))</f>
        <v/>
      </c>
      <c r="CB4" s="139" t="str">
        <f>IF($B$2=1,IF(ก.ย.!J4="","",ก.ย.!J4),IF(ก.ย.!J34="","",ก.ย.!J34))</f>
        <v/>
      </c>
      <c r="CC4" s="139" t="str">
        <f>IF($B$2=1,IF(ก.ย.!K4="","",ก.ย.!K4),IF(ก.ย.!K34="","",ก.ย.!K34))</f>
        <v/>
      </c>
      <c r="CD4" s="139" t="str">
        <f>IF($B$2=1,IF(ก.ย.!L4="","",ก.ย.!L4),IF(ก.ย.!L34="","",ก.ย.!L34))</f>
        <v/>
      </c>
      <c r="CE4" s="139" t="str">
        <f>IF($B$2=1,IF(ก.ย.!M4="","",ก.ย.!M4),IF(ก.ย.!M34="","",ก.ย.!M34))</f>
        <v/>
      </c>
      <c r="CF4" s="139" t="str">
        <f>IF($B$2=1,IF(ก.ย.!N4="","",ก.ย.!N4),IF(ก.ย.!N34="","",ก.ย.!N34))</f>
        <v/>
      </c>
      <c r="CG4" s="139" t="str">
        <f>IF($B$2=1,IF(ก.ย.!O4="","",ก.ย.!O4),IF(ก.ย.!O34="","",ก.ย.!O34))</f>
        <v/>
      </c>
      <c r="CH4" s="139" t="str">
        <f>IF($B$2=1,IF(ก.ย.!P4="","",ก.ย.!P4),IF(ก.ย.!P34="","",ก.ย.!P34))</f>
        <v/>
      </c>
      <c r="CI4" s="139" t="str">
        <f>IF($B$2=1,IF(ก.ย.!Q4="","",ก.ย.!Q4),IF(ก.ย.!Q34="","",ก.ย.!Q34))</f>
        <v/>
      </c>
      <c r="CJ4" s="139" t="str">
        <f>IF($B$2=1,IF(ก.ย.!R4="","",ก.ย.!R4),IF(ก.ย.!R34="","",ก.ย.!R34))</f>
        <v/>
      </c>
      <c r="CK4" s="139" t="str">
        <f>IF($B$2=1,IF(ก.ย.!S4="","",ก.ย.!S4),IF(ก.ย.!S34="","",ก.ย.!S34))</f>
        <v/>
      </c>
      <c r="CL4" s="139" t="str">
        <f>IF($B$2=1,IF(ก.ย.!T4="","",ก.ย.!T4),IF(ก.ย.!T34="","",ก.ย.!T34))</f>
        <v/>
      </c>
      <c r="CM4" s="139" t="str">
        <f>IF($B$2=1,IF(ก.ย.!U4="","",ก.ย.!U4),IF(ก.ย.!U34="","",ก.ย.!U34))</f>
        <v>/</v>
      </c>
      <c r="CN4" s="139" t="str">
        <f>IF($B$2=1,IF(ก.ย.!V4="","",ก.ย.!V4),IF(ก.ย.!V34="","",ก.ย.!V34))</f>
        <v>/</v>
      </c>
      <c r="CO4" s="139" t="str">
        <f>IF($B$2=1,IF(ก.ย.!W4="","",ก.ย.!W4),IF(ก.ย.!W34="","",ก.ย.!W34))</f>
        <v>/</v>
      </c>
      <c r="CP4" s="139" t="str">
        <f>IF($B$2=1,IF(ก.ย.!X4="","",ก.ย.!X4),IF(ก.ย.!X34="","",ก.ย.!X34))</f>
        <v>/</v>
      </c>
      <c r="CQ4" s="139" t="str">
        <f>IF($B$2=1,IF(ก.ย.!Y4="","",ก.ย.!Y4),IF(ก.ย.!Y34="","",ก.ย.!Y34))</f>
        <v>/</v>
      </c>
      <c r="CR4" s="139" t="str">
        <f>IF($B$2=1,IF(ก.ย.!Z4="","",ก.ย.!Z4),IF(ก.ย.!Z34="","",ก.ย.!Z34))</f>
        <v/>
      </c>
      <c r="CS4" s="139" t="str">
        <f>IF($B$2=1,IF(ก.ย.!AA4="","",ก.ย.!AA4),IF(ก.ย.!AA34="","",ก.ย.!AA34))</f>
        <v/>
      </c>
      <c r="CT4" s="139" t="str">
        <f>IF($B$2=1,IF(ก.ย.!AB4="","",ก.ย.!AB4),IF(ก.ย.!AB34="","",ก.ย.!AB34))</f>
        <v>/</v>
      </c>
      <c r="CU4" s="139" t="str">
        <f>IF($B$2=1,IF(ก.ย.!AC4="","",ก.ย.!AC4),IF(ก.ย.!AC34="","",ก.ย.!AC34))</f>
        <v>/</v>
      </c>
      <c r="CV4" s="139" t="str">
        <f>IF($B$2=1,IF(ก.ย.!AD4="","",ก.ย.!AD4),IF(ก.ย.!AD34="","",ก.ย.!AD34))</f>
        <v>/</v>
      </c>
      <c r="CW4" s="139" t="str">
        <f>IF($B$2=1,IF(ก.ย.!AE4="","",ก.ย.!AE4),IF(ก.ย.!AE34="","",ก.ย.!AE34))</f>
        <v>/</v>
      </c>
      <c r="CX4" s="139" t="str">
        <f>IF($B$2=1,IF(ก.ย.!AF4="","",ก.ย.!AF4),IF(ก.ย.!AF34="","",ก.ย.!AF34))</f>
        <v>ข</v>
      </c>
      <c r="CY4" s="139" t="str">
        <f>IF($B$2=1,IF(ก.ย.!AG4="","",ก.ย.!AG4),IF(ก.ย.!AG34="","",ก.ย.!AG34))</f>
        <v/>
      </c>
      <c r="CZ4" s="139" t="str">
        <f>IF($B$2=1,IF(ก.ย.!AH4="","",ก.ย.!AH4),IF(ก.ย.!AH34="","",ก.ย.!AH34))</f>
        <v/>
      </c>
      <c r="DA4" s="139">
        <f>IF($B$2=1,IF(ก.ย.!AI4="","",ก.ย.!AI4),IF(ก.ย.!AI34="","",ก.ย.!AI34))</f>
        <v>9</v>
      </c>
      <c r="DB4" s="138">
        <f>$D4</f>
        <v>1</v>
      </c>
      <c r="DC4" s="139"/>
      <c r="DD4" s="139" t="str">
        <f>IF($B$2=1,IF(ต.ค.!D4="","",ต.ค.!D4),IF(ต.ค.!D34="","",ต.ค.!D34))</f>
        <v/>
      </c>
      <c r="DE4" s="139" t="str">
        <f>IF($B$2=1,IF(ต.ค.!E4="","",ต.ค.!E4),IF(ต.ค.!E34="","",ต.ค.!E34))</f>
        <v/>
      </c>
      <c r="DF4" s="139" t="str">
        <f>IF($B$2=1,IF(ต.ค.!F4="","",ต.ค.!F4),IF(ต.ค.!F34="","",ต.ค.!F34))</f>
        <v/>
      </c>
      <c r="DG4" s="139" t="str">
        <f>IF($B$2=1,IF(ต.ค.!G4="","",ต.ค.!G4),IF(ต.ค.!G34="","",ต.ค.!G34))</f>
        <v/>
      </c>
      <c r="DH4" s="139" t="str">
        <f>IF($B$2=1,IF(ต.ค.!H4="","",ต.ค.!H4),IF(ต.ค.!H34="","",ต.ค.!H34))</f>
        <v/>
      </c>
      <c r="DI4" s="139" t="str">
        <f>IF($B$2=1,IF(ต.ค.!I4="","",ต.ค.!I4),IF(ต.ค.!I34="","",ต.ค.!I34))</f>
        <v/>
      </c>
      <c r="DJ4" s="139" t="str">
        <f>IF($B$2=1,IF(ต.ค.!J4="","",ต.ค.!J4),IF(ต.ค.!J34="","",ต.ค.!J34))</f>
        <v/>
      </c>
      <c r="DK4" s="139" t="str">
        <f>IF($B$2=1,IF(ต.ค.!K4="","",ต.ค.!K4),IF(ต.ค.!K34="","",ต.ค.!K34))</f>
        <v/>
      </c>
      <c r="DL4" s="139" t="str">
        <f>IF($B$2=1,IF(ต.ค.!L4="","",ต.ค.!L4),IF(ต.ค.!L34="","",ต.ค.!L34))</f>
        <v/>
      </c>
      <c r="DM4" s="139" t="str">
        <f>IF($B$2=1,IF(ต.ค.!M4="","",ต.ค.!M4),IF(ต.ค.!M34="","",ต.ค.!M34))</f>
        <v/>
      </c>
      <c r="DN4" s="139" t="str">
        <f>IF($B$2=1,IF(ต.ค.!N4="","",ต.ค.!N4),IF(ต.ค.!N34="","",ต.ค.!N34))</f>
        <v/>
      </c>
      <c r="DO4" s="139" t="str">
        <f>IF($B$2=1,IF(ต.ค.!O4="","",ต.ค.!O4),IF(ต.ค.!O34="","",ต.ค.!O34))</f>
        <v/>
      </c>
      <c r="DP4" s="139" t="str">
        <f>IF($B$2=1,IF(ต.ค.!P4="","",ต.ค.!P4),IF(ต.ค.!P34="","",ต.ค.!P34))</f>
        <v/>
      </c>
      <c r="DQ4" s="139" t="str">
        <f>IF($B$2=1,IF(ต.ค.!Q4="","",ต.ค.!Q4),IF(ต.ค.!Q34="","",ต.ค.!Q34))</f>
        <v/>
      </c>
      <c r="DR4" s="139" t="str">
        <f>IF($B$2=1,IF(ต.ค.!R4="","",ต.ค.!R4),IF(ต.ค.!R34="","",ต.ค.!R34))</f>
        <v/>
      </c>
      <c r="DS4" s="139" t="str">
        <f>IF($B$2=1,IF(ต.ค.!S4="","",ต.ค.!S4),IF(ต.ค.!S34="","",ต.ค.!S34))</f>
        <v/>
      </c>
      <c r="DT4" s="139" t="str">
        <f>IF($B$2=1,IF(ต.ค.!T4="","",ต.ค.!T4),IF(ต.ค.!T34="","",ต.ค.!T34))</f>
        <v/>
      </c>
      <c r="DU4" s="139" t="str">
        <f>IF($B$2=1,IF(ต.ค.!U4="","",ต.ค.!U4),IF(ต.ค.!U34="","",ต.ค.!U34))</f>
        <v>/</v>
      </c>
      <c r="DV4" s="139" t="str">
        <f>IF($B$2=1,IF(ต.ค.!V4="","",ต.ค.!V4),IF(ต.ค.!V34="","",ต.ค.!V34))</f>
        <v>/</v>
      </c>
      <c r="DW4" s="139" t="str">
        <f>IF($B$2=1,IF(ต.ค.!W4="","",ต.ค.!W4),IF(ต.ค.!W34="","",ต.ค.!W34))</f>
        <v>/</v>
      </c>
      <c r="DX4" s="139" t="str">
        <f>IF($B$2=1,IF(ต.ค.!X4="","",ต.ค.!X4),IF(ต.ค.!X34="","",ต.ค.!X34))</f>
        <v>/</v>
      </c>
      <c r="DY4" s="139" t="str">
        <f>IF($B$2=1,IF(ต.ค.!Y4="","",ต.ค.!Y4),IF(ต.ค.!Y34="","",ต.ค.!Y34))</f>
        <v>/</v>
      </c>
      <c r="DZ4" s="139" t="str">
        <f>IF($B$2=1,IF(ต.ค.!Z4="","",ต.ค.!Z4),IF(ต.ค.!Z34="","",ต.ค.!Z34))</f>
        <v/>
      </c>
      <c r="EA4" s="139" t="str">
        <f>IF($B$2=1,IF(ต.ค.!AA4="","",ต.ค.!AA4),IF(ต.ค.!AA34="","",ต.ค.!AA34))</f>
        <v/>
      </c>
      <c r="EB4" s="139" t="str">
        <f>IF($B$2=1,IF(ต.ค.!AB4="","",ต.ค.!AB4),IF(ต.ค.!AB34="","",ต.ค.!AB34))</f>
        <v>/</v>
      </c>
      <c r="EC4" s="139" t="str">
        <f>IF($B$2=1,IF(ต.ค.!AC4="","",ต.ค.!AC4),IF(ต.ค.!AC34="","",ต.ค.!AC34))</f>
        <v>/</v>
      </c>
      <c r="ED4" s="139" t="str">
        <f>IF($B$2=1,IF(ต.ค.!AD4="","",ต.ค.!AD4),IF(ต.ค.!AD34="","",ต.ค.!AD34))</f>
        <v>/</v>
      </c>
      <c r="EE4" s="139" t="str">
        <f>IF($B$2=1,IF(ต.ค.!AE4="","",ต.ค.!AE4),IF(ต.ค.!AE34="","",ต.ค.!AE34))</f>
        <v>/</v>
      </c>
      <c r="EF4" s="139" t="str">
        <f>IF($B$2=1,IF(ต.ค.!AF4="","",ต.ค.!AF4),IF(ต.ค.!AF34="","",ต.ค.!AF34))</f>
        <v>ข</v>
      </c>
      <c r="EG4" s="139" t="str">
        <f>IF($B$2=1,IF(ต.ค.!AG4="","",ต.ค.!AG4),IF(ต.ค.!AG34="","",ต.ค.!AG34))</f>
        <v/>
      </c>
      <c r="EH4" s="139" t="str">
        <f>IF($B$2=1,IF(ต.ค.!AH4="","",ต.ค.!AH4),IF(ต.ค.!AH34="","",ต.ค.!AH34))</f>
        <v/>
      </c>
      <c r="EI4" s="139">
        <f>IF($B$2=1,IF(ต.ค.!AI4="","",ต.ค.!AI4),IF(ต.ค.!AI34="","",ต.ค.!AI34))</f>
        <v>9</v>
      </c>
      <c r="EJ4" s="138">
        <f>$D4</f>
        <v>1</v>
      </c>
      <c r="EK4" s="139"/>
      <c r="EL4" s="139" t="str">
        <f>IF($B$2=1,IF(พ.ย.!D4="","",พ.ย.!D4),IF(พ.ย.!D34="","",พ.ย.!D34))</f>
        <v/>
      </c>
      <c r="EM4" s="139" t="str">
        <f>IF($B$2=1,IF(พ.ย.!E4="","",พ.ย.!E4),IF(พ.ย.!E34="","",พ.ย.!E34))</f>
        <v/>
      </c>
      <c r="EN4" s="139" t="str">
        <f>IF($B$2=1,IF(พ.ย.!F4="","",พ.ย.!F4),IF(พ.ย.!F34="","",พ.ย.!F34))</f>
        <v/>
      </c>
      <c r="EO4" s="139" t="str">
        <f>IF($B$2=1,IF(พ.ย.!G4="","",พ.ย.!G4),IF(พ.ย.!G34="","",พ.ย.!G34))</f>
        <v/>
      </c>
      <c r="EP4" s="139" t="str">
        <f>IF($B$2=1,IF(พ.ย.!H4="","",พ.ย.!H4),IF(พ.ย.!H34="","",พ.ย.!H34))</f>
        <v/>
      </c>
      <c r="EQ4" s="139" t="str">
        <f>IF($B$2=1,IF(พ.ย.!I4="","",พ.ย.!I4),IF(พ.ย.!I34="","",พ.ย.!I34))</f>
        <v/>
      </c>
      <c r="ER4" s="139" t="str">
        <f>IF($B$2=1,IF(พ.ย.!J4="","",พ.ย.!J4),IF(พ.ย.!J34="","",พ.ย.!J34))</f>
        <v/>
      </c>
      <c r="ES4" s="139" t="str">
        <f>IF($B$2=1,IF(พ.ย.!K4="","",พ.ย.!K4),IF(พ.ย.!K34="","",พ.ย.!K34))</f>
        <v/>
      </c>
      <c r="ET4" s="139" t="str">
        <f>IF($B$2=1,IF(พ.ย.!L4="","",พ.ย.!L4),IF(พ.ย.!L34="","",พ.ย.!L34))</f>
        <v/>
      </c>
      <c r="EU4" s="139" t="str">
        <f>IF($B$2=1,IF(พ.ย.!M4="","",พ.ย.!M4),IF(พ.ย.!M34="","",พ.ย.!M34))</f>
        <v/>
      </c>
      <c r="EV4" s="139" t="str">
        <f>IF($B$2=1,IF(พ.ย.!N4="","",พ.ย.!N4),IF(พ.ย.!N34="","",พ.ย.!N34))</f>
        <v/>
      </c>
      <c r="EW4" s="139" t="str">
        <f>IF($B$2=1,IF(พ.ย.!O4="","",พ.ย.!O4),IF(พ.ย.!O34="","",พ.ย.!O34))</f>
        <v/>
      </c>
      <c r="EX4" s="139" t="str">
        <f>IF($B$2=1,IF(พ.ย.!P4="","",พ.ย.!P4),IF(พ.ย.!P34="","",พ.ย.!P34))</f>
        <v/>
      </c>
      <c r="EY4" s="139" t="str">
        <f>IF($B$2=1,IF(พ.ย.!Q4="","",พ.ย.!Q4),IF(พ.ย.!Q34="","",พ.ย.!Q34))</f>
        <v/>
      </c>
      <c r="EZ4" s="139" t="str">
        <f>IF($B$2=1,IF(พ.ย.!R4="","",พ.ย.!R4),IF(พ.ย.!R34="","",พ.ย.!R34))</f>
        <v/>
      </c>
      <c r="FA4" s="139" t="str">
        <f>IF($B$2=1,IF(พ.ย.!S4="","",พ.ย.!S4),IF(พ.ย.!S34="","",พ.ย.!S34))</f>
        <v/>
      </c>
      <c r="FB4" s="139" t="str">
        <f>IF($B$2=1,IF(พ.ย.!T4="","",พ.ย.!T4),IF(พ.ย.!T34="","",พ.ย.!T34))</f>
        <v/>
      </c>
      <c r="FC4" s="139" t="str">
        <f>IF($B$2=1,IF(พ.ย.!U4="","",พ.ย.!U4),IF(พ.ย.!U34="","",พ.ย.!U34))</f>
        <v>/</v>
      </c>
      <c r="FD4" s="139" t="str">
        <f>IF($B$2=1,IF(พ.ย.!V4="","",พ.ย.!V4),IF(พ.ย.!V34="","",พ.ย.!V34))</f>
        <v>/</v>
      </c>
      <c r="FE4" s="139" t="str">
        <f>IF($B$2=1,IF(พ.ย.!W4="","",พ.ย.!W4),IF(พ.ย.!W34="","",พ.ย.!W34))</f>
        <v>/</v>
      </c>
      <c r="FF4" s="139" t="str">
        <f>IF($B$2=1,IF(พ.ย.!X4="","",พ.ย.!X4),IF(พ.ย.!X34="","",พ.ย.!X34))</f>
        <v>/</v>
      </c>
      <c r="FG4" s="139" t="str">
        <f>IF($B$2=1,IF(พ.ย.!Y4="","",พ.ย.!Y4),IF(พ.ย.!Y34="","",พ.ย.!Y34))</f>
        <v>/</v>
      </c>
      <c r="FH4" s="139" t="str">
        <f>IF($B$2=1,IF(พ.ย.!Z4="","",พ.ย.!Z4),IF(พ.ย.!Z34="","",พ.ย.!Z34))</f>
        <v/>
      </c>
      <c r="FI4" s="139" t="str">
        <f>IF($B$2=1,IF(พ.ย.!AA4="","",พ.ย.!AA4),IF(พ.ย.!AA34="","",พ.ย.!AA34))</f>
        <v/>
      </c>
      <c r="FJ4" s="139" t="str">
        <f>IF($B$2=1,IF(พ.ย.!AB4="","",พ.ย.!AB4),IF(พ.ย.!AB34="","",พ.ย.!AB34))</f>
        <v>/</v>
      </c>
      <c r="FK4" s="139" t="str">
        <f>IF($B$2=1,IF(พ.ย.!AC4="","",พ.ย.!AC4),IF(พ.ย.!AC34="","",พ.ย.!AC34))</f>
        <v>/</v>
      </c>
      <c r="FL4" s="139" t="str">
        <f>IF($B$2=1,IF(พ.ย.!AD4="","",พ.ย.!AD4),IF(พ.ย.!AD34="","",พ.ย.!AD34))</f>
        <v>/</v>
      </c>
      <c r="FM4" s="139" t="str">
        <f>IF($B$2=1,IF(พ.ย.!AE4="","",พ.ย.!AE4),IF(พ.ย.!AE34="","",พ.ย.!AE34))</f>
        <v>/</v>
      </c>
      <c r="FN4" s="139" t="str">
        <f>IF($B$2=1,IF(พ.ย.!AF4="","",พ.ย.!AF4),IF(พ.ย.!AF34="","",พ.ย.!AF34))</f>
        <v>ข</v>
      </c>
      <c r="FO4" s="139" t="str">
        <f>IF($B$2=1,IF(พ.ย.!AG4="","",พ.ย.!AG4),IF(พ.ย.!AG34="","",พ.ย.!AG34))</f>
        <v/>
      </c>
      <c r="FP4" s="139" t="str">
        <f>IF($B$2=1,IF(พ.ย.!AH4="","",พ.ย.!AH4),IF(พ.ย.!AH34="","",พ.ย.!AH34))</f>
        <v/>
      </c>
      <c r="FQ4" s="139">
        <f>IF($B$2=1,IF(พ.ย.!AI4="","",พ.ย.!AI4),IF(พ.ย.!AI34="","",พ.ย.!AI34))</f>
        <v>9</v>
      </c>
      <c r="FR4" s="138">
        <f>$D4</f>
        <v>1</v>
      </c>
      <c r="FS4" s="139"/>
      <c r="FT4" s="139" t="str">
        <f>IF($B$2=1,IF(ธ.ค.!D4="","",ธ.ค.!D4),IF(ธ.ค.!D34="","",ธ.ค.!D34))</f>
        <v/>
      </c>
      <c r="FU4" s="139" t="str">
        <f>IF($B$2=1,IF(ธ.ค.!E4="","",ธ.ค.!E4),IF(ธ.ค.!E34="","",ธ.ค.!E34))</f>
        <v/>
      </c>
      <c r="FV4" s="139" t="str">
        <f>IF($B$2=1,IF(ธ.ค.!F4="","",ธ.ค.!F4),IF(ธ.ค.!F34="","",ธ.ค.!F34))</f>
        <v/>
      </c>
      <c r="FW4" s="139" t="str">
        <f>IF($B$2=1,IF(ธ.ค.!G4="","",ธ.ค.!G4),IF(ธ.ค.!G34="","",ธ.ค.!G34))</f>
        <v/>
      </c>
      <c r="FX4" s="139" t="str">
        <f>IF($B$2=1,IF(ธ.ค.!H4="","",ธ.ค.!H4),IF(ธ.ค.!H34="","",ธ.ค.!H34))</f>
        <v/>
      </c>
      <c r="FY4" s="139" t="str">
        <f>IF($B$2=1,IF(ธ.ค.!I4="","",ธ.ค.!I4),IF(ธ.ค.!I34="","",ธ.ค.!I34))</f>
        <v/>
      </c>
      <c r="FZ4" s="139" t="str">
        <f>IF($B$2=1,IF(ธ.ค.!J4="","",ธ.ค.!J4),IF(ธ.ค.!J34="","",ธ.ค.!J34))</f>
        <v/>
      </c>
      <c r="GA4" s="139" t="str">
        <f>IF($B$2=1,IF(ธ.ค.!K4="","",ธ.ค.!K4),IF(ธ.ค.!K34="","",ธ.ค.!K34))</f>
        <v/>
      </c>
      <c r="GB4" s="139" t="str">
        <f>IF($B$2=1,IF(ธ.ค.!L4="","",ธ.ค.!L4),IF(ธ.ค.!L34="","",ธ.ค.!L34))</f>
        <v/>
      </c>
      <c r="GC4" s="139" t="str">
        <f>IF($B$2=1,IF(ธ.ค.!M4="","",ธ.ค.!M4),IF(ธ.ค.!M34="","",ธ.ค.!M34))</f>
        <v/>
      </c>
      <c r="GD4" s="139" t="str">
        <f>IF($B$2=1,IF(ธ.ค.!N4="","",ธ.ค.!N4),IF(ธ.ค.!N34="","",ธ.ค.!N34))</f>
        <v/>
      </c>
      <c r="GE4" s="139" t="str">
        <f>IF($B$2=1,IF(ธ.ค.!O4="","",ธ.ค.!O4),IF(ธ.ค.!O34="","",ธ.ค.!O34))</f>
        <v/>
      </c>
      <c r="GF4" s="139" t="str">
        <f>IF($B$2=1,IF(ธ.ค.!P4="","",ธ.ค.!P4),IF(ธ.ค.!P34="","",ธ.ค.!P34))</f>
        <v/>
      </c>
      <c r="GG4" s="139" t="str">
        <f>IF($B$2=1,IF(ธ.ค.!Q4="","",ธ.ค.!Q4),IF(ธ.ค.!Q34="","",ธ.ค.!Q34))</f>
        <v/>
      </c>
      <c r="GH4" s="139" t="str">
        <f>IF($B$2=1,IF(ธ.ค.!R4="","",ธ.ค.!R4),IF(ธ.ค.!R34="","",ธ.ค.!R34))</f>
        <v/>
      </c>
      <c r="GI4" s="139" t="str">
        <f>IF($B$2=1,IF(ธ.ค.!S4="","",ธ.ค.!S4),IF(ธ.ค.!S34="","",ธ.ค.!S34))</f>
        <v/>
      </c>
      <c r="GJ4" s="139" t="str">
        <f>IF($B$2=1,IF(ธ.ค.!T4="","",ธ.ค.!T4),IF(ธ.ค.!T34="","",ธ.ค.!T34))</f>
        <v/>
      </c>
      <c r="GK4" s="139" t="str">
        <f>IF($B$2=1,IF(ธ.ค.!U4="","",ธ.ค.!U4),IF(ธ.ค.!U34="","",ธ.ค.!U34))</f>
        <v>/</v>
      </c>
      <c r="GL4" s="139" t="str">
        <f>IF($B$2=1,IF(ธ.ค.!V4="","",ธ.ค.!V4),IF(ธ.ค.!V34="","",ธ.ค.!V34))</f>
        <v>/</v>
      </c>
      <c r="GM4" s="139" t="str">
        <f>IF($B$2=1,IF(ธ.ค.!W4="","",ธ.ค.!W4),IF(ธ.ค.!W34="","",ธ.ค.!W34))</f>
        <v>/</v>
      </c>
      <c r="GN4" s="139" t="str">
        <f>IF($B$2=1,IF(ธ.ค.!X4="","",ธ.ค.!X4),IF(ธ.ค.!X34="","",ธ.ค.!X34))</f>
        <v>/</v>
      </c>
      <c r="GO4" s="139" t="str">
        <f>IF($B$2=1,IF(ธ.ค.!Y4="","",ธ.ค.!Y4),IF(ธ.ค.!Y34="","",ธ.ค.!Y34))</f>
        <v>/</v>
      </c>
      <c r="GP4" s="139" t="str">
        <f>IF($B$2=1,IF(ธ.ค.!Z4="","",ธ.ค.!Z4),IF(ธ.ค.!Z34="","",ธ.ค.!Z34))</f>
        <v/>
      </c>
      <c r="GQ4" s="139" t="str">
        <f>IF($B$2=1,IF(ธ.ค.!AA4="","",ธ.ค.!AA4),IF(ธ.ค.!AA34="","",ธ.ค.!AA34))</f>
        <v/>
      </c>
      <c r="GR4" s="139" t="str">
        <f>IF($B$2=1,IF(ธ.ค.!AB4="","",ธ.ค.!AB4),IF(ธ.ค.!AB34="","",ธ.ค.!AB34))</f>
        <v>/</v>
      </c>
      <c r="GS4" s="139" t="str">
        <f>IF($B$2=1,IF(ธ.ค.!AC4="","",ธ.ค.!AC4),IF(ธ.ค.!AC34="","",ธ.ค.!AC34))</f>
        <v>/</v>
      </c>
      <c r="GT4" s="139" t="str">
        <f>IF($B$2=1,IF(ธ.ค.!AD4="","",ธ.ค.!AD4),IF(ธ.ค.!AD34="","",ธ.ค.!AD34))</f>
        <v>/</v>
      </c>
      <c r="GU4" s="139" t="str">
        <f>IF($B$2=1,IF(ธ.ค.!AE4="","",ธ.ค.!AE4),IF(ธ.ค.!AE34="","",ธ.ค.!AE34))</f>
        <v>/</v>
      </c>
      <c r="GV4" s="139" t="str">
        <f>IF($B$2=1,IF(ธ.ค.!AF4="","",ธ.ค.!AF4),IF(ธ.ค.!AF34="","",ธ.ค.!AF34))</f>
        <v>ข</v>
      </c>
      <c r="GW4" s="139" t="str">
        <f>IF($B$2=1,IF(ธ.ค.!AG4="","",ธ.ค.!AG4),IF(ธ.ค.!AG34="","",ธ.ค.!AG34))</f>
        <v/>
      </c>
      <c r="GX4" s="139" t="str">
        <f>IF($B$2=1,IF(ธ.ค.!AH4="","",ธ.ค.!AH4),IF(ธ.ค.!AH34="","",ธ.ค.!AH34))</f>
        <v/>
      </c>
      <c r="GY4" s="139">
        <f>IF($B$2=1,IF(ธ.ค.!AI4="","",ธ.ค.!AI4),IF(ธ.ค.!AI34="","",ธ.ค.!AI34))</f>
        <v>9</v>
      </c>
      <c r="GZ4" s="138">
        <f>$D4</f>
        <v>1</v>
      </c>
      <c r="HA4" s="139"/>
      <c r="HB4" s="139" t="str">
        <f>IF($B$2=1,IF(ม.ค.!D4="","",ม.ค.!D4),IF(ม.ค.!D34="","",ม.ค.!D34))</f>
        <v/>
      </c>
      <c r="HC4" s="139" t="str">
        <f>IF($B$2=1,IF(ม.ค.!E4="","",ม.ค.!E4),IF(ม.ค.!E34="","",ม.ค.!E34))</f>
        <v/>
      </c>
      <c r="HD4" s="139" t="str">
        <f>IF($B$2=1,IF(ม.ค.!F4="","",ม.ค.!F4),IF(ม.ค.!F34="","",ม.ค.!F34))</f>
        <v/>
      </c>
      <c r="HE4" s="139" t="str">
        <f>IF($B$2=1,IF(ม.ค.!G4="","",ม.ค.!G4),IF(ม.ค.!G34="","",ม.ค.!G34))</f>
        <v/>
      </c>
      <c r="HF4" s="139" t="str">
        <f>IF($B$2=1,IF(ม.ค.!H4="","",ม.ค.!H4),IF(ม.ค.!H34="","",ม.ค.!H34))</f>
        <v/>
      </c>
      <c r="HG4" s="139" t="str">
        <f>IF($B$2=1,IF(ม.ค.!I4="","",ม.ค.!I4),IF(ม.ค.!I34="","",ม.ค.!I34))</f>
        <v/>
      </c>
      <c r="HH4" s="139" t="str">
        <f>IF($B$2=1,IF(ม.ค.!J4="","",ม.ค.!J4),IF(ม.ค.!J34="","",ม.ค.!J34))</f>
        <v/>
      </c>
      <c r="HI4" s="139" t="str">
        <f>IF($B$2=1,IF(ม.ค.!K4="","",ม.ค.!K4),IF(ม.ค.!K34="","",ม.ค.!K34))</f>
        <v/>
      </c>
      <c r="HJ4" s="139" t="str">
        <f>IF($B$2=1,IF(ม.ค.!L4="","",ม.ค.!L4),IF(ม.ค.!L34="","",ม.ค.!L34))</f>
        <v/>
      </c>
      <c r="HK4" s="139" t="str">
        <f>IF($B$2=1,IF(ม.ค.!M4="","",ม.ค.!M4),IF(ม.ค.!M34="","",ม.ค.!M34))</f>
        <v/>
      </c>
      <c r="HL4" s="139" t="str">
        <f>IF($B$2=1,IF(ม.ค.!N4="","",ม.ค.!N4),IF(ม.ค.!N34="","",ม.ค.!N34))</f>
        <v/>
      </c>
      <c r="HM4" s="139" t="str">
        <f>IF($B$2=1,IF(ม.ค.!O4="","",ม.ค.!O4),IF(ม.ค.!O34="","",ม.ค.!O34))</f>
        <v/>
      </c>
      <c r="HN4" s="139" t="str">
        <f>IF($B$2=1,IF(ม.ค.!P4="","",ม.ค.!P4),IF(ม.ค.!P34="","",ม.ค.!P34))</f>
        <v/>
      </c>
      <c r="HO4" s="139" t="str">
        <f>IF($B$2=1,IF(ม.ค.!Q4="","",ม.ค.!Q4),IF(ม.ค.!Q34="","",ม.ค.!Q34))</f>
        <v/>
      </c>
      <c r="HP4" s="139" t="str">
        <f>IF($B$2=1,IF(ม.ค.!R4="","",ม.ค.!R4),IF(ม.ค.!R34="","",ม.ค.!R34))</f>
        <v/>
      </c>
      <c r="HQ4" s="139" t="str">
        <f>IF($B$2=1,IF(ม.ค.!S4="","",ม.ค.!S4),IF(ม.ค.!S34="","",ม.ค.!S34))</f>
        <v/>
      </c>
      <c r="HR4" s="139" t="str">
        <f>IF($B$2=1,IF(ม.ค.!T4="","",ม.ค.!T4),IF(ม.ค.!T34="","",ม.ค.!T34))</f>
        <v/>
      </c>
      <c r="HS4" s="139" t="str">
        <f>IF($B$2=1,IF(ม.ค.!U4="","",ม.ค.!U4),IF(ม.ค.!U34="","",ม.ค.!U34))</f>
        <v>/</v>
      </c>
      <c r="HT4" s="139" t="str">
        <f>IF($B$2=1,IF(ม.ค.!V4="","",ม.ค.!V4),IF(ม.ค.!V34="","",ม.ค.!V34))</f>
        <v>/</v>
      </c>
      <c r="HU4" s="139" t="str">
        <f>IF($B$2=1,IF(ม.ค.!W4="","",ม.ค.!W4),IF(ม.ค.!W34="","",ม.ค.!W34))</f>
        <v>/</v>
      </c>
      <c r="HV4" s="139" t="str">
        <f>IF($B$2=1,IF(ม.ค.!X4="","",ม.ค.!X4),IF(ม.ค.!X34="","",ม.ค.!X34))</f>
        <v>/</v>
      </c>
      <c r="HW4" s="139" t="str">
        <f>IF($B$2=1,IF(ม.ค.!Y4="","",ม.ค.!Y4),IF(ม.ค.!Y34="","",ม.ค.!Y34))</f>
        <v>/</v>
      </c>
      <c r="HX4" s="139" t="str">
        <f>IF($B$2=1,IF(ม.ค.!Z4="","",ม.ค.!Z4),IF(ม.ค.!Z34="","",ม.ค.!Z34))</f>
        <v/>
      </c>
      <c r="HY4" s="139" t="str">
        <f>IF($B$2=1,IF(ม.ค.!AA4="","",ม.ค.!AA4),IF(ม.ค.!AA34="","",ม.ค.!AA34))</f>
        <v/>
      </c>
      <c r="HZ4" s="139" t="str">
        <f>IF($B$2=1,IF(ม.ค.!AB4="","",ม.ค.!AB4),IF(ม.ค.!AB34="","",ม.ค.!AB34))</f>
        <v>/</v>
      </c>
      <c r="IA4" s="139" t="str">
        <f>IF($B$2=1,IF(ม.ค.!AC4="","",ม.ค.!AC4),IF(ม.ค.!AC34="","",ม.ค.!AC34))</f>
        <v>/</v>
      </c>
      <c r="IB4" s="139" t="str">
        <f>IF($B$2=1,IF(ม.ค.!AD4="","",ม.ค.!AD4),IF(ม.ค.!AD34="","",ม.ค.!AD34))</f>
        <v>/</v>
      </c>
      <c r="IC4" s="139" t="str">
        <f>IF($B$2=1,IF(ม.ค.!AE4="","",ม.ค.!AE4),IF(ม.ค.!AE34="","",ม.ค.!AE34))</f>
        <v>/</v>
      </c>
      <c r="ID4" s="139" t="str">
        <f>IF($B$2=1,IF(ม.ค.!AF4="","",ม.ค.!AF4),IF(ม.ค.!AF34="","",ม.ค.!AF34))</f>
        <v>ข</v>
      </c>
      <c r="IE4" s="139" t="str">
        <f>IF($B$2=1,IF(ม.ค.!AG4="","",ม.ค.!AG4),IF(ม.ค.!AG34="","",ม.ค.!AG34))</f>
        <v/>
      </c>
      <c r="IF4" s="139" t="str">
        <f>IF($B$2=1,IF(ม.ค.!AH4="","",ม.ค.!AH4),IF(ม.ค.!AH34="","",ม.ค.!AH34))</f>
        <v/>
      </c>
      <c r="IG4" s="139">
        <f>IF($B$2=1,IF(ม.ค.!AI4="","",ม.ค.!AI4),IF(ม.ค.!AI34="","",ม.ค.!AI34))</f>
        <v>9</v>
      </c>
      <c r="IH4" s="138">
        <f>$D4</f>
        <v>1</v>
      </c>
      <c r="II4" s="139"/>
      <c r="IJ4" s="139" t="str">
        <f>IF($B$2=1,IF(ก.พ.!D4="","",ก.พ.!D4),IF(ก.พ.!D34="","",ก.พ.!D34))</f>
        <v/>
      </c>
      <c r="IK4" s="139" t="str">
        <f>IF($B$2=1,IF(ก.พ.!E4="","",ก.พ.!E4),IF(ก.พ.!E34="","",ก.พ.!E34))</f>
        <v/>
      </c>
      <c r="IL4" s="139" t="str">
        <f>IF($B$2=1,IF(ก.พ.!F4="","",ก.พ.!F4),IF(ก.พ.!F34="","",ก.พ.!F34))</f>
        <v/>
      </c>
      <c r="IM4" s="139" t="str">
        <f>IF($B$2=1,IF(ก.พ.!G4="","",ก.พ.!G4),IF(ก.พ.!G34="","",ก.พ.!G34))</f>
        <v/>
      </c>
      <c r="IN4" s="139" t="str">
        <f>IF($B$2=1,IF(ก.พ.!H4="","",ก.พ.!H4),IF(ก.พ.!H34="","",ก.พ.!H34))</f>
        <v/>
      </c>
      <c r="IO4" s="139" t="str">
        <f>IF($B$2=1,IF(ก.พ.!I4="","",ก.พ.!I4),IF(ก.พ.!I34="","",ก.พ.!I34))</f>
        <v/>
      </c>
      <c r="IP4" s="139" t="str">
        <f>IF($B$2=1,IF(ก.พ.!J4="","",ก.พ.!J4),IF(ก.พ.!J34="","",ก.พ.!J34))</f>
        <v/>
      </c>
      <c r="IQ4" s="139" t="str">
        <f>IF($B$2=1,IF(ก.พ.!K4="","",ก.พ.!K4),IF(ก.พ.!K34="","",ก.พ.!K34))</f>
        <v/>
      </c>
      <c r="IR4" s="139" t="str">
        <f>IF($B$2=1,IF(ก.พ.!L4="","",ก.พ.!L4),IF(ก.พ.!L34="","",ก.พ.!L34))</f>
        <v/>
      </c>
      <c r="IS4" s="139" t="str">
        <f>IF($B$2=1,IF(ก.พ.!M4="","",ก.พ.!M4),IF(ก.พ.!M34="","",ก.พ.!M34))</f>
        <v/>
      </c>
      <c r="IT4" s="139" t="str">
        <f>IF($B$2=1,IF(ก.พ.!N4="","",ก.พ.!N4),IF(ก.พ.!N34="","",ก.พ.!N34))</f>
        <v/>
      </c>
      <c r="IU4" s="139" t="str">
        <f>IF($B$2=1,IF(ก.พ.!O4="","",ก.พ.!O4),IF(ก.พ.!O34="","",ก.พ.!O34))</f>
        <v/>
      </c>
      <c r="IV4" s="139" t="str">
        <f>IF($B$2=1,IF(ก.พ.!P4="","",ก.พ.!P4),IF(ก.พ.!P34="","",ก.พ.!P34))</f>
        <v/>
      </c>
      <c r="IW4" s="139" t="str">
        <f>IF($B$2=1,IF(ก.พ.!Q4="","",ก.พ.!Q4),IF(ก.พ.!Q34="","",ก.พ.!Q34))</f>
        <v/>
      </c>
      <c r="IX4" s="139" t="str">
        <f>IF($B$2=1,IF(ก.พ.!R4="","",ก.พ.!R4),IF(ก.พ.!R34="","",ก.พ.!R34))</f>
        <v/>
      </c>
      <c r="IY4" s="139" t="str">
        <f>IF($B$2=1,IF(ก.พ.!S4="","",ก.พ.!S4),IF(ก.พ.!S34="","",ก.พ.!S34))</f>
        <v/>
      </c>
      <c r="IZ4" s="139" t="str">
        <f>IF($B$2=1,IF(ก.พ.!T4="","",ก.พ.!T4),IF(ก.พ.!T34="","",ก.พ.!T34))</f>
        <v/>
      </c>
      <c r="JA4" s="139" t="str">
        <f>IF($B$2=1,IF(ก.พ.!U4="","",ก.พ.!U4),IF(ก.พ.!U34="","",ก.พ.!U34))</f>
        <v>/</v>
      </c>
      <c r="JB4" s="139" t="str">
        <f>IF($B$2=1,IF(ก.พ.!V4="","",ก.พ.!V4),IF(ก.พ.!V34="","",ก.พ.!V34))</f>
        <v>/</v>
      </c>
      <c r="JC4" s="139" t="str">
        <f>IF($B$2=1,IF(ก.พ.!W4="","",ก.พ.!W4),IF(ก.พ.!W34="","",ก.พ.!W34))</f>
        <v>/</v>
      </c>
      <c r="JD4" s="139" t="str">
        <f>IF($B$2=1,IF(ก.พ.!X4="","",ก.พ.!X4),IF(ก.พ.!X34="","",ก.พ.!X34))</f>
        <v>/</v>
      </c>
      <c r="JE4" s="139" t="str">
        <f>IF($B$2=1,IF(ก.พ.!Y4="","",ก.พ.!Y4),IF(ก.พ.!Y34="","",ก.พ.!Y34))</f>
        <v>/</v>
      </c>
      <c r="JF4" s="139" t="str">
        <f>IF($B$2=1,IF(ก.พ.!Z4="","",ก.พ.!Z4),IF(ก.พ.!Z34="","",ก.พ.!Z34))</f>
        <v/>
      </c>
      <c r="JG4" s="139" t="str">
        <f>IF($B$2=1,IF(ก.พ.!AA4="","",ก.พ.!AA4),IF(ก.พ.!AA34="","",ก.พ.!AA34))</f>
        <v/>
      </c>
      <c r="JH4" s="139" t="str">
        <f>IF($B$2=1,IF(ก.พ.!AB4="","",ก.พ.!AB4),IF(ก.พ.!AB34="","",ก.พ.!AB34))</f>
        <v>/</v>
      </c>
      <c r="JI4" s="139" t="str">
        <f>IF($B$2=1,IF(ก.พ.!AC4="","",ก.พ.!AC4),IF(ก.พ.!AC34="","",ก.พ.!AC34))</f>
        <v>/</v>
      </c>
      <c r="JJ4" s="139" t="str">
        <f>IF($B$2=1,IF(ก.พ.!AD4="","",ก.พ.!AD4),IF(ก.พ.!AD34="","",ก.พ.!AD34))</f>
        <v>/</v>
      </c>
      <c r="JK4" s="139" t="str">
        <f>IF($B$2=1,IF(ก.พ.!AE4="","",ก.พ.!AE4),IF(ก.พ.!AE34="","",ก.พ.!AE34))</f>
        <v>/</v>
      </c>
      <c r="JL4" s="139" t="str">
        <f>IF($B$2=1,IF(ก.พ.!AF4="","",ก.พ.!AF4),IF(ก.พ.!AF34="","",ก.พ.!AF34))</f>
        <v>ข</v>
      </c>
      <c r="JM4" s="139" t="str">
        <f>IF($B$2=1,IF(ก.พ.!AG4="","",ก.พ.!AG4),IF(ก.พ.!AG34="","",ก.พ.!AG34))</f>
        <v/>
      </c>
      <c r="JN4" s="139" t="str">
        <f>IF($B$2=1,IF(ก.พ.!AH4="","",ก.พ.!AH4),IF(ก.พ.!AH34="","",ก.พ.!AH34))</f>
        <v/>
      </c>
      <c r="JO4" s="139">
        <f>IF($B$2=1,IF(ก.พ.!AI4="","",ก.พ.!AI4),IF(ก.พ.!AI34="","",ก.พ.!AI34))</f>
        <v>9</v>
      </c>
      <c r="JP4" s="138">
        <f>$D4</f>
        <v>1</v>
      </c>
      <c r="JQ4" s="139"/>
      <c r="JR4" s="139" t="str">
        <f>IF($B$2=1,IF(มี.ค.!D4="","",มี.ค.!D4),IF(มี.ค.!D34="","",มี.ค.!D34))</f>
        <v/>
      </c>
      <c r="JS4" s="139" t="str">
        <f>IF($B$2=1,IF(มี.ค.!E4="","",มี.ค.!E4),IF(มี.ค.!E34="","",มี.ค.!E34))</f>
        <v/>
      </c>
      <c r="JT4" s="139" t="str">
        <f>IF($B$2=1,IF(มี.ค.!F4="","",มี.ค.!F4),IF(มี.ค.!F34="","",มี.ค.!F34))</f>
        <v/>
      </c>
      <c r="JU4" s="139" t="str">
        <f>IF($B$2=1,IF(มี.ค.!G4="","",มี.ค.!G4),IF(มี.ค.!G34="","",มี.ค.!G34))</f>
        <v/>
      </c>
      <c r="JV4" s="139" t="str">
        <f>IF($B$2=1,IF(มี.ค.!H4="","",มี.ค.!H4),IF(มี.ค.!H34="","",มี.ค.!H34))</f>
        <v/>
      </c>
      <c r="JW4" s="139" t="str">
        <f>IF($B$2=1,IF(มี.ค.!I4="","",มี.ค.!I4),IF(มี.ค.!I34="","",มี.ค.!I34))</f>
        <v/>
      </c>
      <c r="JX4" s="139" t="str">
        <f>IF($B$2=1,IF(มี.ค.!J4="","",มี.ค.!J4),IF(มี.ค.!J34="","",มี.ค.!J34))</f>
        <v/>
      </c>
      <c r="JY4" s="139" t="str">
        <f>IF($B$2=1,IF(มี.ค.!K4="","",มี.ค.!K4),IF(มี.ค.!K34="","",มี.ค.!K34))</f>
        <v/>
      </c>
      <c r="JZ4" s="139" t="str">
        <f>IF($B$2=1,IF(มี.ค.!L4="","",มี.ค.!L4),IF(มี.ค.!L34="","",มี.ค.!L34))</f>
        <v/>
      </c>
      <c r="KA4" s="139" t="str">
        <f>IF($B$2=1,IF(มี.ค.!M4="","",มี.ค.!M4),IF(มี.ค.!M34="","",มี.ค.!M34))</f>
        <v/>
      </c>
      <c r="KB4" s="139" t="str">
        <f>IF($B$2=1,IF(มี.ค.!N4="","",มี.ค.!N4),IF(มี.ค.!N34="","",มี.ค.!N34))</f>
        <v/>
      </c>
      <c r="KC4" s="139" t="str">
        <f>IF($B$2=1,IF(มี.ค.!O4="","",มี.ค.!O4),IF(มี.ค.!O34="","",มี.ค.!O34))</f>
        <v/>
      </c>
      <c r="KD4" s="139" t="str">
        <f>IF($B$2=1,IF(มี.ค.!P4="","",มี.ค.!P4),IF(มี.ค.!P34="","",มี.ค.!P34))</f>
        <v/>
      </c>
      <c r="KE4" s="139" t="str">
        <f>IF($B$2=1,IF(มี.ค.!Q4="","",มี.ค.!Q4),IF(มี.ค.!Q34="","",มี.ค.!Q34))</f>
        <v/>
      </c>
      <c r="KF4" s="139" t="str">
        <f>IF($B$2=1,IF(มี.ค.!R4="","",มี.ค.!R4),IF(มี.ค.!R34="","",มี.ค.!R34))</f>
        <v/>
      </c>
      <c r="KG4" s="139" t="str">
        <f>IF($B$2=1,IF(มี.ค.!S4="","",มี.ค.!S4),IF(มี.ค.!S34="","",มี.ค.!S34))</f>
        <v/>
      </c>
      <c r="KH4" s="139" t="str">
        <f>IF($B$2=1,IF(มี.ค.!T4="","",มี.ค.!T4),IF(มี.ค.!T34="","",มี.ค.!T34))</f>
        <v/>
      </c>
      <c r="KI4" s="139" t="str">
        <f>IF($B$2=1,IF(มี.ค.!U4="","",มี.ค.!U4),IF(มี.ค.!U34="","",มี.ค.!U34))</f>
        <v>/</v>
      </c>
      <c r="KJ4" s="139" t="str">
        <f>IF($B$2=1,IF(มี.ค.!V4="","",มี.ค.!V4),IF(มี.ค.!V34="","",มี.ค.!V34))</f>
        <v>ป</v>
      </c>
      <c r="KK4" s="139" t="str">
        <f>IF($B$2=1,IF(มี.ค.!W4="","",มี.ค.!W4),IF(มี.ค.!W34="","",มี.ค.!W34))</f>
        <v>/</v>
      </c>
      <c r="KL4" s="139" t="str">
        <f>IF($B$2=1,IF(มี.ค.!X4="","",มี.ค.!X4),IF(มี.ค.!X34="","",มี.ค.!X34))</f>
        <v>/</v>
      </c>
      <c r="KM4" s="139" t="str">
        <f>IF($B$2=1,IF(มี.ค.!Y4="","",มี.ค.!Y4),IF(มี.ค.!Y34="","",มี.ค.!Y34))</f>
        <v>/</v>
      </c>
      <c r="KN4" s="139" t="str">
        <f>IF($B$2=1,IF(มี.ค.!Z4="","",มี.ค.!Z4),IF(มี.ค.!Z34="","",มี.ค.!Z34))</f>
        <v/>
      </c>
      <c r="KO4" s="139" t="str">
        <f>IF($B$2=1,IF(มี.ค.!AA4="","",มี.ค.!AA4),IF(มี.ค.!AA34="","",มี.ค.!AA34))</f>
        <v/>
      </c>
      <c r="KP4" s="139" t="str">
        <f>IF($B$2=1,IF(มี.ค.!AB4="","",มี.ค.!AB4),IF(มี.ค.!AB34="","",มี.ค.!AB34))</f>
        <v>/</v>
      </c>
      <c r="KQ4" s="139" t="str">
        <f>IF($B$2=1,IF(มี.ค.!AC4="","",มี.ค.!AC4),IF(มี.ค.!AC34="","",มี.ค.!AC34))</f>
        <v>/</v>
      </c>
      <c r="KR4" s="139" t="str">
        <f>IF($B$2=1,IF(มี.ค.!AD4="","",มี.ค.!AD4),IF(มี.ค.!AD34="","",มี.ค.!AD34))</f>
        <v>/</v>
      </c>
      <c r="KS4" s="139" t="str">
        <f>IF($B$2=1,IF(มี.ค.!AE4="","",มี.ค.!AE4),IF(มี.ค.!AE34="","",มี.ค.!AE34))</f>
        <v>/</v>
      </c>
      <c r="KT4" s="139" t="str">
        <f>IF($B$2=1,IF(มี.ค.!AF4="","",มี.ค.!AF4),IF(มี.ค.!AF34="","",มี.ค.!AF34))</f>
        <v>ข</v>
      </c>
      <c r="KU4" s="139" t="str">
        <f>IF($B$2=1,IF(มี.ค.!AG4="","",มี.ค.!AG4),IF(มี.ค.!AG34="","",มี.ค.!AG34))</f>
        <v/>
      </c>
      <c r="KV4" s="139" t="str">
        <f>IF($B$2=1,IF(มี.ค.!AH4="","",มี.ค.!AH4),IF(มี.ค.!AH34="","",มี.ค.!AH34))</f>
        <v/>
      </c>
      <c r="KW4" s="139">
        <f>IF($B$2=1,IF(มี.ค.!AI4="","",มี.ค.!AI4),IF(มี.ค.!AI34="","",มี.ค.!AI34))</f>
        <v>8</v>
      </c>
      <c r="KX4" s="138">
        <f>$D4</f>
        <v>1</v>
      </c>
      <c r="KY4" s="139"/>
      <c r="KZ4" s="139" t="str">
        <f>IF($B$2=1,IF(เม.ย.!D4="","",เม.ย.!D4),IF(เม.ย.!D34="","",เม.ย.!D34))</f>
        <v/>
      </c>
      <c r="LA4" s="139" t="str">
        <f>IF($B$2=1,IF(เม.ย.!E4="","",เม.ย.!E4),IF(เม.ย.!E34="","",เม.ย.!E34))</f>
        <v/>
      </c>
      <c r="LB4" s="139" t="str">
        <f>IF($B$2=1,IF(เม.ย.!F4="","",เม.ย.!F4),IF(เม.ย.!F34="","",เม.ย.!F34))</f>
        <v/>
      </c>
      <c r="LC4" s="139" t="str">
        <f>IF($B$2=1,IF(เม.ย.!G4="","",เม.ย.!G4),IF(เม.ย.!G34="","",เม.ย.!G34))</f>
        <v/>
      </c>
      <c r="LD4" s="139" t="str">
        <f>IF($B$2=1,IF(เม.ย.!H4="","",เม.ย.!H4),IF(เม.ย.!H34="","",เม.ย.!H34))</f>
        <v/>
      </c>
      <c r="LE4" s="139" t="str">
        <f>IF($B$2=1,IF(เม.ย.!I4="","",เม.ย.!I4),IF(เม.ย.!I34="","",เม.ย.!I34))</f>
        <v/>
      </c>
      <c r="LF4" s="139" t="str">
        <f>IF($B$2=1,IF(เม.ย.!J4="","",เม.ย.!J4),IF(เม.ย.!J34="","",เม.ย.!J34))</f>
        <v/>
      </c>
      <c r="LG4" s="139" t="str">
        <f>IF($B$2=1,IF(เม.ย.!K4="","",เม.ย.!K4),IF(เม.ย.!K34="","",เม.ย.!K34))</f>
        <v/>
      </c>
      <c r="LH4" s="139" t="str">
        <f>IF($B$2=1,IF(เม.ย.!L4="","",เม.ย.!L4),IF(เม.ย.!L34="","",เม.ย.!L34))</f>
        <v/>
      </c>
      <c r="LI4" s="139" t="str">
        <f>IF($B$2=1,IF(เม.ย.!M4="","",เม.ย.!M4),IF(เม.ย.!M34="","",เม.ย.!M34))</f>
        <v/>
      </c>
      <c r="LJ4" s="139" t="str">
        <f>IF($B$2=1,IF(เม.ย.!N4="","",เม.ย.!N4),IF(เม.ย.!N34="","",เม.ย.!N34))</f>
        <v/>
      </c>
      <c r="LK4" s="139" t="str">
        <f>IF($B$2=1,IF(เม.ย.!O4="","",เม.ย.!O4),IF(เม.ย.!O34="","",เม.ย.!O34))</f>
        <v/>
      </c>
      <c r="LL4" s="139" t="str">
        <f>IF($B$2=1,IF(เม.ย.!P4="","",เม.ย.!P4),IF(เม.ย.!P34="","",เม.ย.!P34))</f>
        <v/>
      </c>
      <c r="LM4" s="139" t="str">
        <f>IF($B$2=1,IF(เม.ย.!Q4="","",เม.ย.!Q4),IF(เม.ย.!Q34="","",เม.ย.!Q34))</f>
        <v/>
      </c>
      <c r="LN4" s="139" t="str">
        <f>IF($B$2=1,IF(เม.ย.!R4="","",เม.ย.!R4),IF(เม.ย.!R34="","",เม.ย.!R34))</f>
        <v/>
      </c>
      <c r="LO4" s="139" t="str">
        <f>IF($B$2=1,IF(เม.ย.!S4="","",เม.ย.!S4),IF(เม.ย.!S34="","",เม.ย.!S34))</f>
        <v/>
      </c>
      <c r="LP4" s="139" t="str">
        <f>IF($B$2=1,IF(เม.ย.!T4="","",เม.ย.!T4),IF(เม.ย.!T34="","",เม.ย.!T34))</f>
        <v/>
      </c>
      <c r="LQ4" s="139" t="str">
        <f>IF($B$2=1,IF(เม.ย.!U4="","",เม.ย.!U4),IF(เม.ย.!U34="","",เม.ย.!U34))</f>
        <v>/</v>
      </c>
      <c r="LR4" s="139" t="str">
        <f>IF($B$2=1,IF(เม.ย.!V4="","",เม.ย.!V4),IF(เม.ย.!V34="","",เม.ย.!V34))</f>
        <v>/</v>
      </c>
      <c r="LS4" s="139" t="str">
        <f>IF($B$2=1,IF(เม.ย.!W4="","",เม.ย.!W4),IF(เม.ย.!W34="","",เม.ย.!W34))</f>
        <v>/</v>
      </c>
      <c r="LT4" s="139" t="str">
        <f>IF($B$2=1,IF(เม.ย.!X4="","",เม.ย.!X4),IF(เม.ย.!X34="","",เม.ย.!X34))</f>
        <v>/</v>
      </c>
      <c r="LU4" s="139" t="str">
        <f>IF($B$2=1,IF(เม.ย.!Y4="","",เม.ย.!Y4),IF(เม.ย.!Y34="","",เม.ย.!Y34))</f>
        <v>/</v>
      </c>
      <c r="LV4" s="139" t="str">
        <f>IF($B$2=1,IF(เม.ย.!Z4="","",เม.ย.!Z4),IF(เม.ย.!Z34="","",เม.ย.!Z34))</f>
        <v/>
      </c>
      <c r="LW4" s="139" t="str">
        <f>IF($B$2=1,IF(เม.ย.!AA4="","",เม.ย.!AA4),IF(เม.ย.!AA34="","",เม.ย.!AA34))</f>
        <v/>
      </c>
      <c r="LX4" s="139" t="str">
        <f>IF($B$2=1,IF(เม.ย.!AB4="","",เม.ย.!AB4),IF(เม.ย.!AB34="","",เม.ย.!AB34))</f>
        <v>/</v>
      </c>
      <c r="LY4" s="139" t="str">
        <f>IF($B$2=1,IF(เม.ย.!AC4="","",เม.ย.!AC4),IF(เม.ย.!AC34="","",เม.ย.!AC34))</f>
        <v>/</v>
      </c>
      <c r="LZ4" s="139" t="str">
        <f>IF($B$2=1,IF(เม.ย.!AD4="","",เม.ย.!AD4),IF(เม.ย.!AD34="","",เม.ย.!AD34))</f>
        <v>/</v>
      </c>
      <c r="MA4" s="139" t="str">
        <f>IF($B$2=1,IF(เม.ย.!AE4="","",เม.ย.!AE4),IF(เม.ย.!AE34="","",เม.ย.!AE34))</f>
        <v>/</v>
      </c>
      <c r="MB4" s="139" t="str">
        <f>IF($B$2=1,IF(เม.ย.!AF4="","",เม.ย.!AF4),IF(เม.ย.!AF34="","",เม.ย.!AF34))</f>
        <v>ข</v>
      </c>
      <c r="MC4" s="139" t="str">
        <f>IF($B$2=1,IF(เม.ย.!AG4="","",เม.ย.!AG4),IF(เม.ย.!AG34="","",เม.ย.!AG34))</f>
        <v/>
      </c>
      <c r="MD4" s="139" t="str">
        <f>IF($B$2=1,IF(เม.ย.!AH4="","",เม.ย.!AH4),IF(เม.ย.!AH34="","",เม.ย.!AH34))</f>
        <v/>
      </c>
      <c r="ME4" s="139">
        <f>IF($B$2=1,IF(เม.ย.!AI4="","",เม.ย.!AI4),IF(เม.ย.!AI34="","",เม.ย.!AI34))</f>
        <v>9</v>
      </c>
      <c r="MF4" s="138">
        <f>$D4</f>
        <v>1</v>
      </c>
      <c r="MG4" s="139"/>
      <c r="MH4" s="139" t="str">
        <f>IF($B$2=1,IF(พ.ค.!D4="","",พ.ค.!D4),IF(พ.ค.!D34="","",พ.ค.!D34))</f>
        <v/>
      </c>
      <c r="MI4" s="139" t="str">
        <f>IF($B$2=1,IF(พ.ค.!E4="","",พ.ค.!E4),IF(พ.ค.!E34="","",พ.ค.!E34))</f>
        <v/>
      </c>
      <c r="MJ4" s="139" t="str">
        <f>IF($B$2=1,IF(พ.ค.!F4="","",พ.ค.!F4),IF(พ.ค.!F34="","",พ.ค.!F34))</f>
        <v/>
      </c>
      <c r="MK4" s="139" t="str">
        <f>IF($B$2=1,IF(พ.ค.!G4="","",พ.ค.!G4),IF(พ.ค.!G34="","",พ.ค.!G34))</f>
        <v/>
      </c>
      <c r="ML4" s="139" t="str">
        <f>IF($B$2=1,IF(พ.ค.!H4="","",พ.ค.!H4),IF(พ.ค.!H34="","",พ.ค.!H34))</f>
        <v/>
      </c>
      <c r="MM4" s="139" t="str">
        <f>IF($B$2=1,IF(พ.ค.!I4="","",พ.ค.!I4),IF(พ.ค.!I34="","",พ.ค.!I34))</f>
        <v/>
      </c>
      <c r="MN4" s="139" t="str">
        <f>IF($B$2=1,IF(พ.ค.!J4="","",พ.ค.!J4),IF(พ.ค.!J34="","",พ.ค.!J34))</f>
        <v/>
      </c>
      <c r="MO4" s="139" t="str">
        <f>IF($B$2=1,IF(พ.ค.!K4="","",พ.ค.!K4),IF(พ.ค.!K34="","",พ.ค.!K34))</f>
        <v/>
      </c>
      <c r="MP4" s="139" t="str">
        <f>IF($B$2=1,IF(พ.ค.!L4="","",พ.ค.!L4),IF(พ.ค.!L34="","",พ.ค.!L34))</f>
        <v/>
      </c>
      <c r="MQ4" s="139" t="str">
        <f>IF($B$2=1,IF(พ.ค.!M4="","",พ.ค.!M4),IF(พ.ค.!M34="","",พ.ค.!M34))</f>
        <v/>
      </c>
      <c r="MR4" s="139" t="str">
        <f>IF($B$2=1,IF(พ.ค.!N4="","",พ.ค.!N4),IF(พ.ค.!N34="","",พ.ค.!N34))</f>
        <v/>
      </c>
      <c r="MS4" s="139" t="str">
        <f>IF($B$2=1,IF(พ.ค.!O4="","",พ.ค.!O4),IF(พ.ค.!O34="","",พ.ค.!O34))</f>
        <v/>
      </c>
      <c r="MT4" s="139" t="str">
        <f>IF($B$2=1,IF(พ.ค.!P4="","",พ.ค.!P4),IF(พ.ค.!P34="","",พ.ค.!P34))</f>
        <v/>
      </c>
      <c r="MU4" s="139" t="str">
        <f>IF($B$2=1,IF(พ.ค.!Q4="","",พ.ค.!Q4),IF(พ.ค.!Q34="","",พ.ค.!Q34))</f>
        <v/>
      </c>
      <c r="MV4" s="139" t="str">
        <f>IF($B$2=1,IF(พ.ค.!R4="","",พ.ค.!R4),IF(พ.ค.!R34="","",พ.ค.!R34))</f>
        <v/>
      </c>
      <c r="MW4" s="139" t="str">
        <f>IF($B$2=1,IF(พ.ค.!S4="","",พ.ค.!S4),IF(พ.ค.!S34="","",พ.ค.!S34))</f>
        <v/>
      </c>
      <c r="MX4" s="139" t="str">
        <f>IF($B$2=1,IF(พ.ค.!T4="","",พ.ค.!T4),IF(พ.ค.!T34="","",พ.ค.!T34))</f>
        <v/>
      </c>
      <c r="MY4" s="139" t="str">
        <f>IF($B$2=1,IF(พ.ค.!U4="","",พ.ค.!U4),IF(พ.ค.!U34="","",พ.ค.!U34))</f>
        <v/>
      </c>
      <c r="MZ4" s="139" t="str">
        <f>IF($B$2=1,IF(พ.ค.!V4="","",พ.ค.!V4),IF(พ.ค.!V34="","",พ.ค.!V34))</f>
        <v/>
      </c>
      <c r="NA4" s="139" t="str">
        <f>IF($B$2=1,IF(พ.ค.!W4="","",พ.ค.!W4),IF(พ.ค.!W34="","",พ.ค.!W34))</f>
        <v/>
      </c>
      <c r="NB4" s="139" t="str">
        <f>IF($B$2=1,IF(พ.ค.!X4="","",พ.ค.!X4),IF(พ.ค.!X34="","",พ.ค.!X34))</f>
        <v/>
      </c>
      <c r="NC4" s="139" t="str">
        <f>IF($B$2=1,IF(พ.ค.!Y4="","",พ.ค.!Y4),IF(พ.ค.!Y34="","",พ.ค.!Y34))</f>
        <v/>
      </c>
      <c r="ND4" s="139" t="str">
        <f>IF($B$2=1,IF(พ.ค.!Z4="","",พ.ค.!Z4),IF(พ.ค.!Z34="","",พ.ค.!Z34))</f>
        <v/>
      </c>
      <c r="NE4" s="139" t="str">
        <f>IF($B$2=1,IF(พ.ค.!AA4="","",พ.ค.!AA4),IF(พ.ค.!AA34="","",พ.ค.!AA34))</f>
        <v/>
      </c>
      <c r="NF4" s="139" t="str">
        <f>IF($B$2=1,IF(พ.ค.!AB4="","",พ.ค.!AB4),IF(พ.ค.!AB34="","",พ.ค.!AB34))</f>
        <v/>
      </c>
      <c r="NG4" s="139" t="str">
        <f>IF($B$2=1,IF(พ.ค.!AC4="","",พ.ค.!AC4),IF(พ.ค.!AC34="","",พ.ค.!AC34))</f>
        <v/>
      </c>
      <c r="NH4" s="139" t="str">
        <f>IF($B$2=1,IF(พ.ค.!AD4="","",พ.ค.!AD4),IF(พ.ค.!AD34="","",พ.ค.!AD34))</f>
        <v/>
      </c>
      <c r="NI4" s="139" t="str">
        <f>IF($B$2=1,IF(พ.ค.!AE4="","",พ.ค.!AE4),IF(พ.ค.!AE34="","",พ.ค.!AE34))</f>
        <v/>
      </c>
      <c r="NJ4" s="139" t="str">
        <f>IF($B$2=1,IF(พ.ค.!AF4="","",พ.ค.!AF4),IF(พ.ค.!AF34="","",พ.ค.!AF34))</f>
        <v/>
      </c>
      <c r="NK4" s="139" t="str">
        <f>IF($B$2=1,IF(พ.ค.!AG4="","",พ.ค.!AG4),IF(พ.ค.!AG34="","",พ.ค.!AG34))</f>
        <v/>
      </c>
      <c r="NL4" s="139" t="str">
        <f>IF($B$2=1,IF(พ.ค.!AH4="","",พ.ค.!AH4),IF(พ.ค.!AH34="","",พ.ค.!AH34))</f>
        <v/>
      </c>
      <c r="NM4" s="139">
        <f>IF($B$2=1,IF(พ.ค.!AI4="","",พ.ค.!AI4),IF(พ.ค.!AI34="","",พ.ค.!AI34))</f>
        <v>0</v>
      </c>
    </row>
    <row r="5" spans="1:377" ht="21" customHeight="1" x14ac:dyDescent="0.55000000000000004">
      <c r="A5" s="125"/>
      <c r="B5" s="125"/>
      <c r="C5" s="125"/>
      <c r="D5" s="138">
        <f>D4+1</f>
        <v>2</v>
      </c>
      <c r="E5" s="139"/>
      <c r="F5" s="139" t="str">
        <f>IF($B$2=1,IF(ก.ค.!D5="","",ก.ค.!D5),IF(ก.ค.!D35="","",ก.ค.!D35))</f>
        <v/>
      </c>
      <c r="G5" s="139" t="str">
        <f>IF($B$2=1,IF(ก.ค.!E5="","",ก.ค.!E5),IF(ก.ค.!E35="","",ก.ค.!E35))</f>
        <v/>
      </c>
      <c r="H5" s="139" t="str">
        <f>IF($B$2=1,IF(ก.ค.!F5="","",ก.ค.!F5),IF(ก.ค.!F35="","",ก.ค.!F35))</f>
        <v/>
      </c>
      <c r="I5" s="139" t="str">
        <f>IF($B$2=1,IF(ก.ค.!G5="","",ก.ค.!G5),IF(ก.ค.!G35="","",ก.ค.!G35))</f>
        <v/>
      </c>
      <c r="J5" s="139" t="str">
        <f>IF($B$2=1,IF(ก.ค.!H5="","",ก.ค.!H5),IF(ก.ค.!H35="","",ก.ค.!H35))</f>
        <v/>
      </c>
      <c r="K5" s="139" t="str">
        <f>IF($B$2=1,IF(ก.ค.!I5="","",ก.ค.!I5),IF(ก.ค.!I35="","",ก.ค.!I35))</f>
        <v/>
      </c>
      <c r="L5" s="139" t="str">
        <f>IF($B$2=1,IF(ก.ค.!J5="","",ก.ค.!J5),IF(ก.ค.!J35="","",ก.ค.!J35))</f>
        <v/>
      </c>
      <c r="M5" s="139" t="str">
        <f>IF($B$2=1,IF(ก.ค.!K5="","",ก.ค.!K5),IF(ก.ค.!K35="","",ก.ค.!K35))</f>
        <v/>
      </c>
      <c r="N5" s="139" t="str">
        <f>IF($B$2=1,IF(ก.ค.!L5="","",ก.ค.!L5),IF(ก.ค.!L35="","",ก.ค.!L35))</f>
        <v/>
      </c>
      <c r="O5" s="139" t="str">
        <f>IF($B$2=1,IF(ก.ค.!M5="","",ก.ค.!M5),IF(ก.ค.!M35="","",ก.ค.!M35))</f>
        <v/>
      </c>
      <c r="P5" s="139" t="str">
        <f>IF($B$2=1,IF(ก.ค.!N5="","",ก.ค.!N5),IF(ก.ค.!N35="","",ก.ค.!N35))</f>
        <v/>
      </c>
      <c r="Q5" s="139" t="str">
        <f>IF($B$2=1,IF(ก.ค.!O5="","",ก.ค.!O5),IF(ก.ค.!O35="","",ก.ค.!O35))</f>
        <v/>
      </c>
      <c r="R5" s="139" t="str">
        <f>IF($B$2=1,IF(ก.ค.!P5="","",ก.ค.!P5),IF(ก.ค.!P35="","",ก.ค.!P35))</f>
        <v/>
      </c>
      <c r="S5" s="139" t="str">
        <f>IF($B$2=1,IF(ก.ค.!Q5="","",ก.ค.!Q5),IF(ก.ค.!Q35="","",ก.ค.!Q35))</f>
        <v/>
      </c>
      <c r="T5" s="139" t="str">
        <f>IF($B$2=1,IF(ก.ค.!R5="","",ก.ค.!R5),IF(ก.ค.!R35="","",ก.ค.!R35))</f>
        <v/>
      </c>
      <c r="U5" s="139" t="str">
        <f>IF($B$2=1,IF(ก.ค.!S5="","",ก.ค.!S5),IF(ก.ค.!S35="","",ก.ค.!S35))</f>
        <v/>
      </c>
      <c r="V5" s="139" t="str">
        <f>IF($B$2=1,IF(ก.ค.!T5="","",ก.ค.!T5),IF(ก.ค.!T35="","",ก.ค.!T35))</f>
        <v/>
      </c>
      <c r="W5" s="139" t="str">
        <f>IF($B$2=1,IF(ก.ค.!U5="","",ก.ค.!U5),IF(ก.ค.!U35="","",ก.ค.!U35))</f>
        <v>/</v>
      </c>
      <c r="X5" s="139" t="str">
        <f>IF($B$2=1,IF(ก.ค.!V5="","",ก.ค.!V5),IF(ก.ค.!V35="","",ก.ค.!V35))</f>
        <v>/</v>
      </c>
      <c r="Y5" s="139" t="str">
        <f>IF($B$2=1,IF(ก.ค.!W5="","",ก.ค.!W5),IF(ก.ค.!W35="","",ก.ค.!W35))</f>
        <v>/</v>
      </c>
      <c r="Z5" s="139" t="str">
        <f>IF($B$2=1,IF(ก.ค.!X5="","",ก.ค.!X5),IF(ก.ค.!X35="","",ก.ค.!X35))</f>
        <v>/</v>
      </c>
      <c r="AA5" s="139" t="str">
        <f>IF($B$2=1,IF(ก.ค.!Y5="","",ก.ค.!Y5),IF(ก.ค.!Y35="","",ก.ค.!Y35))</f>
        <v>/</v>
      </c>
      <c r="AB5" s="139" t="str">
        <f>IF($B$2=1,IF(ก.ค.!Z5="","",ก.ค.!Z5),IF(ก.ค.!Z35="","",ก.ค.!Z35))</f>
        <v/>
      </c>
      <c r="AC5" s="139" t="str">
        <f>IF($B$2=1,IF(ก.ค.!AA5="","",ก.ค.!AA5),IF(ก.ค.!AA35="","",ก.ค.!AA35))</f>
        <v/>
      </c>
      <c r="AD5" s="139" t="str">
        <f>IF($B$2=1,IF(ก.ค.!AB5="","",ก.ค.!AB5),IF(ก.ค.!AB35="","",ก.ค.!AB35))</f>
        <v>/</v>
      </c>
      <c r="AE5" s="139" t="str">
        <f>IF($B$2=1,IF(ก.ค.!AC5="","",ก.ค.!AC5),IF(ก.ค.!AC35="","",ก.ค.!AC35))</f>
        <v>/</v>
      </c>
      <c r="AF5" s="139" t="str">
        <f>IF($B$2=1,IF(ก.ค.!AD5="","",ก.ค.!AD5),IF(ก.ค.!AD35="","",ก.ค.!AD35))</f>
        <v>/</v>
      </c>
      <c r="AG5" s="139" t="str">
        <f>IF($B$2=1,IF(ก.ค.!AE5="","",ก.ค.!AE5),IF(ก.ค.!AE35="","",ก.ค.!AE35))</f>
        <v>/</v>
      </c>
      <c r="AH5" s="139" t="str">
        <f>IF($B$2=1,IF(ก.ค.!AF5="","",ก.ค.!AF5),IF(ก.ค.!AF35="","",ก.ค.!AF35))</f>
        <v>/</v>
      </c>
      <c r="AI5" s="139" t="str">
        <f>IF($B$2=1,IF(ก.ค.!AG5="","",ก.ค.!AG5),IF(ก.ค.!AG35="","",ก.ค.!AG35))</f>
        <v/>
      </c>
      <c r="AJ5" s="139" t="str">
        <f>IF($B$2=1,IF(ก.ค.!AH5="","",ก.ค.!AH5),IF(ก.ค.!AH35="","",ก.ค.!AH35))</f>
        <v/>
      </c>
      <c r="AK5" s="139">
        <f>IF($B$2=1,IF(ก.ค.!AI5="","",ก.ค.!AI5),IF(ก.ค.!AI35="","",ก.ค.!AI35))</f>
        <v>10</v>
      </c>
      <c r="AL5" s="138">
        <f t="shared" ref="AL5:AL33" si="11">$D5</f>
        <v>2</v>
      </c>
      <c r="AM5" s="139"/>
      <c r="AN5" s="139" t="str">
        <f>IF($B$2=1,IF(ส.ค.!D5="","",ส.ค.!D5),IF(ส.ค.!D35="","",ส.ค.!D35))</f>
        <v/>
      </c>
      <c r="AO5" s="139" t="str">
        <f>IF($B$2=1,IF(ส.ค.!E5="","",ส.ค.!E5),IF(ส.ค.!E35="","",ส.ค.!E35))</f>
        <v/>
      </c>
      <c r="AP5" s="139" t="str">
        <f>IF($B$2=1,IF(ส.ค.!F5="","",ส.ค.!F5),IF(ส.ค.!F35="","",ส.ค.!F35))</f>
        <v/>
      </c>
      <c r="AQ5" s="139" t="str">
        <f>IF($B$2=1,IF(ส.ค.!G5="","",ส.ค.!G5),IF(ส.ค.!G35="","",ส.ค.!G35))</f>
        <v/>
      </c>
      <c r="AR5" s="139" t="str">
        <f>IF($B$2=1,IF(ส.ค.!H5="","",ส.ค.!H5),IF(ส.ค.!H35="","",ส.ค.!H35))</f>
        <v/>
      </c>
      <c r="AS5" s="139" t="str">
        <f>IF($B$2=1,IF(ส.ค.!I5="","",ส.ค.!I5),IF(ส.ค.!I35="","",ส.ค.!I35))</f>
        <v/>
      </c>
      <c r="AT5" s="139" t="str">
        <f>IF($B$2=1,IF(ส.ค.!J5="","",ส.ค.!J5),IF(ส.ค.!J35="","",ส.ค.!J35))</f>
        <v/>
      </c>
      <c r="AU5" s="139" t="str">
        <f>IF($B$2=1,IF(ส.ค.!K5="","",ส.ค.!K5),IF(ส.ค.!K35="","",ส.ค.!K35))</f>
        <v/>
      </c>
      <c r="AV5" s="139" t="str">
        <f>IF($B$2=1,IF(ส.ค.!L5="","",ส.ค.!L5),IF(ส.ค.!L35="","",ส.ค.!L35))</f>
        <v/>
      </c>
      <c r="AW5" s="139" t="str">
        <f>IF($B$2=1,IF(ส.ค.!M5="","",ส.ค.!M5),IF(ส.ค.!M35="","",ส.ค.!M35))</f>
        <v/>
      </c>
      <c r="AX5" s="139" t="str">
        <f>IF($B$2=1,IF(ส.ค.!N5="","",ส.ค.!N5),IF(ส.ค.!N35="","",ส.ค.!N35))</f>
        <v/>
      </c>
      <c r="AY5" s="139" t="str">
        <f>IF($B$2=1,IF(ส.ค.!O5="","",ส.ค.!O5),IF(ส.ค.!O35="","",ส.ค.!O35))</f>
        <v/>
      </c>
      <c r="AZ5" s="139" t="str">
        <f>IF($B$2=1,IF(ส.ค.!P5="","",ส.ค.!P5),IF(ส.ค.!P35="","",ส.ค.!P35))</f>
        <v/>
      </c>
      <c r="BA5" s="139" t="str">
        <f>IF($B$2=1,IF(ส.ค.!Q5="","",ส.ค.!Q5),IF(ส.ค.!Q35="","",ส.ค.!Q35))</f>
        <v/>
      </c>
      <c r="BB5" s="139" t="str">
        <f>IF($B$2=1,IF(ส.ค.!R5="","",ส.ค.!R5),IF(ส.ค.!R35="","",ส.ค.!R35))</f>
        <v/>
      </c>
      <c r="BC5" s="139" t="str">
        <f>IF($B$2=1,IF(ส.ค.!S5="","",ส.ค.!S5),IF(ส.ค.!S35="","",ส.ค.!S35))</f>
        <v/>
      </c>
      <c r="BD5" s="139" t="str">
        <f>IF($B$2=1,IF(ส.ค.!T5="","",ส.ค.!T5),IF(ส.ค.!T35="","",ส.ค.!T35))</f>
        <v/>
      </c>
      <c r="BE5" s="139" t="str">
        <f>IF($B$2=1,IF(ส.ค.!U5="","",ส.ค.!U5),IF(ส.ค.!U35="","",ส.ค.!U35))</f>
        <v>/</v>
      </c>
      <c r="BF5" s="139" t="str">
        <f>IF($B$2=1,IF(ส.ค.!V5="","",ส.ค.!V5),IF(ส.ค.!V35="","",ส.ค.!V35))</f>
        <v>/</v>
      </c>
      <c r="BG5" s="139" t="str">
        <f>IF($B$2=1,IF(ส.ค.!W5="","",ส.ค.!W5),IF(ส.ค.!W35="","",ส.ค.!W35))</f>
        <v>/</v>
      </c>
      <c r="BH5" s="139" t="str">
        <f>IF($B$2=1,IF(ส.ค.!X5="","",ส.ค.!X5),IF(ส.ค.!X35="","",ส.ค.!X35))</f>
        <v>/</v>
      </c>
      <c r="BI5" s="139" t="str">
        <f>IF($B$2=1,IF(ส.ค.!Y5="","",ส.ค.!Y5),IF(ส.ค.!Y35="","",ส.ค.!Y35))</f>
        <v>/</v>
      </c>
      <c r="BJ5" s="139" t="str">
        <f>IF($B$2=1,IF(ส.ค.!Z5="","",ส.ค.!Z5),IF(ส.ค.!Z35="","",ส.ค.!Z35))</f>
        <v/>
      </c>
      <c r="BK5" s="139" t="str">
        <f>IF($B$2=1,IF(ส.ค.!AA5="","",ส.ค.!AA5),IF(ส.ค.!AA35="","",ส.ค.!AA35))</f>
        <v/>
      </c>
      <c r="BL5" s="139" t="str">
        <f>IF($B$2=1,IF(ส.ค.!AB5="","",ส.ค.!AB5),IF(ส.ค.!AB35="","",ส.ค.!AB35))</f>
        <v>ล</v>
      </c>
      <c r="BM5" s="139" t="str">
        <f>IF($B$2=1,IF(ส.ค.!AC5="","",ส.ค.!AC5),IF(ส.ค.!AC35="","",ส.ค.!AC35))</f>
        <v>/</v>
      </c>
      <c r="BN5" s="139" t="str">
        <f>IF($B$2=1,IF(ส.ค.!AD5="","",ส.ค.!AD5),IF(ส.ค.!AD35="","",ส.ค.!AD35))</f>
        <v>/</v>
      </c>
      <c r="BO5" s="139" t="str">
        <f>IF($B$2=1,IF(ส.ค.!AE5="","",ส.ค.!AE5),IF(ส.ค.!AE35="","",ส.ค.!AE35))</f>
        <v>/</v>
      </c>
      <c r="BP5" s="139" t="str">
        <f>IF($B$2=1,IF(ส.ค.!AF5="","",ส.ค.!AF5),IF(ส.ค.!AF35="","",ส.ค.!AF35))</f>
        <v>/</v>
      </c>
      <c r="BQ5" s="139" t="str">
        <f>IF($B$2=1,IF(ส.ค.!AG5="","",ส.ค.!AG5),IF(ส.ค.!AG35="","",ส.ค.!AG35))</f>
        <v/>
      </c>
      <c r="BR5" s="139" t="str">
        <f>IF($B$2=1,IF(ส.ค.!AH5="","",ส.ค.!AH5),IF(ส.ค.!AH35="","",ส.ค.!AH35))</f>
        <v/>
      </c>
      <c r="BS5" s="139">
        <f>IF($B$2=1,IF(ส.ค.!AI5="","",ส.ค.!AI5),IF(ส.ค.!AI35="","",ส.ค.!AI35))</f>
        <v>9</v>
      </c>
      <c r="BT5" s="138">
        <f t="shared" ref="BT5:BT33" si="12">$D5</f>
        <v>2</v>
      </c>
      <c r="BU5" s="139"/>
      <c r="BV5" s="139" t="str">
        <f>IF($B$2=1,IF(ก.ย.!D5="","",ก.ย.!D5),IF(ก.ย.!D35="","",ก.ย.!D35))</f>
        <v/>
      </c>
      <c r="BW5" s="139" t="str">
        <f>IF($B$2=1,IF(ก.ย.!E5="","",ก.ย.!E5),IF(ก.ย.!E35="","",ก.ย.!E35))</f>
        <v/>
      </c>
      <c r="BX5" s="139" t="str">
        <f>IF($B$2=1,IF(ก.ย.!F5="","",ก.ย.!F5),IF(ก.ย.!F35="","",ก.ย.!F35))</f>
        <v/>
      </c>
      <c r="BY5" s="139" t="str">
        <f>IF($B$2=1,IF(ก.ย.!G5="","",ก.ย.!G5),IF(ก.ย.!G35="","",ก.ย.!G35))</f>
        <v/>
      </c>
      <c r="BZ5" s="139" t="str">
        <f>IF($B$2=1,IF(ก.ย.!H5="","",ก.ย.!H5),IF(ก.ย.!H35="","",ก.ย.!H35))</f>
        <v/>
      </c>
      <c r="CA5" s="139" t="str">
        <f>IF($B$2=1,IF(ก.ย.!I5="","",ก.ย.!I5),IF(ก.ย.!I35="","",ก.ย.!I35))</f>
        <v/>
      </c>
      <c r="CB5" s="139" t="str">
        <f>IF($B$2=1,IF(ก.ย.!J5="","",ก.ย.!J5),IF(ก.ย.!J35="","",ก.ย.!J35))</f>
        <v/>
      </c>
      <c r="CC5" s="139" t="str">
        <f>IF($B$2=1,IF(ก.ย.!K5="","",ก.ย.!K5),IF(ก.ย.!K35="","",ก.ย.!K35))</f>
        <v/>
      </c>
      <c r="CD5" s="139" t="str">
        <f>IF($B$2=1,IF(ก.ย.!L5="","",ก.ย.!L5),IF(ก.ย.!L35="","",ก.ย.!L35))</f>
        <v/>
      </c>
      <c r="CE5" s="139" t="str">
        <f>IF($B$2=1,IF(ก.ย.!M5="","",ก.ย.!M5),IF(ก.ย.!M35="","",ก.ย.!M35))</f>
        <v/>
      </c>
      <c r="CF5" s="139" t="str">
        <f>IF($B$2=1,IF(ก.ย.!N5="","",ก.ย.!N5),IF(ก.ย.!N35="","",ก.ย.!N35))</f>
        <v/>
      </c>
      <c r="CG5" s="139" t="str">
        <f>IF($B$2=1,IF(ก.ย.!O5="","",ก.ย.!O5),IF(ก.ย.!O35="","",ก.ย.!O35))</f>
        <v/>
      </c>
      <c r="CH5" s="139" t="str">
        <f>IF($B$2=1,IF(ก.ย.!P5="","",ก.ย.!P5),IF(ก.ย.!P35="","",ก.ย.!P35))</f>
        <v/>
      </c>
      <c r="CI5" s="139" t="str">
        <f>IF($B$2=1,IF(ก.ย.!Q5="","",ก.ย.!Q5),IF(ก.ย.!Q35="","",ก.ย.!Q35))</f>
        <v/>
      </c>
      <c r="CJ5" s="139" t="str">
        <f>IF($B$2=1,IF(ก.ย.!R5="","",ก.ย.!R5),IF(ก.ย.!R35="","",ก.ย.!R35))</f>
        <v/>
      </c>
      <c r="CK5" s="139" t="str">
        <f>IF($B$2=1,IF(ก.ย.!S5="","",ก.ย.!S5),IF(ก.ย.!S35="","",ก.ย.!S35))</f>
        <v/>
      </c>
      <c r="CL5" s="139" t="str">
        <f>IF($B$2=1,IF(ก.ย.!T5="","",ก.ย.!T5),IF(ก.ย.!T35="","",ก.ย.!T35))</f>
        <v/>
      </c>
      <c r="CM5" s="139" t="str">
        <f>IF($B$2=1,IF(ก.ย.!U5="","",ก.ย.!U5),IF(ก.ย.!U35="","",ก.ย.!U35))</f>
        <v>/</v>
      </c>
      <c r="CN5" s="139" t="str">
        <f>IF($B$2=1,IF(ก.ย.!V5="","",ก.ย.!V5),IF(ก.ย.!V35="","",ก.ย.!V35))</f>
        <v>/</v>
      </c>
      <c r="CO5" s="139" t="str">
        <f>IF($B$2=1,IF(ก.ย.!W5="","",ก.ย.!W5),IF(ก.ย.!W35="","",ก.ย.!W35))</f>
        <v>/</v>
      </c>
      <c r="CP5" s="139" t="str">
        <f>IF($B$2=1,IF(ก.ย.!X5="","",ก.ย.!X5),IF(ก.ย.!X35="","",ก.ย.!X35))</f>
        <v>/</v>
      </c>
      <c r="CQ5" s="139" t="str">
        <f>IF($B$2=1,IF(ก.ย.!Y5="","",ก.ย.!Y5),IF(ก.ย.!Y35="","",ก.ย.!Y35))</f>
        <v>/</v>
      </c>
      <c r="CR5" s="139" t="str">
        <f>IF($B$2=1,IF(ก.ย.!Z5="","",ก.ย.!Z5),IF(ก.ย.!Z35="","",ก.ย.!Z35))</f>
        <v/>
      </c>
      <c r="CS5" s="139" t="str">
        <f>IF($B$2=1,IF(ก.ย.!AA5="","",ก.ย.!AA5),IF(ก.ย.!AA35="","",ก.ย.!AA35))</f>
        <v/>
      </c>
      <c r="CT5" s="139" t="str">
        <f>IF($B$2=1,IF(ก.ย.!AB5="","",ก.ย.!AB5),IF(ก.ย.!AB35="","",ก.ย.!AB35))</f>
        <v>/</v>
      </c>
      <c r="CU5" s="139" t="str">
        <f>IF($B$2=1,IF(ก.ย.!AC5="","",ก.ย.!AC5),IF(ก.ย.!AC35="","",ก.ย.!AC35))</f>
        <v>/</v>
      </c>
      <c r="CV5" s="139" t="str">
        <f>IF($B$2=1,IF(ก.ย.!AD5="","",ก.ย.!AD5),IF(ก.ย.!AD35="","",ก.ย.!AD35))</f>
        <v>/</v>
      </c>
      <c r="CW5" s="139" t="str">
        <f>IF($B$2=1,IF(ก.ย.!AE5="","",ก.ย.!AE5),IF(ก.ย.!AE35="","",ก.ย.!AE35))</f>
        <v>/</v>
      </c>
      <c r="CX5" s="139" t="str">
        <f>IF($B$2=1,IF(ก.ย.!AF5="","",ก.ย.!AF5),IF(ก.ย.!AF35="","",ก.ย.!AF35))</f>
        <v>/</v>
      </c>
      <c r="CY5" s="139" t="str">
        <f>IF($B$2=1,IF(ก.ย.!AG5="","",ก.ย.!AG5),IF(ก.ย.!AG35="","",ก.ย.!AG35))</f>
        <v/>
      </c>
      <c r="CZ5" s="139" t="str">
        <f>IF($B$2=1,IF(ก.ย.!AH5="","",ก.ย.!AH5),IF(ก.ย.!AH35="","",ก.ย.!AH35))</f>
        <v/>
      </c>
      <c r="DA5" s="139">
        <f>IF($B$2=1,IF(ก.ย.!AI5="","",ก.ย.!AI5),IF(ก.ย.!AI35="","",ก.ย.!AI35))</f>
        <v>10</v>
      </c>
      <c r="DB5" s="138">
        <f t="shared" ref="DB5:DB33" si="13">$D5</f>
        <v>2</v>
      </c>
      <c r="DC5" s="139"/>
      <c r="DD5" s="139" t="str">
        <f>IF($B$2=1,IF(ต.ค.!D5="","",ต.ค.!D5),IF(ต.ค.!D35="","",ต.ค.!D35))</f>
        <v/>
      </c>
      <c r="DE5" s="139" t="str">
        <f>IF($B$2=1,IF(ต.ค.!E5="","",ต.ค.!E5),IF(ต.ค.!E35="","",ต.ค.!E35))</f>
        <v/>
      </c>
      <c r="DF5" s="139" t="str">
        <f>IF($B$2=1,IF(ต.ค.!F5="","",ต.ค.!F5),IF(ต.ค.!F35="","",ต.ค.!F35))</f>
        <v/>
      </c>
      <c r="DG5" s="139" t="str">
        <f>IF($B$2=1,IF(ต.ค.!G5="","",ต.ค.!G5),IF(ต.ค.!G35="","",ต.ค.!G35))</f>
        <v/>
      </c>
      <c r="DH5" s="139" t="str">
        <f>IF($B$2=1,IF(ต.ค.!H5="","",ต.ค.!H5),IF(ต.ค.!H35="","",ต.ค.!H35))</f>
        <v/>
      </c>
      <c r="DI5" s="139" t="str">
        <f>IF($B$2=1,IF(ต.ค.!I5="","",ต.ค.!I5),IF(ต.ค.!I35="","",ต.ค.!I35))</f>
        <v/>
      </c>
      <c r="DJ5" s="139" t="str">
        <f>IF($B$2=1,IF(ต.ค.!J5="","",ต.ค.!J5),IF(ต.ค.!J35="","",ต.ค.!J35))</f>
        <v/>
      </c>
      <c r="DK5" s="139" t="str">
        <f>IF($B$2=1,IF(ต.ค.!K5="","",ต.ค.!K5),IF(ต.ค.!K35="","",ต.ค.!K35))</f>
        <v/>
      </c>
      <c r="DL5" s="139" t="str">
        <f>IF($B$2=1,IF(ต.ค.!L5="","",ต.ค.!L5),IF(ต.ค.!L35="","",ต.ค.!L35))</f>
        <v/>
      </c>
      <c r="DM5" s="139" t="str">
        <f>IF($B$2=1,IF(ต.ค.!M5="","",ต.ค.!M5),IF(ต.ค.!M35="","",ต.ค.!M35))</f>
        <v/>
      </c>
      <c r="DN5" s="139" t="str">
        <f>IF($B$2=1,IF(ต.ค.!N5="","",ต.ค.!N5),IF(ต.ค.!N35="","",ต.ค.!N35))</f>
        <v/>
      </c>
      <c r="DO5" s="139" t="str">
        <f>IF($B$2=1,IF(ต.ค.!O5="","",ต.ค.!O5),IF(ต.ค.!O35="","",ต.ค.!O35))</f>
        <v/>
      </c>
      <c r="DP5" s="139" t="str">
        <f>IF($B$2=1,IF(ต.ค.!P5="","",ต.ค.!P5),IF(ต.ค.!P35="","",ต.ค.!P35))</f>
        <v/>
      </c>
      <c r="DQ5" s="139" t="str">
        <f>IF($B$2=1,IF(ต.ค.!Q5="","",ต.ค.!Q5),IF(ต.ค.!Q35="","",ต.ค.!Q35))</f>
        <v/>
      </c>
      <c r="DR5" s="139" t="str">
        <f>IF($B$2=1,IF(ต.ค.!R5="","",ต.ค.!R5),IF(ต.ค.!R35="","",ต.ค.!R35))</f>
        <v/>
      </c>
      <c r="DS5" s="139" t="str">
        <f>IF($B$2=1,IF(ต.ค.!S5="","",ต.ค.!S5),IF(ต.ค.!S35="","",ต.ค.!S35))</f>
        <v/>
      </c>
      <c r="DT5" s="139" t="str">
        <f>IF($B$2=1,IF(ต.ค.!T5="","",ต.ค.!T5),IF(ต.ค.!T35="","",ต.ค.!T35))</f>
        <v/>
      </c>
      <c r="DU5" s="139" t="str">
        <f>IF($B$2=1,IF(ต.ค.!U5="","",ต.ค.!U5),IF(ต.ค.!U35="","",ต.ค.!U35))</f>
        <v>/</v>
      </c>
      <c r="DV5" s="139" t="str">
        <f>IF($B$2=1,IF(ต.ค.!V5="","",ต.ค.!V5),IF(ต.ค.!V35="","",ต.ค.!V35))</f>
        <v>/</v>
      </c>
      <c r="DW5" s="139" t="str">
        <f>IF($B$2=1,IF(ต.ค.!W5="","",ต.ค.!W5),IF(ต.ค.!W35="","",ต.ค.!W35))</f>
        <v>/</v>
      </c>
      <c r="DX5" s="139" t="str">
        <f>IF($B$2=1,IF(ต.ค.!X5="","",ต.ค.!X5),IF(ต.ค.!X35="","",ต.ค.!X35))</f>
        <v>/</v>
      </c>
      <c r="DY5" s="139" t="str">
        <f>IF($B$2=1,IF(ต.ค.!Y5="","",ต.ค.!Y5),IF(ต.ค.!Y35="","",ต.ค.!Y35))</f>
        <v>/</v>
      </c>
      <c r="DZ5" s="139" t="str">
        <f>IF($B$2=1,IF(ต.ค.!Z5="","",ต.ค.!Z5),IF(ต.ค.!Z35="","",ต.ค.!Z35))</f>
        <v/>
      </c>
      <c r="EA5" s="139" t="str">
        <f>IF($B$2=1,IF(ต.ค.!AA5="","",ต.ค.!AA5),IF(ต.ค.!AA35="","",ต.ค.!AA35))</f>
        <v/>
      </c>
      <c r="EB5" s="139" t="str">
        <f>IF($B$2=1,IF(ต.ค.!AB5="","",ต.ค.!AB5),IF(ต.ค.!AB35="","",ต.ค.!AB35))</f>
        <v>/</v>
      </c>
      <c r="EC5" s="139" t="str">
        <f>IF($B$2=1,IF(ต.ค.!AC5="","",ต.ค.!AC5),IF(ต.ค.!AC35="","",ต.ค.!AC35))</f>
        <v>/</v>
      </c>
      <c r="ED5" s="139" t="str">
        <f>IF($B$2=1,IF(ต.ค.!AD5="","",ต.ค.!AD5),IF(ต.ค.!AD35="","",ต.ค.!AD35))</f>
        <v>/</v>
      </c>
      <c r="EE5" s="139" t="str">
        <f>IF($B$2=1,IF(ต.ค.!AE5="","",ต.ค.!AE5),IF(ต.ค.!AE35="","",ต.ค.!AE35))</f>
        <v>/</v>
      </c>
      <c r="EF5" s="139" t="str">
        <f>IF($B$2=1,IF(ต.ค.!AF5="","",ต.ค.!AF5),IF(ต.ค.!AF35="","",ต.ค.!AF35))</f>
        <v>/</v>
      </c>
      <c r="EG5" s="139" t="str">
        <f>IF($B$2=1,IF(ต.ค.!AG5="","",ต.ค.!AG5),IF(ต.ค.!AG35="","",ต.ค.!AG35))</f>
        <v/>
      </c>
      <c r="EH5" s="139" t="str">
        <f>IF($B$2=1,IF(ต.ค.!AH5="","",ต.ค.!AH5),IF(ต.ค.!AH35="","",ต.ค.!AH35))</f>
        <v/>
      </c>
      <c r="EI5" s="139">
        <f>IF($B$2=1,IF(ต.ค.!AI5="","",ต.ค.!AI5),IF(ต.ค.!AI35="","",ต.ค.!AI35))</f>
        <v>10</v>
      </c>
      <c r="EJ5" s="138">
        <f t="shared" ref="EJ5:EJ33" si="14">$D5</f>
        <v>2</v>
      </c>
      <c r="EK5" s="139"/>
      <c r="EL5" s="139" t="str">
        <f>IF($B$2=1,IF(พ.ย.!D5="","",พ.ย.!D5),IF(พ.ย.!D35="","",พ.ย.!D35))</f>
        <v/>
      </c>
      <c r="EM5" s="139" t="str">
        <f>IF($B$2=1,IF(พ.ย.!E5="","",พ.ย.!E5),IF(พ.ย.!E35="","",พ.ย.!E35))</f>
        <v/>
      </c>
      <c r="EN5" s="139" t="str">
        <f>IF($B$2=1,IF(พ.ย.!F5="","",พ.ย.!F5),IF(พ.ย.!F35="","",พ.ย.!F35))</f>
        <v/>
      </c>
      <c r="EO5" s="139" t="str">
        <f>IF($B$2=1,IF(พ.ย.!G5="","",พ.ย.!G5),IF(พ.ย.!G35="","",พ.ย.!G35))</f>
        <v/>
      </c>
      <c r="EP5" s="139" t="str">
        <f>IF($B$2=1,IF(พ.ย.!H5="","",พ.ย.!H5),IF(พ.ย.!H35="","",พ.ย.!H35))</f>
        <v/>
      </c>
      <c r="EQ5" s="139" t="str">
        <f>IF($B$2=1,IF(พ.ย.!I5="","",พ.ย.!I5),IF(พ.ย.!I35="","",พ.ย.!I35))</f>
        <v/>
      </c>
      <c r="ER5" s="139" t="str">
        <f>IF($B$2=1,IF(พ.ย.!J5="","",พ.ย.!J5),IF(พ.ย.!J35="","",พ.ย.!J35))</f>
        <v/>
      </c>
      <c r="ES5" s="139" t="str">
        <f>IF($B$2=1,IF(พ.ย.!K5="","",พ.ย.!K5),IF(พ.ย.!K35="","",พ.ย.!K35))</f>
        <v/>
      </c>
      <c r="ET5" s="139" t="str">
        <f>IF($B$2=1,IF(พ.ย.!L5="","",พ.ย.!L5),IF(พ.ย.!L35="","",พ.ย.!L35))</f>
        <v/>
      </c>
      <c r="EU5" s="139" t="str">
        <f>IF($B$2=1,IF(พ.ย.!M5="","",พ.ย.!M5),IF(พ.ย.!M35="","",พ.ย.!M35))</f>
        <v/>
      </c>
      <c r="EV5" s="139" t="str">
        <f>IF($B$2=1,IF(พ.ย.!N5="","",พ.ย.!N5),IF(พ.ย.!N35="","",พ.ย.!N35))</f>
        <v/>
      </c>
      <c r="EW5" s="139" t="str">
        <f>IF($B$2=1,IF(พ.ย.!O5="","",พ.ย.!O5),IF(พ.ย.!O35="","",พ.ย.!O35))</f>
        <v/>
      </c>
      <c r="EX5" s="139" t="str">
        <f>IF($B$2=1,IF(พ.ย.!P5="","",พ.ย.!P5),IF(พ.ย.!P35="","",พ.ย.!P35))</f>
        <v/>
      </c>
      <c r="EY5" s="139" t="str">
        <f>IF($B$2=1,IF(พ.ย.!Q5="","",พ.ย.!Q5),IF(พ.ย.!Q35="","",พ.ย.!Q35))</f>
        <v/>
      </c>
      <c r="EZ5" s="139" t="str">
        <f>IF($B$2=1,IF(พ.ย.!R5="","",พ.ย.!R5),IF(พ.ย.!R35="","",พ.ย.!R35))</f>
        <v/>
      </c>
      <c r="FA5" s="139" t="str">
        <f>IF($B$2=1,IF(พ.ย.!S5="","",พ.ย.!S5),IF(พ.ย.!S35="","",พ.ย.!S35))</f>
        <v/>
      </c>
      <c r="FB5" s="139" t="str">
        <f>IF($B$2=1,IF(พ.ย.!T5="","",พ.ย.!T5),IF(พ.ย.!T35="","",พ.ย.!T35))</f>
        <v/>
      </c>
      <c r="FC5" s="139" t="str">
        <f>IF($B$2=1,IF(พ.ย.!U5="","",พ.ย.!U5),IF(พ.ย.!U35="","",พ.ย.!U35))</f>
        <v>/</v>
      </c>
      <c r="FD5" s="139" t="str">
        <f>IF($B$2=1,IF(พ.ย.!V5="","",พ.ย.!V5),IF(พ.ย.!V35="","",พ.ย.!V35))</f>
        <v>/</v>
      </c>
      <c r="FE5" s="139" t="str">
        <f>IF($B$2=1,IF(พ.ย.!W5="","",พ.ย.!W5),IF(พ.ย.!W35="","",พ.ย.!W35))</f>
        <v>/</v>
      </c>
      <c r="FF5" s="139" t="str">
        <f>IF($B$2=1,IF(พ.ย.!X5="","",พ.ย.!X5),IF(พ.ย.!X35="","",พ.ย.!X35))</f>
        <v>/</v>
      </c>
      <c r="FG5" s="139" t="str">
        <f>IF($B$2=1,IF(พ.ย.!Y5="","",พ.ย.!Y5),IF(พ.ย.!Y35="","",พ.ย.!Y35))</f>
        <v>/</v>
      </c>
      <c r="FH5" s="139" t="str">
        <f>IF($B$2=1,IF(พ.ย.!Z5="","",พ.ย.!Z5),IF(พ.ย.!Z35="","",พ.ย.!Z35))</f>
        <v/>
      </c>
      <c r="FI5" s="139" t="str">
        <f>IF($B$2=1,IF(พ.ย.!AA5="","",พ.ย.!AA5),IF(พ.ย.!AA35="","",พ.ย.!AA35))</f>
        <v/>
      </c>
      <c r="FJ5" s="139" t="str">
        <f>IF($B$2=1,IF(พ.ย.!AB5="","",พ.ย.!AB5),IF(พ.ย.!AB35="","",พ.ย.!AB35))</f>
        <v>/</v>
      </c>
      <c r="FK5" s="139" t="str">
        <f>IF($B$2=1,IF(พ.ย.!AC5="","",พ.ย.!AC5),IF(พ.ย.!AC35="","",พ.ย.!AC35))</f>
        <v>/</v>
      </c>
      <c r="FL5" s="139" t="str">
        <f>IF($B$2=1,IF(พ.ย.!AD5="","",พ.ย.!AD5),IF(พ.ย.!AD35="","",พ.ย.!AD35))</f>
        <v>/</v>
      </c>
      <c r="FM5" s="139" t="str">
        <f>IF($B$2=1,IF(พ.ย.!AE5="","",พ.ย.!AE5),IF(พ.ย.!AE35="","",พ.ย.!AE35))</f>
        <v>/</v>
      </c>
      <c r="FN5" s="139" t="str">
        <f>IF($B$2=1,IF(พ.ย.!AF5="","",พ.ย.!AF5),IF(พ.ย.!AF35="","",พ.ย.!AF35))</f>
        <v>/</v>
      </c>
      <c r="FO5" s="139" t="str">
        <f>IF($B$2=1,IF(พ.ย.!AG5="","",พ.ย.!AG5),IF(พ.ย.!AG35="","",พ.ย.!AG35))</f>
        <v/>
      </c>
      <c r="FP5" s="139" t="str">
        <f>IF($B$2=1,IF(พ.ย.!AH5="","",พ.ย.!AH5),IF(พ.ย.!AH35="","",พ.ย.!AH35))</f>
        <v/>
      </c>
      <c r="FQ5" s="139">
        <f>IF($B$2=1,IF(พ.ย.!AI5="","",พ.ย.!AI5),IF(พ.ย.!AI35="","",พ.ย.!AI35))</f>
        <v>10</v>
      </c>
      <c r="FR5" s="138">
        <f t="shared" ref="FR5:FR33" si="15">$D5</f>
        <v>2</v>
      </c>
      <c r="FS5" s="139"/>
      <c r="FT5" s="139" t="str">
        <f>IF($B$2=1,IF(ธ.ค.!D5="","",ธ.ค.!D5),IF(ธ.ค.!D35="","",ธ.ค.!D35))</f>
        <v/>
      </c>
      <c r="FU5" s="139" t="str">
        <f>IF($B$2=1,IF(ธ.ค.!E5="","",ธ.ค.!E5),IF(ธ.ค.!E35="","",ธ.ค.!E35))</f>
        <v/>
      </c>
      <c r="FV5" s="139" t="str">
        <f>IF($B$2=1,IF(ธ.ค.!F5="","",ธ.ค.!F5),IF(ธ.ค.!F35="","",ธ.ค.!F35))</f>
        <v/>
      </c>
      <c r="FW5" s="139" t="str">
        <f>IF($B$2=1,IF(ธ.ค.!G5="","",ธ.ค.!G5),IF(ธ.ค.!G35="","",ธ.ค.!G35))</f>
        <v/>
      </c>
      <c r="FX5" s="139" t="str">
        <f>IF($B$2=1,IF(ธ.ค.!H5="","",ธ.ค.!H5),IF(ธ.ค.!H35="","",ธ.ค.!H35))</f>
        <v/>
      </c>
      <c r="FY5" s="139" t="str">
        <f>IF($B$2=1,IF(ธ.ค.!I5="","",ธ.ค.!I5),IF(ธ.ค.!I35="","",ธ.ค.!I35))</f>
        <v/>
      </c>
      <c r="FZ5" s="139" t="str">
        <f>IF($B$2=1,IF(ธ.ค.!J5="","",ธ.ค.!J5),IF(ธ.ค.!J35="","",ธ.ค.!J35))</f>
        <v/>
      </c>
      <c r="GA5" s="139" t="str">
        <f>IF($B$2=1,IF(ธ.ค.!K5="","",ธ.ค.!K5),IF(ธ.ค.!K35="","",ธ.ค.!K35))</f>
        <v/>
      </c>
      <c r="GB5" s="139" t="str">
        <f>IF($B$2=1,IF(ธ.ค.!L5="","",ธ.ค.!L5),IF(ธ.ค.!L35="","",ธ.ค.!L35))</f>
        <v/>
      </c>
      <c r="GC5" s="139" t="str">
        <f>IF($B$2=1,IF(ธ.ค.!M5="","",ธ.ค.!M5),IF(ธ.ค.!M35="","",ธ.ค.!M35))</f>
        <v/>
      </c>
      <c r="GD5" s="139" t="str">
        <f>IF($B$2=1,IF(ธ.ค.!N5="","",ธ.ค.!N5),IF(ธ.ค.!N35="","",ธ.ค.!N35))</f>
        <v/>
      </c>
      <c r="GE5" s="139" t="str">
        <f>IF($B$2=1,IF(ธ.ค.!O5="","",ธ.ค.!O5),IF(ธ.ค.!O35="","",ธ.ค.!O35))</f>
        <v/>
      </c>
      <c r="GF5" s="139" t="str">
        <f>IF($B$2=1,IF(ธ.ค.!P5="","",ธ.ค.!P5),IF(ธ.ค.!P35="","",ธ.ค.!P35))</f>
        <v/>
      </c>
      <c r="GG5" s="139" t="str">
        <f>IF($B$2=1,IF(ธ.ค.!Q5="","",ธ.ค.!Q5),IF(ธ.ค.!Q35="","",ธ.ค.!Q35))</f>
        <v/>
      </c>
      <c r="GH5" s="139" t="str">
        <f>IF($B$2=1,IF(ธ.ค.!R5="","",ธ.ค.!R5),IF(ธ.ค.!R35="","",ธ.ค.!R35))</f>
        <v/>
      </c>
      <c r="GI5" s="139" t="str">
        <f>IF($B$2=1,IF(ธ.ค.!S5="","",ธ.ค.!S5),IF(ธ.ค.!S35="","",ธ.ค.!S35))</f>
        <v/>
      </c>
      <c r="GJ5" s="139" t="str">
        <f>IF($B$2=1,IF(ธ.ค.!T5="","",ธ.ค.!T5),IF(ธ.ค.!T35="","",ธ.ค.!T35))</f>
        <v/>
      </c>
      <c r="GK5" s="139" t="str">
        <f>IF($B$2=1,IF(ธ.ค.!U5="","",ธ.ค.!U5),IF(ธ.ค.!U35="","",ธ.ค.!U35))</f>
        <v>/</v>
      </c>
      <c r="GL5" s="139" t="str">
        <f>IF($B$2=1,IF(ธ.ค.!V5="","",ธ.ค.!V5),IF(ธ.ค.!V35="","",ธ.ค.!V35))</f>
        <v>/</v>
      </c>
      <c r="GM5" s="139" t="str">
        <f>IF($B$2=1,IF(ธ.ค.!W5="","",ธ.ค.!W5),IF(ธ.ค.!W35="","",ธ.ค.!W35))</f>
        <v>/</v>
      </c>
      <c r="GN5" s="139" t="str">
        <f>IF($B$2=1,IF(ธ.ค.!X5="","",ธ.ค.!X5),IF(ธ.ค.!X35="","",ธ.ค.!X35))</f>
        <v>/</v>
      </c>
      <c r="GO5" s="139" t="str">
        <f>IF($B$2=1,IF(ธ.ค.!Y5="","",ธ.ค.!Y5),IF(ธ.ค.!Y35="","",ธ.ค.!Y35))</f>
        <v>/</v>
      </c>
      <c r="GP5" s="139" t="str">
        <f>IF($B$2=1,IF(ธ.ค.!Z5="","",ธ.ค.!Z5),IF(ธ.ค.!Z35="","",ธ.ค.!Z35))</f>
        <v/>
      </c>
      <c r="GQ5" s="139" t="str">
        <f>IF($B$2=1,IF(ธ.ค.!AA5="","",ธ.ค.!AA5),IF(ธ.ค.!AA35="","",ธ.ค.!AA35))</f>
        <v/>
      </c>
      <c r="GR5" s="139" t="str">
        <f>IF($B$2=1,IF(ธ.ค.!AB5="","",ธ.ค.!AB5),IF(ธ.ค.!AB35="","",ธ.ค.!AB35))</f>
        <v>/</v>
      </c>
      <c r="GS5" s="139" t="str">
        <f>IF($B$2=1,IF(ธ.ค.!AC5="","",ธ.ค.!AC5),IF(ธ.ค.!AC35="","",ธ.ค.!AC35))</f>
        <v>/</v>
      </c>
      <c r="GT5" s="139" t="str">
        <f>IF($B$2=1,IF(ธ.ค.!AD5="","",ธ.ค.!AD5),IF(ธ.ค.!AD35="","",ธ.ค.!AD35))</f>
        <v>/</v>
      </c>
      <c r="GU5" s="139" t="str">
        <f>IF($B$2=1,IF(ธ.ค.!AE5="","",ธ.ค.!AE5),IF(ธ.ค.!AE35="","",ธ.ค.!AE35))</f>
        <v>/</v>
      </c>
      <c r="GV5" s="139" t="str">
        <f>IF($B$2=1,IF(ธ.ค.!AF5="","",ธ.ค.!AF5),IF(ธ.ค.!AF35="","",ธ.ค.!AF35))</f>
        <v>/</v>
      </c>
      <c r="GW5" s="139" t="str">
        <f>IF($B$2=1,IF(ธ.ค.!AG5="","",ธ.ค.!AG5),IF(ธ.ค.!AG35="","",ธ.ค.!AG35))</f>
        <v/>
      </c>
      <c r="GX5" s="139" t="str">
        <f>IF($B$2=1,IF(ธ.ค.!AH5="","",ธ.ค.!AH5),IF(ธ.ค.!AH35="","",ธ.ค.!AH35))</f>
        <v/>
      </c>
      <c r="GY5" s="139">
        <f>IF($B$2=1,IF(ธ.ค.!AI5="","",ธ.ค.!AI5),IF(ธ.ค.!AI35="","",ธ.ค.!AI35))</f>
        <v>10</v>
      </c>
      <c r="GZ5" s="138">
        <f t="shared" ref="GZ5:GZ33" si="16">$D5</f>
        <v>2</v>
      </c>
      <c r="HA5" s="139"/>
      <c r="HB5" s="139" t="str">
        <f>IF($B$2=1,IF(ม.ค.!D5="","",ม.ค.!D5),IF(ม.ค.!D35="","",ม.ค.!D35))</f>
        <v/>
      </c>
      <c r="HC5" s="139" t="str">
        <f>IF($B$2=1,IF(ม.ค.!E5="","",ม.ค.!E5),IF(ม.ค.!E35="","",ม.ค.!E35))</f>
        <v/>
      </c>
      <c r="HD5" s="139" t="str">
        <f>IF($B$2=1,IF(ม.ค.!F5="","",ม.ค.!F5),IF(ม.ค.!F35="","",ม.ค.!F35))</f>
        <v/>
      </c>
      <c r="HE5" s="139" t="str">
        <f>IF($B$2=1,IF(ม.ค.!G5="","",ม.ค.!G5),IF(ม.ค.!G35="","",ม.ค.!G35))</f>
        <v/>
      </c>
      <c r="HF5" s="139" t="str">
        <f>IF($B$2=1,IF(ม.ค.!H5="","",ม.ค.!H5),IF(ม.ค.!H35="","",ม.ค.!H35))</f>
        <v/>
      </c>
      <c r="HG5" s="139" t="str">
        <f>IF($B$2=1,IF(ม.ค.!I5="","",ม.ค.!I5),IF(ม.ค.!I35="","",ม.ค.!I35))</f>
        <v/>
      </c>
      <c r="HH5" s="139" t="str">
        <f>IF($B$2=1,IF(ม.ค.!J5="","",ม.ค.!J5),IF(ม.ค.!J35="","",ม.ค.!J35))</f>
        <v/>
      </c>
      <c r="HI5" s="139" t="str">
        <f>IF($B$2=1,IF(ม.ค.!K5="","",ม.ค.!K5),IF(ม.ค.!K35="","",ม.ค.!K35))</f>
        <v/>
      </c>
      <c r="HJ5" s="139" t="str">
        <f>IF($B$2=1,IF(ม.ค.!L5="","",ม.ค.!L5),IF(ม.ค.!L35="","",ม.ค.!L35))</f>
        <v/>
      </c>
      <c r="HK5" s="139" t="str">
        <f>IF($B$2=1,IF(ม.ค.!M5="","",ม.ค.!M5),IF(ม.ค.!M35="","",ม.ค.!M35))</f>
        <v/>
      </c>
      <c r="HL5" s="139" t="str">
        <f>IF($B$2=1,IF(ม.ค.!N5="","",ม.ค.!N5),IF(ม.ค.!N35="","",ม.ค.!N35))</f>
        <v/>
      </c>
      <c r="HM5" s="139" t="str">
        <f>IF($B$2=1,IF(ม.ค.!O5="","",ม.ค.!O5),IF(ม.ค.!O35="","",ม.ค.!O35))</f>
        <v/>
      </c>
      <c r="HN5" s="139" t="str">
        <f>IF($B$2=1,IF(ม.ค.!P5="","",ม.ค.!P5),IF(ม.ค.!P35="","",ม.ค.!P35))</f>
        <v/>
      </c>
      <c r="HO5" s="139" t="str">
        <f>IF($B$2=1,IF(ม.ค.!Q5="","",ม.ค.!Q5),IF(ม.ค.!Q35="","",ม.ค.!Q35))</f>
        <v/>
      </c>
      <c r="HP5" s="139" t="str">
        <f>IF($B$2=1,IF(ม.ค.!R5="","",ม.ค.!R5),IF(ม.ค.!R35="","",ม.ค.!R35))</f>
        <v/>
      </c>
      <c r="HQ5" s="139" t="str">
        <f>IF($B$2=1,IF(ม.ค.!S5="","",ม.ค.!S5),IF(ม.ค.!S35="","",ม.ค.!S35))</f>
        <v/>
      </c>
      <c r="HR5" s="139" t="str">
        <f>IF($B$2=1,IF(ม.ค.!T5="","",ม.ค.!T5),IF(ม.ค.!T35="","",ม.ค.!T35))</f>
        <v/>
      </c>
      <c r="HS5" s="139" t="str">
        <f>IF($B$2=1,IF(ม.ค.!U5="","",ม.ค.!U5),IF(ม.ค.!U35="","",ม.ค.!U35))</f>
        <v>/</v>
      </c>
      <c r="HT5" s="139" t="str">
        <f>IF($B$2=1,IF(ม.ค.!V5="","",ม.ค.!V5),IF(ม.ค.!V35="","",ม.ค.!V35))</f>
        <v>/</v>
      </c>
      <c r="HU5" s="139" t="str">
        <f>IF($B$2=1,IF(ม.ค.!W5="","",ม.ค.!W5),IF(ม.ค.!W35="","",ม.ค.!W35))</f>
        <v>/</v>
      </c>
      <c r="HV5" s="139" t="str">
        <f>IF($B$2=1,IF(ม.ค.!X5="","",ม.ค.!X5),IF(ม.ค.!X35="","",ม.ค.!X35))</f>
        <v>/</v>
      </c>
      <c r="HW5" s="139" t="str">
        <f>IF($B$2=1,IF(ม.ค.!Y5="","",ม.ค.!Y5),IF(ม.ค.!Y35="","",ม.ค.!Y35))</f>
        <v>/</v>
      </c>
      <c r="HX5" s="139" t="str">
        <f>IF($B$2=1,IF(ม.ค.!Z5="","",ม.ค.!Z5),IF(ม.ค.!Z35="","",ม.ค.!Z35))</f>
        <v/>
      </c>
      <c r="HY5" s="139" t="str">
        <f>IF($B$2=1,IF(ม.ค.!AA5="","",ม.ค.!AA5),IF(ม.ค.!AA35="","",ม.ค.!AA35))</f>
        <v/>
      </c>
      <c r="HZ5" s="139" t="str">
        <f>IF($B$2=1,IF(ม.ค.!AB5="","",ม.ค.!AB5),IF(ม.ค.!AB35="","",ม.ค.!AB35))</f>
        <v>/</v>
      </c>
      <c r="IA5" s="139" t="str">
        <f>IF($B$2=1,IF(ม.ค.!AC5="","",ม.ค.!AC5),IF(ม.ค.!AC35="","",ม.ค.!AC35))</f>
        <v>/</v>
      </c>
      <c r="IB5" s="139" t="str">
        <f>IF($B$2=1,IF(ม.ค.!AD5="","",ม.ค.!AD5),IF(ม.ค.!AD35="","",ม.ค.!AD35))</f>
        <v>/</v>
      </c>
      <c r="IC5" s="139" t="str">
        <f>IF($B$2=1,IF(ม.ค.!AE5="","",ม.ค.!AE5),IF(ม.ค.!AE35="","",ม.ค.!AE35))</f>
        <v>/</v>
      </c>
      <c r="ID5" s="139" t="str">
        <f>IF($B$2=1,IF(ม.ค.!AF5="","",ม.ค.!AF5),IF(ม.ค.!AF35="","",ม.ค.!AF35))</f>
        <v>/</v>
      </c>
      <c r="IE5" s="139" t="str">
        <f>IF($B$2=1,IF(ม.ค.!AG5="","",ม.ค.!AG5),IF(ม.ค.!AG35="","",ม.ค.!AG35))</f>
        <v/>
      </c>
      <c r="IF5" s="139" t="str">
        <f>IF($B$2=1,IF(ม.ค.!AH5="","",ม.ค.!AH5),IF(ม.ค.!AH35="","",ม.ค.!AH35))</f>
        <v/>
      </c>
      <c r="IG5" s="139">
        <f>IF($B$2=1,IF(ม.ค.!AI5="","",ม.ค.!AI5),IF(ม.ค.!AI35="","",ม.ค.!AI35))</f>
        <v>10</v>
      </c>
      <c r="IH5" s="138">
        <f t="shared" ref="IH5:IH33" si="17">$D5</f>
        <v>2</v>
      </c>
      <c r="II5" s="139"/>
      <c r="IJ5" s="139" t="str">
        <f>IF($B$2=1,IF(ก.พ.!D5="","",ก.พ.!D5),IF(ก.พ.!D35="","",ก.พ.!D35))</f>
        <v/>
      </c>
      <c r="IK5" s="139" t="str">
        <f>IF($B$2=1,IF(ก.พ.!E5="","",ก.พ.!E5),IF(ก.พ.!E35="","",ก.พ.!E35))</f>
        <v/>
      </c>
      <c r="IL5" s="139" t="str">
        <f>IF($B$2=1,IF(ก.พ.!F5="","",ก.พ.!F5),IF(ก.พ.!F35="","",ก.พ.!F35))</f>
        <v/>
      </c>
      <c r="IM5" s="139" t="str">
        <f>IF($B$2=1,IF(ก.พ.!G5="","",ก.พ.!G5),IF(ก.พ.!G35="","",ก.พ.!G35))</f>
        <v/>
      </c>
      <c r="IN5" s="139" t="str">
        <f>IF($B$2=1,IF(ก.พ.!H5="","",ก.พ.!H5),IF(ก.พ.!H35="","",ก.พ.!H35))</f>
        <v/>
      </c>
      <c r="IO5" s="139" t="str">
        <f>IF($B$2=1,IF(ก.พ.!I5="","",ก.พ.!I5),IF(ก.พ.!I35="","",ก.พ.!I35))</f>
        <v/>
      </c>
      <c r="IP5" s="139" t="str">
        <f>IF($B$2=1,IF(ก.พ.!J5="","",ก.พ.!J5),IF(ก.พ.!J35="","",ก.พ.!J35))</f>
        <v/>
      </c>
      <c r="IQ5" s="139" t="str">
        <f>IF($B$2=1,IF(ก.พ.!K5="","",ก.พ.!K5),IF(ก.พ.!K35="","",ก.พ.!K35))</f>
        <v/>
      </c>
      <c r="IR5" s="139" t="str">
        <f>IF($B$2=1,IF(ก.พ.!L5="","",ก.พ.!L5),IF(ก.พ.!L35="","",ก.พ.!L35))</f>
        <v/>
      </c>
      <c r="IS5" s="139" t="str">
        <f>IF($B$2=1,IF(ก.พ.!M5="","",ก.พ.!M5),IF(ก.พ.!M35="","",ก.พ.!M35))</f>
        <v/>
      </c>
      <c r="IT5" s="139" t="str">
        <f>IF($B$2=1,IF(ก.พ.!N5="","",ก.พ.!N5),IF(ก.พ.!N35="","",ก.พ.!N35))</f>
        <v/>
      </c>
      <c r="IU5" s="139" t="str">
        <f>IF($B$2=1,IF(ก.พ.!O5="","",ก.พ.!O5),IF(ก.พ.!O35="","",ก.พ.!O35))</f>
        <v/>
      </c>
      <c r="IV5" s="139" t="str">
        <f>IF($B$2=1,IF(ก.พ.!P5="","",ก.พ.!P5),IF(ก.พ.!P35="","",ก.พ.!P35))</f>
        <v/>
      </c>
      <c r="IW5" s="139" t="str">
        <f>IF($B$2=1,IF(ก.พ.!Q5="","",ก.พ.!Q5),IF(ก.พ.!Q35="","",ก.พ.!Q35))</f>
        <v/>
      </c>
      <c r="IX5" s="139" t="str">
        <f>IF($B$2=1,IF(ก.พ.!R5="","",ก.พ.!R5),IF(ก.พ.!R35="","",ก.พ.!R35))</f>
        <v/>
      </c>
      <c r="IY5" s="139" t="str">
        <f>IF($B$2=1,IF(ก.พ.!S5="","",ก.พ.!S5),IF(ก.พ.!S35="","",ก.พ.!S35))</f>
        <v/>
      </c>
      <c r="IZ5" s="139" t="str">
        <f>IF($B$2=1,IF(ก.พ.!T5="","",ก.พ.!T5),IF(ก.พ.!T35="","",ก.พ.!T35))</f>
        <v/>
      </c>
      <c r="JA5" s="139" t="str">
        <f>IF($B$2=1,IF(ก.พ.!U5="","",ก.พ.!U5),IF(ก.พ.!U35="","",ก.พ.!U35))</f>
        <v>/</v>
      </c>
      <c r="JB5" s="139" t="str">
        <f>IF($B$2=1,IF(ก.พ.!V5="","",ก.พ.!V5),IF(ก.พ.!V35="","",ก.พ.!V35))</f>
        <v>/</v>
      </c>
      <c r="JC5" s="139" t="str">
        <f>IF($B$2=1,IF(ก.พ.!W5="","",ก.พ.!W5),IF(ก.พ.!W35="","",ก.พ.!W35))</f>
        <v>/</v>
      </c>
      <c r="JD5" s="139" t="str">
        <f>IF($B$2=1,IF(ก.พ.!X5="","",ก.พ.!X5),IF(ก.พ.!X35="","",ก.พ.!X35))</f>
        <v>/</v>
      </c>
      <c r="JE5" s="139" t="str">
        <f>IF($B$2=1,IF(ก.พ.!Y5="","",ก.พ.!Y5),IF(ก.พ.!Y35="","",ก.พ.!Y35))</f>
        <v>/</v>
      </c>
      <c r="JF5" s="139" t="str">
        <f>IF($B$2=1,IF(ก.พ.!Z5="","",ก.พ.!Z5),IF(ก.พ.!Z35="","",ก.พ.!Z35))</f>
        <v/>
      </c>
      <c r="JG5" s="139" t="str">
        <f>IF($B$2=1,IF(ก.พ.!AA5="","",ก.พ.!AA5),IF(ก.พ.!AA35="","",ก.พ.!AA35))</f>
        <v/>
      </c>
      <c r="JH5" s="139" t="str">
        <f>IF($B$2=1,IF(ก.พ.!AB5="","",ก.พ.!AB5),IF(ก.พ.!AB35="","",ก.พ.!AB35))</f>
        <v>/</v>
      </c>
      <c r="JI5" s="139" t="str">
        <f>IF($B$2=1,IF(ก.พ.!AC5="","",ก.พ.!AC5),IF(ก.พ.!AC35="","",ก.พ.!AC35))</f>
        <v>/</v>
      </c>
      <c r="JJ5" s="139" t="str">
        <f>IF($B$2=1,IF(ก.พ.!AD5="","",ก.พ.!AD5),IF(ก.พ.!AD35="","",ก.พ.!AD35))</f>
        <v>/</v>
      </c>
      <c r="JK5" s="139" t="str">
        <f>IF($B$2=1,IF(ก.พ.!AE5="","",ก.พ.!AE5),IF(ก.พ.!AE35="","",ก.พ.!AE35))</f>
        <v>/</v>
      </c>
      <c r="JL5" s="139" t="str">
        <f>IF($B$2=1,IF(ก.พ.!AF5="","",ก.พ.!AF5),IF(ก.พ.!AF35="","",ก.พ.!AF35))</f>
        <v>/</v>
      </c>
      <c r="JM5" s="139" t="str">
        <f>IF($B$2=1,IF(ก.พ.!AG5="","",ก.พ.!AG5),IF(ก.พ.!AG35="","",ก.พ.!AG35))</f>
        <v/>
      </c>
      <c r="JN5" s="139" t="str">
        <f>IF($B$2=1,IF(ก.พ.!AH5="","",ก.พ.!AH5),IF(ก.พ.!AH35="","",ก.พ.!AH35))</f>
        <v/>
      </c>
      <c r="JO5" s="139">
        <f>IF($B$2=1,IF(ก.พ.!AI5="","",ก.พ.!AI5),IF(ก.พ.!AI35="","",ก.พ.!AI35))</f>
        <v>10</v>
      </c>
      <c r="JP5" s="138">
        <f t="shared" ref="JP5:JP33" si="18">$D5</f>
        <v>2</v>
      </c>
      <c r="JQ5" s="139"/>
      <c r="JR5" s="139" t="str">
        <f>IF($B$2=1,IF(มี.ค.!D5="","",มี.ค.!D5),IF(มี.ค.!D35="","",มี.ค.!D35))</f>
        <v/>
      </c>
      <c r="JS5" s="139" t="str">
        <f>IF($B$2=1,IF(มี.ค.!E5="","",มี.ค.!E5),IF(มี.ค.!E35="","",มี.ค.!E35))</f>
        <v/>
      </c>
      <c r="JT5" s="139" t="str">
        <f>IF($B$2=1,IF(มี.ค.!F5="","",มี.ค.!F5),IF(มี.ค.!F35="","",มี.ค.!F35))</f>
        <v/>
      </c>
      <c r="JU5" s="139" t="str">
        <f>IF($B$2=1,IF(มี.ค.!G5="","",มี.ค.!G5),IF(มี.ค.!G35="","",มี.ค.!G35))</f>
        <v/>
      </c>
      <c r="JV5" s="139" t="str">
        <f>IF($B$2=1,IF(มี.ค.!H5="","",มี.ค.!H5),IF(มี.ค.!H35="","",มี.ค.!H35))</f>
        <v/>
      </c>
      <c r="JW5" s="139" t="str">
        <f>IF($B$2=1,IF(มี.ค.!I5="","",มี.ค.!I5),IF(มี.ค.!I35="","",มี.ค.!I35))</f>
        <v/>
      </c>
      <c r="JX5" s="139" t="str">
        <f>IF($B$2=1,IF(มี.ค.!J5="","",มี.ค.!J5),IF(มี.ค.!J35="","",มี.ค.!J35))</f>
        <v/>
      </c>
      <c r="JY5" s="139" t="str">
        <f>IF($B$2=1,IF(มี.ค.!K5="","",มี.ค.!K5),IF(มี.ค.!K35="","",มี.ค.!K35))</f>
        <v/>
      </c>
      <c r="JZ5" s="139" t="str">
        <f>IF($B$2=1,IF(มี.ค.!L5="","",มี.ค.!L5),IF(มี.ค.!L35="","",มี.ค.!L35))</f>
        <v/>
      </c>
      <c r="KA5" s="139" t="str">
        <f>IF($B$2=1,IF(มี.ค.!M5="","",มี.ค.!M5),IF(มี.ค.!M35="","",มี.ค.!M35))</f>
        <v/>
      </c>
      <c r="KB5" s="139" t="str">
        <f>IF($B$2=1,IF(มี.ค.!N5="","",มี.ค.!N5),IF(มี.ค.!N35="","",มี.ค.!N35))</f>
        <v/>
      </c>
      <c r="KC5" s="139" t="str">
        <f>IF($B$2=1,IF(มี.ค.!O5="","",มี.ค.!O5),IF(มี.ค.!O35="","",มี.ค.!O35))</f>
        <v/>
      </c>
      <c r="KD5" s="139" t="str">
        <f>IF($B$2=1,IF(มี.ค.!P5="","",มี.ค.!P5),IF(มี.ค.!P35="","",มี.ค.!P35))</f>
        <v/>
      </c>
      <c r="KE5" s="139" t="str">
        <f>IF($B$2=1,IF(มี.ค.!Q5="","",มี.ค.!Q5),IF(มี.ค.!Q35="","",มี.ค.!Q35))</f>
        <v/>
      </c>
      <c r="KF5" s="139" t="str">
        <f>IF($B$2=1,IF(มี.ค.!R5="","",มี.ค.!R5),IF(มี.ค.!R35="","",มี.ค.!R35))</f>
        <v/>
      </c>
      <c r="KG5" s="139" t="str">
        <f>IF($B$2=1,IF(มี.ค.!S5="","",มี.ค.!S5),IF(มี.ค.!S35="","",มี.ค.!S35))</f>
        <v/>
      </c>
      <c r="KH5" s="139" t="str">
        <f>IF($B$2=1,IF(มี.ค.!T5="","",มี.ค.!T5),IF(มี.ค.!T35="","",มี.ค.!T35))</f>
        <v/>
      </c>
      <c r="KI5" s="139" t="str">
        <f>IF($B$2=1,IF(มี.ค.!U5="","",มี.ค.!U5),IF(มี.ค.!U35="","",มี.ค.!U35))</f>
        <v>/</v>
      </c>
      <c r="KJ5" s="139" t="str">
        <f>IF($B$2=1,IF(มี.ค.!V5="","",มี.ค.!V5),IF(มี.ค.!V35="","",มี.ค.!V35))</f>
        <v>/</v>
      </c>
      <c r="KK5" s="139" t="str">
        <f>IF($B$2=1,IF(มี.ค.!W5="","",มี.ค.!W5),IF(มี.ค.!W35="","",มี.ค.!W35))</f>
        <v>/</v>
      </c>
      <c r="KL5" s="139" t="str">
        <f>IF($B$2=1,IF(มี.ค.!X5="","",มี.ค.!X5),IF(มี.ค.!X35="","",มี.ค.!X35))</f>
        <v>/</v>
      </c>
      <c r="KM5" s="139" t="str">
        <f>IF($B$2=1,IF(มี.ค.!Y5="","",มี.ค.!Y5),IF(มี.ค.!Y35="","",มี.ค.!Y35))</f>
        <v>/</v>
      </c>
      <c r="KN5" s="139" t="str">
        <f>IF($B$2=1,IF(มี.ค.!Z5="","",มี.ค.!Z5),IF(มี.ค.!Z35="","",มี.ค.!Z35))</f>
        <v/>
      </c>
      <c r="KO5" s="139" t="str">
        <f>IF($B$2=1,IF(มี.ค.!AA5="","",มี.ค.!AA5),IF(มี.ค.!AA35="","",มี.ค.!AA35))</f>
        <v/>
      </c>
      <c r="KP5" s="139" t="str">
        <f>IF($B$2=1,IF(มี.ค.!AB5="","",มี.ค.!AB5),IF(มี.ค.!AB35="","",มี.ค.!AB35))</f>
        <v>/</v>
      </c>
      <c r="KQ5" s="139" t="str">
        <f>IF($B$2=1,IF(มี.ค.!AC5="","",มี.ค.!AC5),IF(มี.ค.!AC35="","",มี.ค.!AC35))</f>
        <v>/</v>
      </c>
      <c r="KR5" s="139" t="str">
        <f>IF($B$2=1,IF(มี.ค.!AD5="","",มี.ค.!AD5),IF(มี.ค.!AD35="","",มี.ค.!AD35))</f>
        <v>/</v>
      </c>
      <c r="KS5" s="139" t="str">
        <f>IF($B$2=1,IF(มี.ค.!AE5="","",มี.ค.!AE5),IF(มี.ค.!AE35="","",มี.ค.!AE35))</f>
        <v>/</v>
      </c>
      <c r="KT5" s="139" t="str">
        <f>IF($B$2=1,IF(มี.ค.!AF5="","",มี.ค.!AF5),IF(มี.ค.!AF35="","",มี.ค.!AF35))</f>
        <v>/</v>
      </c>
      <c r="KU5" s="139" t="str">
        <f>IF($B$2=1,IF(มี.ค.!AG5="","",มี.ค.!AG5),IF(มี.ค.!AG35="","",มี.ค.!AG35))</f>
        <v/>
      </c>
      <c r="KV5" s="139" t="str">
        <f>IF($B$2=1,IF(มี.ค.!AH5="","",มี.ค.!AH5),IF(มี.ค.!AH35="","",มี.ค.!AH35))</f>
        <v/>
      </c>
      <c r="KW5" s="139">
        <f>IF($B$2=1,IF(มี.ค.!AI5="","",มี.ค.!AI5),IF(มี.ค.!AI35="","",มี.ค.!AI35))</f>
        <v>10</v>
      </c>
      <c r="KX5" s="138">
        <f t="shared" ref="KX5:KX33" si="19">$D5</f>
        <v>2</v>
      </c>
      <c r="KY5" s="139"/>
      <c r="KZ5" s="139" t="str">
        <f>IF($B$2=1,IF(เม.ย.!D5="","",เม.ย.!D5),IF(เม.ย.!D35="","",เม.ย.!D35))</f>
        <v/>
      </c>
      <c r="LA5" s="139" t="str">
        <f>IF($B$2=1,IF(เม.ย.!E5="","",เม.ย.!E5),IF(เม.ย.!E35="","",เม.ย.!E35))</f>
        <v/>
      </c>
      <c r="LB5" s="139" t="str">
        <f>IF($B$2=1,IF(เม.ย.!F5="","",เม.ย.!F5),IF(เม.ย.!F35="","",เม.ย.!F35))</f>
        <v/>
      </c>
      <c r="LC5" s="139" t="str">
        <f>IF($B$2=1,IF(เม.ย.!G5="","",เม.ย.!G5),IF(เม.ย.!G35="","",เม.ย.!G35))</f>
        <v/>
      </c>
      <c r="LD5" s="139" t="str">
        <f>IF($B$2=1,IF(เม.ย.!H5="","",เม.ย.!H5),IF(เม.ย.!H35="","",เม.ย.!H35))</f>
        <v/>
      </c>
      <c r="LE5" s="139" t="str">
        <f>IF($B$2=1,IF(เม.ย.!I5="","",เม.ย.!I5),IF(เม.ย.!I35="","",เม.ย.!I35))</f>
        <v/>
      </c>
      <c r="LF5" s="139" t="str">
        <f>IF($B$2=1,IF(เม.ย.!J5="","",เม.ย.!J5),IF(เม.ย.!J35="","",เม.ย.!J35))</f>
        <v/>
      </c>
      <c r="LG5" s="139" t="str">
        <f>IF($B$2=1,IF(เม.ย.!K5="","",เม.ย.!K5),IF(เม.ย.!K35="","",เม.ย.!K35))</f>
        <v/>
      </c>
      <c r="LH5" s="139" t="str">
        <f>IF($B$2=1,IF(เม.ย.!L5="","",เม.ย.!L5),IF(เม.ย.!L35="","",เม.ย.!L35))</f>
        <v/>
      </c>
      <c r="LI5" s="139" t="str">
        <f>IF($B$2=1,IF(เม.ย.!M5="","",เม.ย.!M5),IF(เม.ย.!M35="","",เม.ย.!M35))</f>
        <v/>
      </c>
      <c r="LJ5" s="139" t="str">
        <f>IF($B$2=1,IF(เม.ย.!N5="","",เม.ย.!N5),IF(เม.ย.!N35="","",เม.ย.!N35))</f>
        <v/>
      </c>
      <c r="LK5" s="139" t="str">
        <f>IF($B$2=1,IF(เม.ย.!O5="","",เม.ย.!O5),IF(เม.ย.!O35="","",เม.ย.!O35))</f>
        <v/>
      </c>
      <c r="LL5" s="139" t="str">
        <f>IF($B$2=1,IF(เม.ย.!P5="","",เม.ย.!P5),IF(เม.ย.!P35="","",เม.ย.!P35))</f>
        <v/>
      </c>
      <c r="LM5" s="139" t="str">
        <f>IF($B$2=1,IF(เม.ย.!Q5="","",เม.ย.!Q5),IF(เม.ย.!Q35="","",เม.ย.!Q35))</f>
        <v/>
      </c>
      <c r="LN5" s="139" t="str">
        <f>IF($B$2=1,IF(เม.ย.!R5="","",เม.ย.!R5),IF(เม.ย.!R35="","",เม.ย.!R35))</f>
        <v/>
      </c>
      <c r="LO5" s="139" t="str">
        <f>IF($B$2=1,IF(เม.ย.!S5="","",เม.ย.!S5),IF(เม.ย.!S35="","",เม.ย.!S35))</f>
        <v/>
      </c>
      <c r="LP5" s="139" t="str">
        <f>IF($B$2=1,IF(เม.ย.!T5="","",เม.ย.!T5),IF(เม.ย.!T35="","",เม.ย.!T35))</f>
        <v/>
      </c>
      <c r="LQ5" s="139" t="str">
        <f>IF($B$2=1,IF(เม.ย.!U5="","",เม.ย.!U5),IF(เม.ย.!U35="","",เม.ย.!U35))</f>
        <v>/</v>
      </c>
      <c r="LR5" s="139" t="str">
        <f>IF($B$2=1,IF(เม.ย.!V5="","",เม.ย.!V5),IF(เม.ย.!V35="","",เม.ย.!V35))</f>
        <v>/</v>
      </c>
      <c r="LS5" s="139" t="str">
        <f>IF($B$2=1,IF(เม.ย.!W5="","",เม.ย.!W5),IF(เม.ย.!W35="","",เม.ย.!W35))</f>
        <v>/</v>
      </c>
      <c r="LT5" s="139" t="str">
        <f>IF($B$2=1,IF(เม.ย.!X5="","",เม.ย.!X5),IF(เม.ย.!X35="","",เม.ย.!X35))</f>
        <v>/</v>
      </c>
      <c r="LU5" s="139" t="str">
        <f>IF($B$2=1,IF(เม.ย.!Y5="","",เม.ย.!Y5),IF(เม.ย.!Y35="","",เม.ย.!Y35))</f>
        <v>/</v>
      </c>
      <c r="LV5" s="139" t="str">
        <f>IF($B$2=1,IF(เม.ย.!Z5="","",เม.ย.!Z5),IF(เม.ย.!Z35="","",เม.ย.!Z35))</f>
        <v/>
      </c>
      <c r="LW5" s="139" t="str">
        <f>IF($B$2=1,IF(เม.ย.!AA5="","",เม.ย.!AA5),IF(เม.ย.!AA35="","",เม.ย.!AA35))</f>
        <v/>
      </c>
      <c r="LX5" s="139" t="str">
        <f>IF($B$2=1,IF(เม.ย.!AB5="","",เม.ย.!AB5),IF(เม.ย.!AB35="","",เม.ย.!AB35))</f>
        <v>/</v>
      </c>
      <c r="LY5" s="139" t="str">
        <f>IF($B$2=1,IF(เม.ย.!AC5="","",เม.ย.!AC5),IF(เม.ย.!AC35="","",เม.ย.!AC35))</f>
        <v>/</v>
      </c>
      <c r="LZ5" s="139" t="str">
        <f>IF($B$2=1,IF(เม.ย.!AD5="","",เม.ย.!AD5),IF(เม.ย.!AD35="","",เม.ย.!AD35))</f>
        <v>/</v>
      </c>
      <c r="MA5" s="139" t="str">
        <f>IF($B$2=1,IF(เม.ย.!AE5="","",เม.ย.!AE5),IF(เม.ย.!AE35="","",เม.ย.!AE35))</f>
        <v>/</v>
      </c>
      <c r="MB5" s="139" t="str">
        <f>IF($B$2=1,IF(เม.ย.!AF5="","",เม.ย.!AF5),IF(เม.ย.!AF35="","",เม.ย.!AF35))</f>
        <v>/</v>
      </c>
      <c r="MC5" s="139" t="str">
        <f>IF($B$2=1,IF(เม.ย.!AG5="","",เม.ย.!AG5),IF(เม.ย.!AG35="","",เม.ย.!AG35))</f>
        <v/>
      </c>
      <c r="MD5" s="139" t="str">
        <f>IF($B$2=1,IF(เม.ย.!AH5="","",เม.ย.!AH5),IF(เม.ย.!AH35="","",เม.ย.!AH35))</f>
        <v/>
      </c>
      <c r="ME5" s="139">
        <f>IF($B$2=1,IF(เม.ย.!AI5="","",เม.ย.!AI5),IF(เม.ย.!AI35="","",เม.ย.!AI35))</f>
        <v>10</v>
      </c>
      <c r="MF5" s="138">
        <f t="shared" ref="MF5:MF33" si="20">$D5</f>
        <v>2</v>
      </c>
      <c r="MG5" s="139"/>
      <c r="MH5" s="139" t="str">
        <f>IF($B$2=1,IF(พ.ค.!D5="","",พ.ค.!D5),IF(พ.ค.!D35="","",พ.ค.!D35))</f>
        <v/>
      </c>
      <c r="MI5" s="139" t="str">
        <f>IF($B$2=1,IF(พ.ค.!E5="","",พ.ค.!E5),IF(พ.ค.!E35="","",พ.ค.!E35))</f>
        <v/>
      </c>
      <c r="MJ5" s="139" t="str">
        <f>IF($B$2=1,IF(พ.ค.!F5="","",พ.ค.!F5),IF(พ.ค.!F35="","",พ.ค.!F35))</f>
        <v/>
      </c>
      <c r="MK5" s="139" t="str">
        <f>IF($B$2=1,IF(พ.ค.!G5="","",พ.ค.!G5),IF(พ.ค.!G35="","",พ.ค.!G35))</f>
        <v/>
      </c>
      <c r="ML5" s="139" t="str">
        <f>IF($B$2=1,IF(พ.ค.!H5="","",พ.ค.!H5),IF(พ.ค.!H35="","",พ.ค.!H35))</f>
        <v/>
      </c>
      <c r="MM5" s="139" t="str">
        <f>IF($B$2=1,IF(พ.ค.!I5="","",พ.ค.!I5),IF(พ.ค.!I35="","",พ.ค.!I35))</f>
        <v/>
      </c>
      <c r="MN5" s="139" t="str">
        <f>IF($B$2=1,IF(พ.ค.!J5="","",พ.ค.!J5),IF(พ.ค.!J35="","",พ.ค.!J35))</f>
        <v/>
      </c>
      <c r="MO5" s="139" t="str">
        <f>IF($B$2=1,IF(พ.ค.!K5="","",พ.ค.!K5),IF(พ.ค.!K35="","",พ.ค.!K35))</f>
        <v/>
      </c>
      <c r="MP5" s="139" t="str">
        <f>IF($B$2=1,IF(พ.ค.!L5="","",พ.ค.!L5),IF(พ.ค.!L35="","",พ.ค.!L35))</f>
        <v/>
      </c>
      <c r="MQ5" s="139" t="str">
        <f>IF($B$2=1,IF(พ.ค.!M5="","",พ.ค.!M5),IF(พ.ค.!M35="","",พ.ค.!M35))</f>
        <v/>
      </c>
      <c r="MR5" s="139" t="str">
        <f>IF($B$2=1,IF(พ.ค.!N5="","",พ.ค.!N5),IF(พ.ค.!N35="","",พ.ค.!N35))</f>
        <v/>
      </c>
      <c r="MS5" s="139" t="str">
        <f>IF($B$2=1,IF(พ.ค.!O5="","",พ.ค.!O5),IF(พ.ค.!O35="","",พ.ค.!O35))</f>
        <v/>
      </c>
      <c r="MT5" s="139" t="str">
        <f>IF($B$2=1,IF(พ.ค.!P5="","",พ.ค.!P5),IF(พ.ค.!P35="","",พ.ค.!P35))</f>
        <v/>
      </c>
      <c r="MU5" s="139" t="str">
        <f>IF($B$2=1,IF(พ.ค.!Q5="","",พ.ค.!Q5),IF(พ.ค.!Q35="","",พ.ค.!Q35))</f>
        <v/>
      </c>
      <c r="MV5" s="139" t="str">
        <f>IF($B$2=1,IF(พ.ค.!R5="","",พ.ค.!R5),IF(พ.ค.!R35="","",พ.ค.!R35))</f>
        <v/>
      </c>
      <c r="MW5" s="139" t="str">
        <f>IF($B$2=1,IF(พ.ค.!S5="","",พ.ค.!S5),IF(พ.ค.!S35="","",พ.ค.!S35))</f>
        <v/>
      </c>
      <c r="MX5" s="139" t="str">
        <f>IF($B$2=1,IF(พ.ค.!T5="","",พ.ค.!T5),IF(พ.ค.!T35="","",พ.ค.!T35))</f>
        <v/>
      </c>
      <c r="MY5" s="139" t="str">
        <f>IF($B$2=1,IF(พ.ค.!U5="","",พ.ค.!U5),IF(พ.ค.!U35="","",พ.ค.!U35))</f>
        <v/>
      </c>
      <c r="MZ5" s="139" t="str">
        <f>IF($B$2=1,IF(พ.ค.!V5="","",พ.ค.!V5),IF(พ.ค.!V35="","",พ.ค.!V35))</f>
        <v/>
      </c>
      <c r="NA5" s="139" t="str">
        <f>IF($B$2=1,IF(พ.ค.!W5="","",พ.ค.!W5),IF(พ.ค.!W35="","",พ.ค.!W35))</f>
        <v/>
      </c>
      <c r="NB5" s="139" t="str">
        <f>IF($B$2=1,IF(พ.ค.!X5="","",พ.ค.!X5),IF(พ.ค.!X35="","",พ.ค.!X35))</f>
        <v/>
      </c>
      <c r="NC5" s="139" t="str">
        <f>IF($B$2=1,IF(พ.ค.!Y5="","",พ.ค.!Y5),IF(พ.ค.!Y35="","",พ.ค.!Y35))</f>
        <v/>
      </c>
      <c r="ND5" s="139" t="str">
        <f>IF($B$2=1,IF(พ.ค.!Z5="","",พ.ค.!Z5),IF(พ.ค.!Z35="","",พ.ค.!Z35))</f>
        <v/>
      </c>
      <c r="NE5" s="139" t="str">
        <f>IF($B$2=1,IF(พ.ค.!AA5="","",พ.ค.!AA5),IF(พ.ค.!AA35="","",พ.ค.!AA35))</f>
        <v/>
      </c>
      <c r="NF5" s="139" t="str">
        <f>IF($B$2=1,IF(พ.ค.!AB5="","",พ.ค.!AB5),IF(พ.ค.!AB35="","",พ.ค.!AB35))</f>
        <v/>
      </c>
      <c r="NG5" s="139" t="str">
        <f>IF($B$2=1,IF(พ.ค.!AC5="","",พ.ค.!AC5),IF(พ.ค.!AC35="","",พ.ค.!AC35))</f>
        <v/>
      </c>
      <c r="NH5" s="139" t="str">
        <f>IF($B$2=1,IF(พ.ค.!AD5="","",พ.ค.!AD5),IF(พ.ค.!AD35="","",พ.ค.!AD35))</f>
        <v/>
      </c>
      <c r="NI5" s="139" t="str">
        <f>IF($B$2=1,IF(พ.ค.!AE5="","",พ.ค.!AE5),IF(พ.ค.!AE35="","",พ.ค.!AE35))</f>
        <v/>
      </c>
      <c r="NJ5" s="139" t="str">
        <f>IF($B$2=1,IF(พ.ค.!AF5="","",พ.ค.!AF5),IF(พ.ค.!AF35="","",พ.ค.!AF35))</f>
        <v/>
      </c>
      <c r="NK5" s="139" t="str">
        <f>IF($B$2=1,IF(พ.ค.!AG5="","",พ.ค.!AG5),IF(พ.ค.!AG35="","",พ.ค.!AG35))</f>
        <v/>
      </c>
      <c r="NL5" s="139" t="str">
        <f>IF($B$2=1,IF(พ.ค.!AH5="","",พ.ค.!AH5),IF(พ.ค.!AH35="","",พ.ค.!AH35))</f>
        <v/>
      </c>
      <c r="NM5" s="139">
        <f>IF($B$2=1,IF(พ.ค.!AI5="","",พ.ค.!AI5),IF(พ.ค.!AI35="","",พ.ค.!AI35))</f>
        <v>0</v>
      </c>
    </row>
    <row r="6" spans="1:377" ht="21" customHeight="1" x14ac:dyDescent="0.55000000000000004">
      <c r="A6" s="125"/>
      <c r="B6" s="125"/>
      <c r="C6" s="125"/>
      <c r="D6" s="138">
        <f t="shared" ref="D6:D33" si="21">D5+1</f>
        <v>3</v>
      </c>
      <c r="E6" s="139"/>
      <c r="F6" s="139" t="str">
        <f>IF($B$2=1,IF(ก.ค.!D6="","",ก.ค.!D6),IF(ก.ค.!D36="","",ก.ค.!D36))</f>
        <v/>
      </c>
      <c r="G6" s="139" t="str">
        <f>IF($B$2=1,IF(ก.ค.!E6="","",ก.ค.!E6),IF(ก.ค.!E36="","",ก.ค.!E36))</f>
        <v/>
      </c>
      <c r="H6" s="139" t="str">
        <f>IF($B$2=1,IF(ก.ค.!F6="","",ก.ค.!F6),IF(ก.ค.!F36="","",ก.ค.!F36))</f>
        <v/>
      </c>
      <c r="I6" s="139" t="str">
        <f>IF($B$2=1,IF(ก.ค.!G6="","",ก.ค.!G6),IF(ก.ค.!G36="","",ก.ค.!G36))</f>
        <v/>
      </c>
      <c r="J6" s="139" t="str">
        <f>IF($B$2=1,IF(ก.ค.!H6="","",ก.ค.!H6),IF(ก.ค.!H36="","",ก.ค.!H36))</f>
        <v/>
      </c>
      <c r="K6" s="139" t="str">
        <f>IF($B$2=1,IF(ก.ค.!I6="","",ก.ค.!I6),IF(ก.ค.!I36="","",ก.ค.!I36))</f>
        <v/>
      </c>
      <c r="L6" s="139" t="str">
        <f>IF($B$2=1,IF(ก.ค.!J6="","",ก.ค.!J6),IF(ก.ค.!J36="","",ก.ค.!J36))</f>
        <v/>
      </c>
      <c r="M6" s="139" t="str">
        <f>IF($B$2=1,IF(ก.ค.!K6="","",ก.ค.!K6),IF(ก.ค.!K36="","",ก.ค.!K36))</f>
        <v/>
      </c>
      <c r="N6" s="139" t="str">
        <f>IF($B$2=1,IF(ก.ค.!L6="","",ก.ค.!L6),IF(ก.ค.!L36="","",ก.ค.!L36))</f>
        <v/>
      </c>
      <c r="O6" s="139" t="str">
        <f>IF($B$2=1,IF(ก.ค.!M6="","",ก.ค.!M6),IF(ก.ค.!M36="","",ก.ค.!M36))</f>
        <v/>
      </c>
      <c r="P6" s="139" t="str">
        <f>IF($B$2=1,IF(ก.ค.!N6="","",ก.ค.!N6),IF(ก.ค.!N36="","",ก.ค.!N36))</f>
        <v/>
      </c>
      <c r="Q6" s="139" t="str">
        <f>IF($B$2=1,IF(ก.ค.!O6="","",ก.ค.!O6),IF(ก.ค.!O36="","",ก.ค.!O36))</f>
        <v/>
      </c>
      <c r="R6" s="139" t="str">
        <f>IF($B$2=1,IF(ก.ค.!P6="","",ก.ค.!P6),IF(ก.ค.!P36="","",ก.ค.!P36))</f>
        <v/>
      </c>
      <c r="S6" s="139" t="str">
        <f>IF($B$2=1,IF(ก.ค.!Q6="","",ก.ค.!Q6),IF(ก.ค.!Q36="","",ก.ค.!Q36))</f>
        <v/>
      </c>
      <c r="T6" s="139" t="str">
        <f>IF($B$2=1,IF(ก.ค.!R6="","",ก.ค.!R6),IF(ก.ค.!R36="","",ก.ค.!R36))</f>
        <v/>
      </c>
      <c r="U6" s="139" t="str">
        <f>IF($B$2=1,IF(ก.ค.!S6="","",ก.ค.!S6),IF(ก.ค.!S36="","",ก.ค.!S36))</f>
        <v/>
      </c>
      <c r="V6" s="139" t="str">
        <f>IF($B$2=1,IF(ก.ค.!T6="","",ก.ค.!T6),IF(ก.ค.!T36="","",ก.ค.!T36))</f>
        <v/>
      </c>
      <c r="W6" s="139" t="str">
        <f>IF($B$2=1,IF(ก.ค.!U6="","",ก.ค.!U6),IF(ก.ค.!U36="","",ก.ค.!U36))</f>
        <v>/</v>
      </c>
      <c r="X6" s="139" t="str">
        <f>IF($B$2=1,IF(ก.ค.!V6="","",ก.ค.!V6),IF(ก.ค.!V36="","",ก.ค.!V36))</f>
        <v>ป</v>
      </c>
      <c r="Y6" s="139" t="str">
        <f>IF($B$2=1,IF(ก.ค.!W6="","",ก.ค.!W6),IF(ก.ค.!W36="","",ก.ค.!W36))</f>
        <v>ป</v>
      </c>
      <c r="Z6" s="139" t="str">
        <f>IF($B$2=1,IF(ก.ค.!X6="","",ก.ค.!X6),IF(ก.ค.!X36="","",ก.ค.!X36))</f>
        <v>/</v>
      </c>
      <c r="AA6" s="139" t="str">
        <f>IF($B$2=1,IF(ก.ค.!Y6="","",ก.ค.!Y6),IF(ก.ค.!Y36="","",ก.ค.!Y36))</f>
        <v>/</v>
      </c>
      <c r="AB6" s="139" t="str">
        <f>IF($B$2=1,IF(ก.ค.!Z6="","",ก.ค.!Z6),IF(ก.ค.!Z36="","",ก.ค.!Z36))</f>
        <v/>
      </c>
      <c r="AC6" s="139" t="str">
        <f>IF($B$2=1,IF(ก.ค.!AA6="","",ก.ค.!AA6),IF(ก.ค.!AA36="","",ก.ค.!AA36))</f>
        <v/>
      </c>
      <c r="AD6" s="139" t="str">
        <f>IF($B$2=1,IF(ก.ค.!AB6="","",ก.ค.!AB6),IF(ก.ค.!AB36="","",ก.ค.!AB36))</f>
        <v>/</v>
      </c>
      <c r="AE6" s="139" t="str">
        <f>IF($B$2=1,IF(ก.ค.!AC6="","",ก.ค.!AC6),IF(ก.ค.!AC36="","",ก.ค.!AC36))</f>
        <v>/</v>
      </c>
      <c r="AF6" s="139" t="str">
        <f>IF($B$2=1,IF(ก.ค.!AD6="","",ก.ค.!AD6),IF(ก.ค.!AD36="","",ก.ค.!AD36))</f>
        <v>ล</v>
      </c>
      <c r="AG6" s="139" t="str">
        <f>IF($B$2=1,IF(ก.ค.!AE6="","",ก.ค.!AE6),IF(ก.ค.!AE36="","",ก.ค.!AE36))</f>
        <v>/</v>
      </c>
      <c r="AH6" s="139" t="str">
        <f>IF($B$2=1,IF(ก.ค.!AF6="","",ก.ค.!AF6),IF(ก.ค.!AF36="","",ก.ค.!AF36))</f>
        <v>/</v>
      </c>
      <c r="AI6" s="139" t="str">
        <f>IF($B$2=1,IF(ก.ค.!AG6="","",ก.ค.!AG6),IF(ก.ค.!AG36="","",ก.ค.!AG36))</f>
        <v/>
      </c>
      <c r="AJ6" s="139" t="str">
        <f>IF($B$2=1,IF(ก.ค.!AH6="","",ก.ค.!AH6),IF(ก.ค.!AH36="","",ก.ค.!AH36))</f>
        <v/>
      </c>
      <c r="AK6" s="139">
        <f>IF($B$2=1,IF(ก.ค.!AI6="","",ก.ค.!AI6),IF(ก.ค.!AI36="","",ก.ค.!AI36))</f>
        <v>7</v>
      </c>
      <c r="AL6" s="138">
        <f t="shared" si="11"/>
        <v>3</v>
      </c>
      <c r="AM6" s="139"/>
      <c r="AN6" s="139" t="str">
        <f>IF($B$2=1,IF(ส.ค.!D6="","",ส.ค.!D6),IF(ส.ค.!D36="","",ส.ค.!D36))</f>
        <v/>
      </c>
      <c r="AO6" s="139" t="str">
        <f>IF($B$2=1,IF(ส.ค.!E6="","",ส.ค.!E6),IF(ส.ค.!E36="","",ส.ค.!E36))</f>
        <v/>
      </c>
      <c r="AP6" s="139" t="str">
        <f>IF($B$2=1,IF(ส.ค.!F6="","",ส.ค.!F6),IF(ส.ค.!F36="","",ส.ค.!F36))</f>
        <v/>
      </c>
      <c r="AQ6" s="139" t="str">
        <f>IF($B$2=1,IF(ส.ค.!G6="","",ส.ค.!G6),IF(ส.ค.!G36="","",ส.ค.!G36))</f>
        <v/>
      </c>
      <c r="AR6" s="139" t="str">
        <f>IF($B$2=1,IF(ส.ค.!H6="","",ส.ค.!H6),IF(ส.ค.!H36="","",ส.ค.!H36))</f>
        <v/>
      </c>
      <c r="AS6" s="139" t="str">
        <f>IF($B$2=1,IF(ส.ค.!I6="","",ส.ค.!I6),IF(ส.ค.!I36="","",ส.ค.!I36))</f>
        <v/>
      </c>
      <c r="AT6" s="139" t="str">
        <f>IF($B$2=1,IF(ส.ค.!J6="","",ส.ค.!J6),IF(ส.ค.!J36="","",ส.ค.!J36))</f>
        <v/>
      </c>
      <c r="AU6" s="139" t="str">
        <f>IF($B$2=1,IF(ส.ค.!K6="","",ส.ค.!K6),IF(ส.ค.!K36="","",ส.ค.!K36))</f>
        <v/>
      </c>
      <c r="AV6" s="139" t="str">
        <f>IF($B$2=1,IF(ส.ค.!L6="","",ส.ค.!L6),IF(ส.ค.!L36="","",ส.ค.!L36))</f>
        <v/>
      </c>
      <c r="AW6" s="139" t="str">
        <f>IF($B$2=1,IF(ส.ค.!M6="","",ส.ค.!M6),IF(ส.ค.!M36="","",ส.ค.!M36))</f>
        <v/>
      </c>
      <c r="AX6" s="139" t="str">
        <f>IF($B$2=1,IF(ส.ค.!N6="","",ส.ค.!N6),IF(ส.ค.!N36="","",ส.ค.!N36))</f>
        <v/>
      </c>
      <c r="AY6" s="139" t="str">
        <f>IF($B$2=1,IF(ส.ค.!O6="","",ส.ค.!O6),IF(ส.ค.!O36="","",ส.ค.!O36))</f>
        <v/>
      </c>
      <c r="AZ6" s="139" t="str">
        <f>IF($B$2=1,IF(ส.ค.!P6="","",ส.ค.!P6),IF(ส.ค.!P36="","",ส.ค.!P36))</f>
        <v/>
      </c>
      <c r="BA6" s="139" t="str">
        <f>IF($B$2=1,IF(ส.ค.!Q6="","",ส.ค.!Q6),IF(ส.ค.!Q36="","",ส.ค.!Q36))</f>
        <v/>
      </c>
      <c r="BB6" s="139" t="str">
        <f>IF($B$2=1,IF(ส.ค.!R6="","",ส.ค.!R6),IF(ส.ค.!R36="","",ส.ค.!R36))</f>
        <v/>
      </c>
      <c r="BC6" s="139" t="str">
        <f>IF($B$2=1,IF(ส.ค.!S6="","",ส.ค.!S6),IF(ส.ค.!S36="","",ส.ค.!S36))</f>
        <v/>
      </c>
      <c r="BD6" s="139" t="str">
        <f>IF($B$2=1,IF(ส.ค.!T6="","",ส.ค.!T6),IF(ส.ค.!T36="","",ส.ค.!T36))</f>
        <v/>
      </c>
      <c r="BE6" s="139" t="str">
        <f>IF($B$2=1,IF(ส.ค.!U6="","",ส.ค.!U6),IF(ส.ค.!U36="","",ส.ค.!U36))</f>
        <v>/</v>
      </c>
      <c r="BF6" s="139" t="str">
        <f>IF($B$2=1,IF(ส.ค.!V6="","",ส.ค.!V6),IF(ส.ค.!V36="","",ส.ค.!V36))</f>
        <v>ป</v>
      </c>
      <c r="BG6" s="139" t="str">
        <f>IF($B$2=1,IF(ส.ค.!W6="","",ส.ค.!W6),IF(ส.ค.!W36="","",ส.ค.!W36))</f>
        <v>ป</v>
      </c>
      <c r="BH6" s="139" t="str">
        <f>IF($B$2=1,IF(ส.ค.!X6="","",ส.ค.!X6),IF(ส.ค.!X36="","",ส.ค.!X36))</f>
        <v>/</v>
      </c>
      <c r="BI6" s="139" t="str">
        <f>IF($B$2=1,IF(ส.ค.!Y6="","",ส.ค.!Y6),IF(ส.ค.!Y36="","",ส.ค.!Y36))</f>
        <v>/</v>
      </c>
      <c r="BJ6" s="139" t="str">
        <f>IF($B$2=1,IF(ส.ค.!Z6="","",ส.ค.!Z6),IF(ส.ค.!Z36="","",ส.ค.!Z36))</f>
        <v/>
      </c>
      <c r="BK6" s="139" t="str">
        <f>IF($B$2=1,IF(ส.ค.!AA6="","",ส.ค.!AA6),IF(ส.ค.!AA36="","",ส.ค.!AA36))</f>
        <v/>
      </c>
      <c r="BL6" s="139" t="str">
        <f>IF($B$2=1,IF(ส.ค.!AB6="","",ส.ค.!AB6),IF(ส.ค.!AB36="","",ส.ค.!AB36))</f>
        <v>/</v>
      </c>
      <c r="BM6" s="139" t="str">
        <f>IF($B$2=1,IF(ส.ค.!AC6="","",ส.ค.!AC6),IF(ส.ค.!AC36="","",ส.ค.!AC36))</f>
        <v>/</v>
      </c>
      <c r="BN6" s="139" t="str">
        <f>IF($B$2=1,IF(ส.ค.!AD6="","",ส.ค.!AD6),IF(ส.ค.!AD36="","",ส.ค.!AD36))</f>
        <v>ล</v>
      </c>
      <c r="BO6" s="139" t="str">
        <f>IF($B$2=1,IF(ส.ค.!AE6="","",ส.ค.!AE6),IF(ส.ค.!AE36="","",ส.ค.!AE36))</f>
        <v>/</v>
      </c>
      <c r="BP6" s="139" t="str">
        <f>IF($B$2=1,IF(ส.ค.!AF6="","",ส.ค.!AF6),IF(ส.ค.!AF36="","",ส.ค.!AF36))</f>
        <v>/</v>
      </c>
      <c r="BQ6" s="139" t="str">
        <f>IF($B$2=1,IF(ส.ค.!AG6="","",ส.ค.!AG6),IF(ส.ค.!AG36="","",ส.ค.!AG36))</f>
        <v/>
      </c>
      <c r="BR6" s="139" t="str">
        <f>IF($B$2=1,IF(ส.ค.!AH6="","",ส.ค.!AH6),IF(ส.ค.!AH36="","",ส.ค.!AH36))</f>
        <v/>
      </c>
      <c r="BS6" s="139">
        <f>IF($B$2=1,IF(ส.ค.!AI6="","",ส.ค.!AI6),IF(ส.ค.!AI36="","",ส.ค.!AI36))</f>
        <v>7</v>
      </c>
      <c r="BT6" s="138">
        <f t="shared" si="12"/>
        <v>3</v>
      </c>
      <c r="BU6" s="139"/>
      <c r="BV6" s="139" t="str">
        <f>IF($B$2=1,IF(ก.ย.!D6="","",ก.ย.!D6),IF(ก.ย.!D36="","",ก.ย.!D36))</f>
        <v/>
      </c>
      <c r="BW6" s="139" t="str">
        <f>IF($B$2=1,IF(ก.ย.!E6="","",ก.ย.!E6),IF(ก.ย.!E36="","",ก.ย.!E36))</f>
        <v/>
      </c>
      <c r="BX6" s="139" t="str">
        <f>IF($B$2=1,IF(ก.ย.!F6="","",ก.ย.!F6),IF(ก.ย.!F36="","",ก.ย.!F36))</f>
        <v/>
      </c>
      <c r="BY6" s="139" t="str">
        <f>IF($B$2=1,IF(ก.ย.!G6="","",ก.ย.!G6),IF(ก.ย.!G36="","",ก.ย.!G36))</f>
        <v/>
      </c>
      <c r="BZ6" s="139" t="str">
        <f>IF($B$2=1,IF(ก.ย.!H6="","",ก.ย.!H6),IF(ก.ย.!H36="","",ก.ย.!H36))</f>
        <v/>
      </c>
      <c r="CA6" s="139" t="str">
        <f>IF($B$2=1,IF(ก.ย.!I6="","",ก.ย.!I6),IF(ก.ย.!I36="","",ก.ย.!I36))</f>
        <v/>
      </c>
      <c r="CB6" s="139" t="str">
        <f>IF($B$2=1,IF(ก.ย.!J6="","",ก.ย.!J6),IF(ก.ย.!J36="","",ก.ย.!J36))</f>
        <v/>
      </c>
      <c r="CC6" s="139" t="str">
        <f>IF($B$2=1,IF(ก.ย.!K6="","",ก.ย.!K6),IF(ก.ย.!K36="","",ก.ย.!K36))</f>
        <v/>
      </c>
      <c r="CD6" s="139" t="str">
        <f>IF($B$2=1,IF(ก.ย.!L6="","",ก.ย.!L6),IF(ก.ย.!L36="","",ก.ย.!L36))</f>
        <v/>
      </c>
      <c r="CE6" s="139" t="str">
        <f>IF($B$2=1,IF(ก.ย.!M6="","",ก.ย.!M6),IF(ก.ย.!M36="","",ก.ย.!M36))</f>
        <v/>
      </c>
      <c r="CF6" s="139" t="str">
        <f>IF($B$2=1,IF(ก.ย.!N6="","",ก.ย.!N6),IF(ก.ย.!N36="","",ก.ย.!N36))</f>
        <v/>
      </c>
      <c r="CG6" s="139" t="str">
        <f>IF($B$2=1,IF(ก.ย.!O6="","",ก.ย.!O6),IF(ก.ย.!O36="","",ก.ย.!O36))</f>
        <v/>
      </c>
      <c r="CH6" s="139" t="str">
        <f>IF($B$2=1,IF(ก.ย.!P6="","",ก.ย.!P6),IF(ก.ย.!P36="","",ก.ย.!P36))</f>
        <v/>
      </c>
      <c r="CI6" s="139" t="str">
        <f>IF($B$2=1,IF(ก.ย.!Q6="","",ก.ย.!Q6),IF(ก.ย.!Q36="","",ก.ย.!Q36))</f>
        <v/>
      </c>
      <c r="CJ6" s="139" t="str">
        <f>IF($B$2=1,IF(ก.ย.!R6="","",ก.ย.!R6),IF(ก.ย.!R36="","",ก.ย.!R36))</f>
        <v/>
      </c>
      <c r="CK6" s="139" t="str">
        <f>IF($B$2=1,IF(ก.ย.!S6="","",ก.ย.!S6),IF(ก.ย.!S36="","",ก.ย.!S36))</f>
        <v/>
      </c>
      <c r="CL6" s="139" t="str">
        <f>IF($B$2=1,IF(ก.ย.!T6="","",ก.ย.!T6),IF(ก.ย.!T36="","",ก.ย.!T36))</f>
        <v/>
      </c>
      <c r="CM6" s="139" t="str">
        <f>IF($B$2=1,IF(ก.ย.!U6="","",ก.ย.!U6),IF(ก.ย.!U36="","",ก.ย.!U36))</f>
        <v>/</v>
      </c>
      <c r="CN6" s="139" t="str">
        <f>IF($B$2=1,IF(ก.ย.!V6="","",ก.ย.!V6),IF(ก.ย.!V36="","",ก.ย.!V36))</f>
        <v>ป</v>
      </c>
      <c r="CO6" s="139" t="str">
        <f>IF($B$2=1,IF(ก.ย.!W6="","",ก.ย.!W6),IF(ก.ย.!W36="","",ก.ย.!W36))</f>
        <v>ป</v>
      </c>
      <c r="CP6" s="139" t="str">
        <f>IF($B$2=1,IF(ก.ย.!X6="","",ก.ย.!X6),IF(ก.ย.!X36="","",ก.ย.!X36))</f>
        <v>/</v>
      </c>
      <c r="CQ6" s="139" t="str">
        <f>IF($B$2=1,IF(ก.ย.!Y6="","",ก.ย.!Y6),IF(ก.ย.!Y36="","",ก.ย.!Y36))</f>
        <v>/</v>
      </c>
      <c r="CR6" s="139" t="str">
        <f>IF($B$2=1,IF(ก.ย.!Z6="","",ก.ย.!Z6),IF(ก.ย.!Z36="","",ก.ย.!Z36))</f>
        <v/>
      </c>
      <c r="CS6" s="139" t="str">
        <f>IF($B$2=1,IF(ก.ย.!AA6="","",ก.ย.!AA6),IF(ก.ย.!AA36="","",ก.ย.!AA36))</f>
        <v/>
      </c>
      <c r="CT6" s="139" t="str">
        <f>IF($B$2=1,IF(ก.ย.!AB6="","",ก.ย.!AB6),IF(ก.ย.!AB36="","",ก.ย.!AB36))</f>
        <v>/</v>
      </c>
      <c r="CU6" s="139" t="str">
        <f>IF($B$2=1,IF(ก.ย.!AC6="","",ก.ย.!AC6),IF(ก.ย.!AC36="","",ก.ย.!AC36))</f>
        <v>/</v>
      </c>
      <c r="CV6" s="139" t="str">
        <f>IF($B$2=1,IF(ก.ย.!AD6="","",ก.ย.!AD6),IF(ก.ย.!AD36="","",ก.ย.!AD36))</f>
        <v>ล</v>
      </c>
      <c r="CW6" s="139" t="str">
        <f>IF($B$2=1,IF(ก.ย.!AE6="","",ก.ย.!AE6),IF(ก.ย.!AE36="","",ก.ย.!AE36))</f>
        <v>/</v>
      </c>
      <c r="CX6" s="139" t="str">
        <f>IF($B$2=1,IF(ก.ย.!AF6="","",ก.ย.!AF6),IF(ก.ย.!AF36="","",ก.ย.!AF36))</f>
        <v>/</v>
      </c>
      <c r="CY6" s="139" t="str">
        <f>IF($B$2=1,IF(ก.ย.!AG6="","",ก.ย.!AG6),IF(ก.ย.!AG36="","",ก.ย.!AG36))</f>
        <v/>
      </c>
      <c r="CZ6" s="139" t="str">
        <f>IF($B$2=1,IF(ก.ย.!AH6="","",ก.ย.!AH6),IF(ก.ย.!AH36="","",ก.ย.!AH36))</f>
        <v/>
      </c>
      <c r="DA6" s="139">
        <f>IF($B$2=1,IF(ก.ย.!AI6="","",ก.ย.!AI6),IF(ก.ย.!AI36="","",ก.ย.!AI36))</f>
        <v>7</v>
      </c>
      <c r="DB6" s="138">
        <f t="shared" si="13"/>
        <v>3</v>
      </c>
      <c r="DC6" s="139"/>
      <c r="DD6" s="139" t="str">
        <f>IF($B$2=1,IF(ต.ค.!D6="","",ต.ค.!D6),IF(ต.ค.!D36="","",ต.ค.!D36))</f>
        <v/>
      </c>
      <c r="DE6" s="139" t="str">
        <f>IF($B$2=1,IF(ต.ค.!E6="","",ต.ค.!E6),IF(ต.ค.!E36="","",ต.ค.!E36))</f>
        <v/>
      </c>
      <c r="DF6" s="139" t="str">
        <f>IF($B$2=1,IF(ต.ค.!F6="","",ต.ค.!F6),IF(ต.ค.!F36="","",ต.ค.!F36))</f>
        <v/>
      </c>
      <c r="DG6" s="139" t="str">
        <f>IF($B$2=1,IF(ต.ค.!G6="","",ต.ค.!G6),IF(ต.ค.!G36="","",ต.ค.!G36))</f>
        <v/>
      </c>
      <c r="DH6" s="139" t="str">
        <f>IF($B$2=1,IF(ต.ค.!H6="","",ต.ค.!H6),IF(ต.ค.!H36="","",ต.ค.!H36))</f>
        <v/>
      </c>
      <c r="DI6" s="139" t="str">
        <f>IF($B$2=1,IF(ต.ค.!I6="","",ต.ค.!I6),IF(ต.ค.!I36="","",ต.ค.!I36))</f>
        <v/>
      </c>
      <c r="DJ6" s="139" t="str">
        <f>IF($B$2=1,IF(ต.ค.!J6="","",ต.ค.!J6),IF(ต.ค.!J36="","",ต.ค.!J36))</f>
        <v/>
      </c>
      <c r="DK6" s="139" t="str">
        <f>IF($B$2=1,IF(ต.ค.!K6="","",ต.ค.!K6),IF(ต.ค.!K36="","",ต.ค.!K36))</f>
        <v/>
      </c>
      <c r="DL6" s="139" t="str">
        <f>IF($B$2=1,IF(ต.ค.!L6="","",ต.ค.!L6),IF(ต.ค.!L36="","",ต.ค.!L36))</f>
        <v/>
      </c>
      <c r="DM6" s="139" t="str">
        <f>IF($B$2=1,IF(ต.ค.!M6="","",ต.ค.!M6),IF(ต.ค.!M36="","",ต.ค.!M36))</f>
        <v/>
      </c>
      <c r="DN6" s="139" t="str">
        <f>IF($B$2=1,IF(ต.ค.!N6="","",ต.ค.!N6),IF(ต.ค.!N36="","",ต.ค.!N36))</f>
        <v/>
      </c>
      <c r="DO6" s="139" t="str">
        <f>IF($B$2=1,IF(ต.ค.!O6="","",ต.ค.!O6),IF(ต.ค.!O36="","",ต.ค.!O36))</f>
        <v/>
      </c>
      <c r="DP6" s="139" t="str">
        <f>IF($B$2=1,IF(ต.ค.!P6="","",ต.ค.!P6),IF(ต.ค.!P36="","",ต.ค.!P36))</f>
        <v/>
      </c>
      <c r="DQ6" s="139" t="str">
        <f>IF($B$2=1,IF(ต.ค.!Q6="","",ต.ค.!Q6),IF(ต.ค.!Q36="","",ต.ค.!Q36))</f>
        <v/>
      </c>
      <c r="DR6" s="139" t="str">
        <f>IF($B$2=1,IF(ต.ค.!R6="","",ต.ค.!R6),IF(ต.ค.!R36="","",ต.ค.!R36))</f>
        <v/>
      </c>
      <c r="DS6" s="139" t="str">
        <f>IF($B$2=1,IF(ต.ค.!S6="","",ต.ค.!S6),IF(ต.ค.!S36="","",ต.ค.!S36))</f>
        <v/>
      </c>
      <c r="DT6" s="139" t="str">
        <f>IF($B$2=1,IF(ต.ค.!T6="","",ต.ค.!T6),IF(ต.ค.!T36="","",ต.ค.!T36))</f>
        <v/>
      </c>
      <c r="DU6" s="139" t="str">
        <f>IF($B$2=1,IF(ต.ค.!U6="","",ต.ค.!U6),IF(ต.ค.!U36="","",ต.ค.!U36))</f>
        <v>/</v>
      </c>
      <c r="DV6" s="139" t="str">
        <f>IF($B$2=1,IF(ต.ค.!V6="","",ต.ค.!V6),IF(ต.ค.!V36="","",ต.ค.!V36))</f>
        <v>ป</v>
      </c>
      <c r="DW6" s="139" t="str">
        <f>IF($B$2=1,IF(ต.ค.!W6="","",ต.ค.!W6),IF(ต.ค.!W36="","",ต.ค.!W36))</f>
        <v>ป</v>
      </c>
      <c r="DX6" s="139" t="str">
        <f>IF($B$2=1,IF(ต.ค.!X6="","",ต.ค.!X6),IF(ต.ค.!X36="","",ต.ค.!X36))</f>
        <v>/</v>
      </c>
      <c r="DY6" s="139" t="str">
        <f>IF($B$2=1,IF(ต.ค.!Y6="","",ต.ค.!Y6),IF(ต.ค.!Y36="","",ต.ค.!Y36))</f>
        <v>/</v>
      </c>
      <c r="DZ6" s="139" t="str">
        <f>IF($B$2=1,IF(ต.ค.!Z6="","",ต.ค.!Z6),IF(ต.ค.!Z36="","",ต.ค.!Z36))</f>
        <v/>
      </c>
      <c r="EA6" s="139" t="str">
        <f>IF($B$2=1,IF(ต.ค.!AA6="","",ต.ค.!AA6),IF(ต.ค.!AA36="","",ต.ค.!AA36))</f>
        <v/>
      </c>
      <c r="EB6" s="139" t="str">
        <f>IF($B$2=1,IF(ต.ค.!AB6="","",ต.ค.!AB6),IF(ต.ค.!AB36="","",ต.ค.!AB36))</f>
        <v>/</v>
      </c>
      <c r="EC6" s="139" t="str">
        <f>IF($B$2=1,IF(ต.ค.!AC6="","",ต.ค.!AC6),IF(ต.ค.!AC36="","",ต.ค.!AC36))</f>
        <v>/</v>
      </c>
      <c r="ED6" s="139" t="str">
        <f>IF($B$2=1,IF(ต.ค.!AD6="","",ต.ค.!AD6),IF(ต.ค.!AD36="","",ต.ค.!AD36))</f>
        <v>ล</v>
      </c>
      <c r="EE6" s="139" t="str">
        <f>IF($B$2=1,IF(ต.ค.!AE6="","",ต.ค.!AE6),IF(ต.ค.!AE36="","",ต.ค.!AE36))</f>
        <v>/</v>
      </c>
      <c r="EF6" s="139" t="str">
        <f>IF($B$2=1,IF(ต.ค.!AF6="","",ต.ค.!AF6),IF(ต.ค.!AF36="","",ต.ค.!AF36))</f>
        <v>/</v>
      </c>
      <c r="EG6" s="139" t="str">
        <f>IF($B$2=1,IF(ต.ค.!AG6="","",ต.ค.!AG6),IF(ต.ค.!AG36="","",ต.ค.!AG36))</f>
        <v/>
      </c>
      <c r="EH6" s="139" t="str">
        <f>IF($B$2=1,IF(ต.ค.!AH6="","",ต.ค.!AH6),IF(ต.ค.!AH36="","",ต.ค.!AH36))</f>
        <v/>
      </c>
      <c r="EI6" s="139">
        <f>IF($B$2=1,IF(ต.ค.!AI6="","",ต.ค.!AI6),IF(ต.ค.!AI36="","",ต.ค.!AI36))</f>
        <v>7</v>
      </c>
      <c r="EJ6" s="138">
        <f t="shared" si="14"/>
        <v>3</v>
      </c>
      <c r="EK6" s="139"/>
      <c r="EL6" s="139" t="str">
        <f>IF($B$2=1,IF(พ.ย.!D6="","",พ.ย.!D6),IF(พ.ย.!D36="","",พ.ย.!D36))</f>
        <v/>
      </c>
      <c r="EM6" s="139" t="str">
        <f>IF($B$2=1,IF(พ.ย.!E6="","",พ.ย.!E6),IF(พ.ย.!E36="","",พ.ย.!E36))</f>
        <v/>
      </c>
      <c r="EN6" s="139" t="str">
        <f>IF($B$2=1,IF(พ.ย.!F6="","",พ.ย.!F6),IF(พ.ย.!F36="","",พ.ย.!F36))</f>
        <v/>
      </c>
      <c r="EO6" s="139" t="str">
        <f>IF($B$2=1,IF(พ.ย.!G6="","",พ.ย.!G6),IF(พ.ย.!G36="","",พ.ย.!G36))</f>
        <v/>
      </c>
      <c r="EP6" s="139" t="str">
        <f>IF($B$2=1,IF(พ.ย.!H6="","",พ.ย.!H6),IF(พ.ย.!H36="","",พ.ย.!H36))</f>
        <v/>
      </c>
      <c r="EQ6" s="139" t="str">
        <f>IF($B$2=1,IF(พ.ย.!I6="","",พ.ย.!I6),IF(พ.ย.!I36="","",พ.ย.!I36))</f>
        <v/>
      </c>
      <c r="ER6" s="139" t="str">
        <f>IF($B$2=1,IF(พ.ย.!J6="","",พ.ย.!J6),IF(พ.ย.!J36="","",พ.ย.!J36))</f>
        <v/>
      </c>
      <c r="ES6" s="139" t="str">
        <f>IF($B$2=1,IF(พ.ย.!K6="","",พ.ย.!K6),IF(พ.ย.!K36="","",พ.ย.!K36))</f>
        <v/>
      </c>
      <c r="ET6" s="139" t="str">
        <f>IF($B$2=1,IF(พ.ย.!L6="","",พ.ย.!L6),IF(พ.ย.!L36="","",พ.ย.!L36))</f>
        <v/>
      </c>
      <c r="EU6" s="139" t="str">
        <f>IF($B$2=1,IF(พ.ย.!M6="","",พ.ย.!M6),IF(พ.ย.!M36="","",พ.ย.!M36))</f>
        <v/>
      </c>
      <c r="EV6" s="139" t="str">
        <f>IF($B$2=1,IF(พ.ย.!N6="","",พ.ย.!N6),IF(พ.ย.!N36="","",พ.ย.!N36))</f>
        <v/>
      </c>
      <c r="EW6" s="139" t="str">
        <f>IF($B$2=1,IF(พ.ย.!O6="","",พ.ย.!O6),IF(พ.ย.!O36="","",พ.ย.!O36))</f>
        <v/>
      </c>
      <c r="EX6" s="139" t="str">
        <f>IF($B$2=1,IF(พ.ย.!P6="","",พ.ย.!P6),IF(พ.ย.!P36="","",พ.ย.!P36))</f>
        <v/>
      </c>
      <c r="EY6" s="139" t="str">
        <f>IF($B$2=1,IF(พ.ย.!Q6="","",พ.ย.!Q6),IF(พ.ย.!Q36="","",พ.ย.!Q36))</f>
        <v/>
      </c>
      <c r="EZ6" s="139" t="str">
        <f>IF($B$2=1,IF(พ.ย.!R6="","",พ.ย.!R6),IF(พ.ย.!R36="","",พ.ย.!R36))</f>
        <v/>
      </c>
      <c r="FA6" s="139" t="str">
        <f>IF($B$2=1,IF(พ.ย.!S6="","",พ.ย.!S6),IF(พ.ย.!S36="","",พ.ย.!S36))</f>
        <v/>
      </c>
      <c r="FB6" s="139" t="str">
        <f>IF($B$2=1,IF(พ.ย.!T6="","",พ.ย.!T6),IF(พ.ย.!T36="","",พ.ย.!T36))</f>
        <v/>
      </c>
      <c r="FC6" s="139" t="str">
        <f>IF($B$2=1,IF(พ.ย.!U6="","",พ.ย.!U6),IF(พ.ย.!U36="","",พ.ย.!U36))</f>
        <v>/</v>
      </c>
      <c r="FD6" s="139" t="str">
        <f>IF($B$2=1,IF(พ.ย.!V6="","",พ.ย.!V6),IF(พ.ย.!V36="","",พ.ย.!V36))</f>
        <v>ป</v>
      </c>
      <c r="FE6" s="139" t="str">
        <f>IF($B$2=1,IF(พ.ย.!W6="","",พ.ย.!W6),IF(พ.ย.!W36="","",พ.ย.!W36))</f>
        <v>ป</v>
      </c>
      <c r="FF6" s="139" t="str">
        <f>IF($B$2=1,IF(พ.ย.!X6="","",พ.ย.!X6),IF(พ.ย.!X36="","",พ.ย.!X36))</f>
        <v>/</v>
      </c>
      <c r="FG6" s="139" t="str">
        <f>IF($B$2=1,IF(พ.ย.!Y6="","",พ.ย.!Y6),IF(พ.ย.!Y36="","",พ.ย.!Y36))</f>
        <v>/</v>
      </c>
      <c r="FH6" s="139" t="str">
        <f>IF($B$2=1,IF(พ.ย.!Z6="","",พ.ย.!Z6),IF(พ.ย.!Z36="","",พ.ย.!Z36))</f>
        <v/>
      </c>
      <c r="FI6" s="139" t="str">
        <f>IF($B$2=1,IF(พ.ย.!AA6="","",พ.ย.!AA6),IF(พ.ย.!AA36="","",พ.ย.!AA36))</f>
        <v/>
      </c>
      <c r="FJ6" s="139" t="str">
        <f>IF($B$2=1,IF(พ.ย.!AB6="","",พ.ย.!AB6),IF(พ.ย.!AB36="","",พ.ย.!AB36))</f>
        <v>/</v>
      </c>
      <c r="FK6" s="139" t="str">
        <f>IF($B$2=1,IF(พ.ย.!AC6="","",พ.ย.!AC6),IF(พ.ย.!AC36="","",พ.ย.!AC36))</f>
        <v>/</v>
      </c>
      <c r="FL6" s="139" t="str">
        <f>IF($B$2=1,IF(พ.ย.!AD6="","",พ.ย.!AD6),IF(พ.ย.!AD36="","",พ.ย.!AD36))</f>
        <v>ล</v>
      </c>
      <c r="FM6" s="139" t="str">
        <f>IF($B$2=1,IF(พ.ย.!AE6="","",พ.ย.!AE6),IF(พ.ย.!AE36="","",พ.ย.!AE36))</f>
        <v>/</v>
      </c>
      <c r="FN6" s="139" t="str">
        <f>IF($B$2=1,IF(พ.ย.!AF6="","",พ.ย.!AF6),IF(พ.ย.!AF36="","",พ.ย.!AF36))</f>
        <v>/</v>
      </c>
      <c r="FO6" s="139" t="str">
        <f>IF($B$2=1,IF(พ.ย.!AG6="","",พ.ย.!AG6),IF(พ.ย.!AG36="","",พ.ย.!AG36))</f>
        <v/>
      </c>
      <c r="FP6" s="139" t="str">
        <f>IF($B$2=1,IF(พ.ย.!AH6="","",พ.ย.!AH6),IF(พ.ย.!AH36="","",พ.ย.!AH36))</f>
        <v/>
      </c>
      <c r="FQ6" s="139">
        <f>IF($B$2=1,IF(พ.ย.!AI6="","",พ.ย.!AI6),IF(พ.ย.!AI36="","",พ.ย.!AI36))</f>
        <v>7</v>
      </c>
      <c r="FR6" s="138">
        <f t="shared" si="15"/>
        <v>3</v>
      </c>
      <c r="FS6" s="139"/>
      <c r="FT6" s="139" t="str">
        <f>IF($B$2=1,IF(ธ.ค.!D6="","",ธ.ค.!D6),IF(ธ.ค.!D36="","",ธ.ค.!D36))</f>
        <v/>
      </c>
      <c r="FU6" s="139" t="str">
        <f>IF($B$2=1,IF(ธ.ค.!E6="","",ธ.ค.!E6),IF(ธ.ค.!E36="","",ธ.ค.!E36))</f>
        <v/>
      </c>
      <c r="FV6" s="139" t="str">
        <f>IF($B$2=1,IF(ธ.ค.!F6="","",ธ.ค.!F6),IF(ธ.ค.!F36="","",ธ.ค.!F36))</f>
        <v/>
      </c>
      <c r="FW6" s="139" t="str">
        <f>IF($B$2=1,IF(ธ.ค.!G6="","",ธ.ค.!G6),IF(ธ.ค.!G36="","",ธ.ค.!G36))</f>
        <v/>
      </c>
      <c r="FX6" s="139" t="str">
        <f>IF($B$2=1,IF(ธ.ค.!H6="","",ธ.ค.!H6),IF(ธ.ค.!H36="","",ธ.ค.!H36))</f>
        <v/>
      </c>
      <c r="FY6" s="139" t="str">
        <f>IF($B$2=1,IF(ธ.ค.!I6="","",ธ.ค.!I6),IF(ธ.ค.!I36="","",ธ.ค.!I36))</f>
        <v/>
      </c>
      <c r="FZ6" s="139" t="str">
        <f>IF($B$2=1,IF(ธ.ค.!J6="","",ธ.ค.!J6),IF(ธ.ค.!J36="","",ธ.ค.!J36))</f>
        <v/>
      </c>
      <c r="GA6" s="139" t="str">
        <f>IF($B$2=1,IF(ธ.ค.!K6="","",ธ.ค.!K6),IF(ธ.ค.!K36="","",ธ.ค.!K36))</f>
        <v/>
      </c>
      <c r="GB6" s="139" t="str">
        <f>IF($B$2=1,IF(ธ.ค.!L6="","",ธ.ค.!L6),IF(ธ.ค.!L36="","",ธ.ค.!L36))</f>
        <v/>
      </c>
      <c r="GC6" s="139" t="str">
        <f>IF($B$2=1,IF(ธ.ค.!M6="","",ธ.ค.!M6),IF(ธ.ค.!M36="","",ธ.ค.!M36))</f>
        <v/>
      </c>
      <c r="GD6" s="139" t="str">
        <f>IF($B$2=1,IF(ธ.ค.!N6="","",ธ.ค.!N6),IF(ธ.ค.!N36="","",ธ.ค.!N36))</f>
        <v/>
      </c>
      <c r="GE6" s="139" t="str">
        <f>IF($B$2=1,IF(ธ.ค.!O6="","",ธ.ค.!O6),IF(ธ.ค.!O36="","",ธ.ค.!O36))</f>
        <v/>
      </c>
      <c r="GF6" s="139" t="str">
        <f>IF($B$2=1,IF(ธ.ค.!P6="","",ธ.ค.!P6),IF(ธ.ค.!P36="","",ธ.ค.!P36))</f>
        <v/>
      </c>
      <c r="GG6" s="139" t="str">
        <f>IF($B$2=1,IF(ธ.ค.!Q6="","",ธ.ค.!Q6),IF(ธ.ค.!Q36="","",ธ.ค.!Q36))</f>
        <v/>
      </c>
      <c r="GH6" s="139" t="str">
        <f>IF($B$2=1,IF(ธ.ค.!R6="","",ธ.ค.!R6),IF(ธ.ค.!R36="","",ธ.ค.!R36))</f>
        <v/>
      </c>
      <c r="GI6" s="139" t="str">
        <f>IF($B$2=1,IF(ธ.ค.!S6="","",ธ.ค.!S6),IF(ธ.ค.!S36="","",ธ.ค.!S36))</f>
        <v/>
      </c>
      <c r="GJ6" s="139" t="str">
        <f>IF($B$2=1,IF(ธ.ค.!T6="","",ธ.ค.!T6),IF(ธ.ค.!T36="","",ธ.ค.!T36))</f>
        <v/>
      </c>
      <c r="GK6" s="139" t="str">
        <f>IF($B$2=1,IF(ธ.ค.!U6="","",ธ.ค.!U6),IF(ธ.ค.!U36="","",ธ.ค.!U36))</f>
        <v>/</v>
      </c>
      <c r="GL6" s="139" t="str">
        <f>IF($B$2=1,IF(ธ.ค.!V6="","",ธ.ค.!V6),IF(ธ.ค.!V36="","",ธ.ค.!V36))</f>
        <v>ป</v>
      </c>
      <c r="GM6" s="139" t="str">
        <f>IF($B$2=1,IF(ธ.ค.!W6="","",ธ.ค.!W6),IF(ธ.ค.!W36="","",ธ.ค.!W36))</f>
        <v>ป</v>
      </c>
      <c r="GN6" s="139" t="str">
        <f>IF($B$2=1,IF(ธ.ค.!X6="","",ธ.ค.!X6),IF(ธ.ค.!X36="","",ธ.ค.!X36))</f>
        <v>/</v>
      </c>
      <c r="GO6" s="139" t="str">
        <f>IF($B$2=1,IF(ธ.ค.!Y6="","",ธ.ค.!Y6),IF(ธ.ค.!Y36="","",ธ.ค.!Y36))</f>
        <v>/</v>
      </c>
      <c r="GP6" s="139" t="str">
        <f>IF($B$2=1,IF(ธ.ค.!Z6="","",ธ.ค.!Z6),IF(ธ.ค.!Z36="","",ธ.ค.!Z36))</f>
        <v/>
      </c>
      <c r="GQ6" s="139" t="str">
        <f>IF($B$2=1,IF(ธ.ค.!AA6="","",ธ.ค.!AA6),IF(ธ.ค.!AA36="","",ธ.ค.!AA36))</f>
        <v/>
      </c>
      <c r="GR6" s="139" t="str">
        <f>IF($B$2=1,IF(ธ.ค.!AB6="","",ธ.ค.!AB6),IF(ธ.ค.!AB36="","",ธ.ค.!AB36))</f>
        <v>/</v>
      </c>
      <c r="GS6" s="139" t="str">
        <f>IF($B$2=1,IF(ธ.ค.!AC6="","",ธ.ค.!AC6),IF(ธ.ค.!AC36="","",ธ.ค.!AC36))</f>
        <v>/</v>
      </c>
      <c r="GT6" s="139" t="str">
        <f>IF($B$2=1,IF(ธ.ค.!AD6="","",ธ.ค.!AD6),IF(ธ.ค.!AD36="","",ธ.ค.!AD36))</f>
        <v>ล</v>
      </c>
      <c r="GU6" s="139" t="str">
        <f>IF($B$2=1,IF(ธ.ค.!AE6="","",ธ.ค.!AE6),IF(ธ.ค.!AE36="","",ธ.ค.!AE36))</f>
        <v>/</v>
      </c>
      <c r="GV6" s="139" t="str">
        <f>IF($B$2=1,IF(ธ.ค.!AF6="","",ธ.ค.!AF6),IF(ธ.ค.!AF36="","",ธ.ค.!AF36))</f>
        <v>/</v>
      </c>
      <c r="GW6" s="139" t="str">
        <f>IF($B$2=1,IF(ธ.ค.!AG6="","",ธ.ค.!AG6),IF(ธ.ค.!AG36="","",ธ.ค.!AG36))</f>
        <v/>
      </c>
      <c r="GX6" s="139" t="str">
        <f>IF($B$2=1,IF(ธ.ค.!AH6="","",ธ.ค.!AH6),IF(ธ.ค.!AH36="","",ธ.ค.!AH36))</f>
        <v/>
      </c>
      <c r="GY6" s="139">
        <f>IF($B$2=1,IF(ธ.ค.!AI6="","",ธ.ค.!AI6),IF(ธ.ค.!AI36="","",ธ.ค.!AI36))</f>
        <v>7</v>
      </c>
      <c r="GZ6" s="138">
        <f t="shared" si="16"/>
        <v>3</v>
      </c>
      <c r="HA6" s="139"/>
      <c r="HB6" s="139" t="str">
        <f>IF($B$2=1,IF(ม.ค.!D6="","",ม.ค.!D6),IF(ม.ค.!D36="","",ม.ค.!D36))</f>
        <v/>
      </c>
      <c r="HC6" s="139" t="str">
        <f>IF($B$2=1,IF(ม.ค.!E6="","",ม.ค.!E6),IF(ม.ค.!E36="","",ม.ค.!E36))</f>
        <v/>
      </c>
      <c r="HD6" s="139" t="str">
        <f>IF($B$2=1,IF(ม.ค.!F6="","",ม.ค.!F6),IF(ม.ค.!F36="","",ม.ค.!F36))</f>
        <v/>
      </c>
      <c r="HE6" s="139" t="str">
        <f>IF($B$2=1,IF(ม.ค.!G6="","",ม.ค.!G6),IF(ม.ค.!G36="","",ม.ค.!G36))</f>
        <v/>
      </c>
      <c r="HF6" s="139" t="str">
        <f>IF($B$2=1,IF(ม.ค.!H6="","",ม.ค.!H6),IF(ม.ค.!H36="","",ม.ค.!H36))</f>
        <v/>
      </c>
      <c r="HG6" s="139" t="str">
        <f>IF($B$2=1,IF(ม.ค.!I6="","",ม.ค.!I6),IF(ม.ค.!I36="","",ม.ค.!I36))</f>
        <v/>
      </c>
      <c r="HH6" s="139" t="str">
        <f>IF($B$2=1,IF(ม.ค.!J6="","",ม.ค.!J6),IF(ม.ค.!J36="","",ม.ค.!J36))</f>
        <v/>
      </c>
      <c r="HI6" s="139" t="str">
        <f>IF($B$2=1,IF(ม.ค.!K6="","",ม.ค.!K6),IF(ม.ค.!K36="","",ม.ค.!K36))</f>
        <v/>
      </c>
      <c r="HJ6" s="139" t="str">
        <f>IF($B$2=1,IF(ม.ค.!L6="","",ม.ค.!L6),IF(ม.ค.!L36="","",ม.ค.!L36))</f>
        <v/>
      </c>
      <c r="HK6" s="139" t="str">
        <f>IF($B$2=1,IF(ม.ค.!M6="","",ม.ค.!M6),IF(ม.ค.!M36="","",ม.ค.!M36))</f>
        <v/>
      </c>
      <c r="HL6" s="139" t="str">
        <f>IF($B$2=1,IF(ม.ค.!N6="","",ม.ค.!N6),IF(ม.ค.!N36="","",ม.ค.!N36))</f>
        <v/>
      </c>
      <c r="HM6" s="139" t="str">
        <f>IF($B$2=1,IF(ม.ค.!O6="","",ม.ค.!O6),IF(ม.ค.!O36="","",ม.ค.!O36))</f>
        <v/>
      </c>
      <c r="HN6" s="139" t="str">
        <f>IF($B$2=1,IF(ม.ค.!P6="","",ม.ค.!P6),IF(ม.ค.!P36="","",ม.ค.!P36))</f>
        <v/>
      </c>
      <c r="HO6" s="139" t="str">
        <f>IF($B$2=1,IF(ม.ค.!Q6="","",ม.ค.!Q6),IF(ม.ค.!Q36="","",ม.ค.!Q36))</f>
        <v/>
      </c>
      <c r="HP6" s="139" t="str">
        <f>IF($B$2=1,IF(ม.ค.!R6="","",ม.ค.!R6),IF(ม.ค.!R36="","",ม.ค.!R36))</f>
        <v/>
      </c>
      <c r="HQ6" s="139" t="str">
        <f>IF($B$2=1,IF(ม.ค.!S6="","",ม.ค.!S6),IF(ม.ค.!S36="","",ม.ค.!S36))</f>
        <v/>
      </c>
      <c r="HR6" s="139" t="str">
        <f>IF($B$2=1,IF(ม.ค.!T6="","",ม.ค.!T6),IF(ม.ค.!T36="","",ม.ค.!T36))</f>
        <v/>
      </c>
      <c r="HS6" s="139" t="str">
        <f>IF($B$2=1,IF(ม.ค.!U6="","",ม.ค.!U6),IF(ม.ค.!U36="","",ม.ค.!U36))</f>
        <v>/</v>
      </c>
      <c r="HT6" s="139" t="str">
        <f>IF($B$2=1,IF(ม.ค.!V6="","",ม.ค.!V6),IF(ม.ค.!V36="","",ม.ค.!V36))</f>
        <v>ป</v>
      </c>
      <c r="HU6" s="139" t="str">
        <f>IF($B$2=1,IF(ม.ค.!W6="","",ม.ค.!W6),IF(ม.ค.!W36="","",ม.ค.!W36))</f>
        <v>ป</v>
      </c>
      <c r="HV6" s="139" t="str">
        <f>IF($B$2=1,IF(ม.ค.!X6="","",ม.ค.!X6),IF(ม.ค.!X36="","",ม.ค.!X36))</f>
        <v>/</v>
      </c>
      <c r="HW6" s="139" t="str">
        <f>IF($B$2=1,IF(ม.ค.!Y6="","",ม.ค.!Y6),IF(ม.ค.!Y36="","",ม.ค.!Y36))</f>
        <v>/</v>
      </c>
      <c r="HX6" s="139" t="str">
        <f>IF($B$2=1,IF(ม.ค.!Z6="","",ม.ค.!Z6),IF(ม.ค.!Z36="","",ม.ค.!Z36))</f>
        <v/>
      </c>
      <c r="HY6" s="139" t="str">
        <f>IF($B$2=1,IF(ม.ค.!AA6="","",ม.ค.!AA6),IF(ม.ค.!AA36="","",ม.ค.!AA36))</f>
        <v/>
      </c>
      <c r="HZ6" s="139" t="str">
        <f>IF($B$2=1,IF(ม.ค.!AB6="","",ม.ค.!AB6),IF(ม.ค.!AB36="","",ม.ค.!AB36))</f>
        <v>/</v>
      </c>
      <c r="IA6" s="139" t="str">
        <f>IF($B$2=1,IF(ม.ค.!AC6="","",ม.ค.!AC6),IF(ม.ค.!AC36="","",ม.ค.!AC36))</f>
        <v>/</v>
      </c>
      <c r="IB6" s="139" t="str">
        <f>IF($B$2=1,IF(ม.ค.!AD6="","",ม.ค.!AD6),IF(ม.ค.!AD36="","",ม.ค.!AD36))</f>
        <v>ล</v>
      </c>
      <c r="IC6" s="139" t="str">
        <f>IF($B$2=1,IF(ม.ค.!AE6="","",ม.ค.!AE6),IF(ม.ค.!AE36="","",ม.ค.!AE36))</f>
        <v>/</v>
      </c>
      <c r="ID6" s="139" t="str">
        <f>IF($B$2=1,IF(ม.ค.!AF6="","",ม.ค.!AF6),IF(ม.ค.!AF36="","",ม.ค.!AF36))</f>
        <v>/</v>
      </c>
      <c r="IE6" s="139" t="str">
        <f>IF($B$2=1,IF(ม.ค.!AG6="","",ม.ค.!AG6),IF(ม.ค.!AG36="","",ม.ค.!AG36))</f>
        <v/>
      </c>
      <c r="IF6" s="139" t="str">
        <f>IF($B$2=1,IF(ม.ค.!AH6="","",ม.ค.!AH6),IF(ม.ค.!AH36="","",ม.ค.!AH36))</f>
        <v/>
      </c>
      <c r="IG6" s="139">
        <f>IF($B$2=1,IF(ม.ค.!AI6="","",ม.ค.!AI6),IF(ม.ค.!AI36="","",ม.ค.!AI36))</f>
        <v>7</v>
      </c>
      <c r="IH6" s="138">
        <f t="shared" si="17"/>
        <v>3</v>
      </c>
      <c r="II6" s="139"/>
      <c r="IJ6" s="139" t="str">
        <f>IF($B$2=1,IF(ก.พ.!D6="","",ก.พ.!D6),IF(ก.พ.!D36="","",ก.พ.!D36))</f>
        <v/>
      </c>
      <c r="IK6" s="139" t="str">
        <f>IF($B$2=1,IF(ก.พ.!E6="","",ก.พ.!E6),IF(ก.พ.!E36="","",ก.พ.!E36))</f>
        <v/>
      </c>
      <c r="IL6" s="139" t="str">
        <f>IF($B$2=1,IF(ก.พ.!F6="","",ก.พ.!F6),IF(ก.พ.!F36="","",ก.พ.!F36))</f>
        <v/>
      </c>
      <c r="IM6" s="139" t="str">
        <f>IF($B$2=1,IF(ก.พ.!G6="","",ก.พ.!G6),IF(ก.พ.!G36="","",ก.พ.!G36))</f>
        <v/>
      </c>
      <c r="IN6" s="139" t="str">
        <f>IF($B$2=1,IF(ก.พ.!H6="","",ก.พ.!H6),IF(ก.พ.!H36="","",ก.พ.!H36))</f>
        <v/>
      </c>
      <c r="IO6" s="139" t="str">
        <f>IF($B$2=1,IF(ก.พ.!I6="","",ก.พ.!I6),IF(ก.พ.!I36="","",ก.พ.!I36))</f>
        <v/>
      </c>
      <c r="IP6" s="139" t="str">
        <f>IF($B$2=1,IF(ก.พ.!J6="","",ก.พ.!J6),IF(ก.พ.!J36="","",ก.พ.!J36))</f>
        <v/>
      </c>
      <c r="IQ6" s="139" t="str">
        <f>IF($B$2=1,IF(ก.พ.!K6="","",ก.พ.!K6),IF(ก.พ.!K36="","",ก.พ.!K36))</f>
        <v/>
      </c>
      <c r="IR6" s="139" t="str">
        <f>IF($B$2=1,IF(ก.พ.!L6="","",ก.พ.!L6),IF(ก.พ.!L36="","",ก.พ.!L36))</f>
        <v/>
      </c>
      <c r="IS6" s="139" t="str">
        <f>IF($B$2=1,IF(ก.พ.!M6="","",ก.พ.!M6),IF(ก.พ.!M36="","",ก.พ.!M36))</f>
        <v/>
      </c>
      <c r="IT6" s="139" t="str">
        <f>IF($B$2=1,IF(ก.พ.!N6="","",ก.พ.!N6),IF(ก.พ.!N36="","",ก.พ.!N36))</f>
        <v/>
      </c>
      <c r="IU6" s="139" t="str">
        <f>IF($B$2=1,IF(ก.พ.!O6="","",ก.พ.!O6),IF(ก.พ.!O36="","",ก.พ.!O36))</f>
        <v/>
      </c>
      <c r="IV6" s="139" t="str">
        <f>IF($B$2=1,IF(ก.พ.!P6="","",ก.พ.!P6),IF(ก.พ.!P36="","",ก.พ.!P36))</f>
        <v/>
      </c>
      <c r="IW6" s="139" t="str">
        <f>IF($B$2=1,IF(ก.พ.!Q6="","",ก.พ.!Q6),IF(ก.พ.!Q36="","",ก.พ.!Q36))</f>
        <v/>
      </c>
      <c r="IX6" s="139" t="str">
        <f>IF($B$2=1,IF(ก.พ.!R6="","",ก.พ.!R6),IF(ก.พ.!R36="","",ก.พ.!R36))</f>
        <v/>
      </c>
      <c r="IY6" s="139" t="str">
        <f>IF($B$2=1,IF(ก.พ.!S6="","",ก.พ.!S6),IF(ก.พ.!S36="","",ก.พ.!S36))</f>
        <v/>
      </c>
      <c r="IZ6" s="139" t="str">
        <f>IF($B$2=1,IF(ก.พ.!T6="","",ก.พ.!T6),IF(ก.พ.!T36="","",ก.พ.!T36))</f>
        <v/>
      </c>
      <c r="JA6" s="139" t="str">
        <f>IF($B$2=1,IF(ก.พ.!U6="","",ก.พ.!U6),IF(ก.พ.!U36="","",ก.พ.!U36))</f>
        <v>/</v>
      </c>
      <c r="JB6" s="139" t="str">
        <f>IF($B$2=1,IF(ก.พ.!V6="","",ก.พ.!V6),IF(ก.พ.!V36="","",ก.พ.!V36))</f>
        <v>ป</v>
      </c>
      <c r="JC6" s="139" t="str">
        <f>IF($B$2=1,IF(ก.พ.!W6="","",ก.พ.!W6),IF(ก.พ.!W36="","",ก.พ.!W36))</f>
        <v>ป</v>
      </c>
      <c r="JD6" s="139" t="str">
        <f>IF($B$2=1,IF(ก.พ.!X6="","",ก.พ.!X6),IF(ก.พ.!X36="","",ก.พ.!X36))</f>
        <v>/</v>
      </c>
      <c r="JE6" s="139" t="str">
        <f>IF($B$2=1,IF(ก.พ.!Y6="","",ก.พ.!Y6),IF(ก.พ.!Y36="","",ก.พ.!Y36))</f>
        <v>/</v>
      </c>
      <c r="JF6" s="139" t="str">
        <f>IF($B$2=1,IF(ก.พ.!Z6="","",ก.พ.!Z6),IF(ก.พ.!Z36="","",ก.พ.!Z36))</f>
        <v/>
      </c>
      <c r="JG6" s="139" t="str">
        <f>IF($B$2=1,IF(ก.พ.!AA6="","",ก.พ.!AA6),IF(ก.พ.!AA36="","",ก.พ.!AA36))</f>
        <v/>
      </c>
      <c r="JH6" s="139" t="str">
        <f>IF($B$2=1,IF(ก.พ.!AB6="","",ก.พ.!AB6),IF(ก.พ.!AB36="","",ก.พ.!AB36))</f>
        <v>/</v>
      </c>
      <c r="JI6" s="139" t="str">
        <f>IF($B$2=1,IF(ก.พ.!AC6="","",ก.พ.!AC6),IF(ก.พ.!AC36="","",ก.พ.!AC36))</f>
        <v>/</v>
      </c>
      <c r="JJ6" s="139" t="str">
        <f>IF($B$2=1,IF(ก.พ.!AD6="","",ก.พ.!AD6),IF(ก.พ.!AD36="","",ก.พ.!AD36))</f>
        <v>ล</v>
      </c>
      <c r="JK6" s="139" t="str">
        <f>IF($B$2=1,IF(ก.พ.!AE6="","",ก.พ.!AE6),IF(ก.พ.!AE36="","",ก.พ.!AE36))</f>
        <v>/</v>
      </c>
      <c r="JL6" s="139" t="str">
        <f>IF($B$2=1,IF(ก.พ.!AF6="","",ก.พ.!AF6),IF(ก.พ.!AF36="","",ก.พ.!AF36))</f>
        <v>/</v>
      </c>
      <c r="JM6" s="139" t="str">
        <f>IF($B$2=1,IF(ก.พ.!AG6="","",ก.พ.!AG6),IF(ก.พ.!AG36="","",ก.พ.!AG36))</f>
        <v/>
      </c>
      <c r="JN6" s="139" t="str">
        <f>IF($B$2=1,IF(ก.พ.!AH6="","",ก.พ.!AH6),IF(ก.พ.!AH36="","",ก.พ.!AH36))</f>
        <v/>
      </c>
      <c r="JO6" s="139">
        <f>IF($B$2=1,IF(ก.พ.!AI6="","",ก.พ.!AI6),IF(ก.พ.!AI36="","",ก.พ.!AI36))</f>
        <v>7</v>
      </c>
      <c r="JP6" s="138">
        <f t="shared" si="18"/>
        <v>3</v>
      </c>
      <c r="JQ6" s="139"/>
      <c r="JR6" s="139" t="str">
        <f>IF($B$2=1,IF(มี.ค.!D6="","",มี.ค.!D6),IF(มี.ค.!D36="","",มี.ค.!D36))</f>
        <v/>
      </c>
      <c r="JS6" s="139" t="str">
        <f>IF($B$2=1,IF(มี.ค.!E6="","",มี.ค.!E6),IF(มี.ค.!E36="","",มี.ค.!E36))</f>
        <v/>
      </c>
      <c r="JT6" s="139" t="str">
        <f>IF($B$2=1,IF(มี.ค.!F6="","",มี.ค.!F6),IF(มี.ค.!F36="","",มี.ค.!F36))</f>
        <v/>
      </c>
      <c r="JU6" s="139" t="str">
        <f>IF($B$2=1,IF(มี.ค.!G6="","",มี.ค.!G6),IF(มี.ค.!G36="","",มี.ค.!G36))</f>
        <v/>
      </c>
      <c r="JV6" s="139" t="str">
        <f>IF($B$2=1,IF(มี.ค.!H6="","",มี.ค.!H6),IF(มี.ค.!H36="","",มี.ค.!H36))</f>
        <v/>
      </c>
      <c r="JW6" s="139" t="str">
        <f>IF($B$2=1,IF(มี.ค.!I6="","",มี.ค.!I6),IF(มี.ค.!I36="","",มี.ค.!I36))</f>
        <v/>
      </c>
      <c r="JX6" s="139" t="str">
        <f>IF($B$2=1,IF(มี.ค.!J6="","",มี.ค.!J6),IF(มี.ค.!J36="","",มี.ค.!J36))</f>
        <v/>
      </c>
      <c r="JY6" s="139" t="str">
        <f>IF($B$2=1,IF(มี.ค.!K6="","",มี.ค.!K6),IF(มี.ค.!K36="","",มี.ค.!K36))</f>
        <v/>
      </c>
      <c r="JZ6" s="139" t="str">
        <f>IF($B$2=1,IF(มี.ค.!L6="","",มี.ค.!L6),IF(มี.ค.!L36="","",มี.ค.!L36))</f>
        <v/>
      </c>
      <c r="KA6" s="139" t="str">
        <f>IF($B$2=1,IF(มี.ค.!M6="","",มี.ค.!M6),IF(มี.ค.!M36="","",มี.ค.!M36))</f>
        <v/>
      </c>
      <c r="KB6" s="139" t="str">
        <f>IF($B$2=1,IF(มี.ค.!N6="","",มี.ค.!N6),IF(มี.ค.!N36="","",มี.ค.!N36))</f>
        <v/>
      </c>
      <c r="KC6" s="139" t="str">
        <f>IF($B$2=1,IF(มี.ค.!O6="","",มี.ค.!O6),IF(มี.ค.!O36="","",มี.ค.!O36))</f>
        <v/>
      </c>
      <c r="KD6" s="139" t="str">
        <f>IF($B$2=1,IF(มี.ค.!P6="","",มี.ค.!P6),IF(มี.ค.!P36="","",มี.ค.!P36))</f>
        <v/>
      </c>
      <c r="KE6" s="139" t="str">
        <f>IF($B$2=1,IF(มี.ค.!Q6="","",มี.ค.!Q6),IF(มี.ค.!Q36="","",มี.ค.!Q36))</f>
        <v/>
      </c>
      <c r="KF6" s="139" t="str">
        <f>IF($B$2=1,IF(มี.ค.!R6="","",มี.ค.!R6),IF(มี.ค.!R36="","",มี.ค.!R36))</f>
        <v/>
      </c>
      <c r="KG6" s="139" t="str">
        <f>IF($B$2=1,IF(มี.ค.!S6="","",มี.ค.!S6),IF(มี.ค.!S36="","",มี.ค.!S36))</f>
        <v/>
      </c>
      <c r="KH6" s="139" t="str">
        <f>IF($B$2=1,IF(มี.ค.!T6="","",มี.ค.!T6),IF(มี.ค.!T36="","",มี.ค.!T36))</f>
        <v/>
      </c>
      <c r="KI6" s="139" t="str">
        <f>IF($B$2=1,IF(มี.ค.!U6="","",มี.ค.!U6),IF(มี.ค.!U36="","",มี.ค.!U36))</f>
        <v>/</v>
      </c>
      <c r="KJ6" s="139" t="str">
        <f>IF($B$2=1,IF(มี.ค.!V6="","",มี.ค.!V6),IF(มี.ค.!V36="","",มี.ค.!V36))</f>
        <v>ป</v>
      </c>
      <c r="KK6" s="139" t="str">
        <f>IF($B$2=1,IF(มี.ค.!W6="","",มี.ค.!W6),IF(มี.ค.!W36="","",มี.ค.!W36))</f>
        <v>ป</v>
      </c>
      <c r="KL6" s="139" t="str">
        <f>IF($B$2=1,IF(มี.ค.!X6="","",มี.ค.!X6),IF(มี.ค.!X36="","",มี.ค.!X36))</f>
        <v>/</v>
      </c>
      <c r="KM6" s="139" t="str">
        <f>IF($B$2=1,IF(มี.ค.!Y6="","",มี.ค.!Y6),IF(มี.ค.!Y36="","",มี.ค.!Y36))</f>
        <v>/</v>
      </c>
      <c r="KN6" s="139" t="str">
        <f>IF($B$2=1,IF(มี.ค.!Z6="","",มี.ค.!Z6),IF(มี.ค.!Z36="","",มี.ค.!Z36))</f>
        <v/>
      </c>
      <c r="KO6" s="139" t="str">
        <f>IF($B$2=1,IF(มี.ค.!AA6="","",มี.ค.!AA6),IF(มี.ค.!AA36="","",มี.ค.!AA36))</f>
        <v/>
      </c>
      <c r="KP6" s="139" t="str">
        <f>IF($B$2=1,IF(มี.ค.!AB6="","",มี.ค.!AB6),IF(มี.ค.!AB36="","",มี.ค.!AB36))</f>
        <v>/</v>
      </c>
      <c r="KQ6" s="139" t="str">
        <f>IF($B$2=1,IF(มี.ค.!AC6="","",มี.ค.!AC6),IF(มี.ค.!AC36="","",มี.ค.!AC36))</f>
        <v>/</v>
      </c>
      <c r="KR6" s="139" t="str">
        <f>IF($B$2=1,IF(มี.ค.!AD6="","",มี.ค.!AD6),IF(มี.ค.!AD36="","",มี.ค.!AD36))</f>
        <v>ล</v>
      </c>
      <c r="KS6" s="139" t="str">
        <f>IF($B$2=1,IF(มี.ค.!AE6="","",มี.ค.!AE6),IF(มี.ค.!AE36="","",มี.ค.!AE36))</f>
        <v>/</v>
      </c>
      <c r="KT6" s="139" t="str">
        <f>IF($B$2=1,IF(มี.ค.!AF6="","",มี.ค.!AF6),IF(มี.ค.!AF36="","",มี.ค.!AF36))</f>
        <v>/</v>
      </c>
      <c r="KU6" s="139" t="str">
        <f>IF($B$2=1,IF(มี.ค.!AG6="","",มี.ค.!AG6),IF(มี.ค.!AG36="","",มี.ค.!AG36))</f>
        <v/>
      </c>
      <c r="KV6" s="139" t="str">
        <f>IF($B$2=1,IF(มี.ค.!AH6="","",มี.ค.!AH6),IF(มี.ค.!AH36="","",มี.ค.!AH36))</f>
        <v/>
      </c>
      <c r="KW6" s="139">
        <f>IF($B$2=1,IF(มี.ค.!AI6="","",มี.ค.!AI6),IF(มี.ค.!AI36="","",มี.ค.!AI36))</f>
        <v>7</v>
      </c>
      <c r="KX6" s="138">
        <f t="shared" si="19"/>
        <v>3</v>
      </c>
      <c r="KY6" s="139"/>
      <c r="KZ6" s="139" t="str">
        <f>IF($B$2=1,IF(เม.ย.!D6="","",เม.ย.!D6),IF(เม.ย.!D36="","",เม.ย.!D36))</f>
        <v/>
      </c>
      <c r="LA6" s="139" t="str">
        <f>IF($B$2=1,IF(เม.ย.!E6="","",เม.ย.!E6),IF(เม.ย.!E36="","",เม.ย.!E36))</f>
        <v/>
      </c>
      <c r="LB6" s="139" t="str">
        <f>IF($B$2=1,IF(เม.ย.!F6="","",เม.ย.!F6),IF(เม.ย.!F36="","",เม.ย.!F36))</f>
        <v/>
      </c>
      <c r="LC6" s="139" t="str">
        <f>IF($B$2=1,IF(เม.ย.!G6="","",เม.ย.!G6),IF(เม.ย.!G36="","",เม.ย.!G36))</f>
        <v/>
      </c>
      <c r="LD6" s="139" t="str">
        <f>IF($B$2=1,IF(เม.ย.!H6="","",เม.ย.!H6),IF(เม.ย.!H36="","",เม.ย.!H36))</f>
        <v/>
      </c>
      <c r="LE6" s="139" t="str">
        <f>IF($B$2=1,IF(เม.ย.!I6="","",เม.ย.!I6),IF(เม.ย.!I36="","",เม.ย.!I36))</f>
        <v/>
      </c>
      <c r="LF6" s="139" t="str">
        <f>IF($B$2=1,IF(เม.ย.!J6="","",เม.ย.!J6),IF(เม.ย.!J36="","",เม.ย.!J36))</f>
        <v/>
      </c>
      <c r="LG6" s="139" t="str">
        <f>IF($B$2=1,IF(เม.ย.!K6="","",เม.ย.!K6),IF(เม.ย.!K36="","",เม.ย.!K36))</f>
        <v/>
      </c>
      <c r="LH6" s="139" t="str">
        <f>IF($B$2=1,IF(เม.ย.!L6="","",เม.ย.!L6),IF(เม.ย.!L36="","",เม.ย.!L36))</f>
        <v/>
      </c>
      <c r="LI6" s="139" t="str">
        <f>IF($B$2=1,IF(เม.ย.!M6="","",เม.ย.!M6),IF(เม.ย.!M36="","",เม.ย.!M36))</f>
        <v/>
      </c>
      <c r="LJ6" s="139" t="str">
        <f>IF($B$2=1,IF(เม.ย.!N6="","",เม.ย.!N6),IF(เม.ย.!N36="","",เม.ย.!N36))</f>
        <v/>
      </c>
      <c r="LK6" s="139" t="str">
        <f>IF($B$2=1,IF(เม.ย.!O6="","",เม.ย.!O6),IF(เม.ย.!O36="","",เม.ย.!O36))</f>
        <v/>
      </c>
      <c r="LL6" s="139" t="str">
        <f>IF($B$2=1,IF(เม.ย.!P6="","",เม.ย.!P6),IF(เม.ย.!P36="","",เม.ย.!P36))</f>
        <v/>
      </c>
      <c r="LM6" s="139" t="str">
        <f>IF($B$2=1,IF(เม.ย.!Q6="","",เม.ย.!Q6),IF(เม.ย.!Q36="","",เม.ย.!Q36))</f>
        <v/>
      </c>
      <c r="LN6" s="139" t="str">
        <f>IF($B$2=1,IF(เม.ย.!R6="","",เม.ย.!R6),IF(เม.ย.!R36="","",เม.ย.!R36))</f>
        <v/>
      </c>
      <c r="LO6" s="139" t="str">
        <f>IF($B$2=1,IF(เม.ย.!S6="","",เม.ย.!S6),IF(เม.ย.!S36="","",เม.ย.!S36))</f>
        <v/>
      </c>
      <c r="LP6" s="139" t="str">
        <f>IF($B$2=1,IF(เม.ย.!T6="","",เม.ย.!T6),IF(เม.ย.!T36="","",เม.ย.!T36))</f>
        <v/>
      </c>
      <c r="LQ6" s="139" t="str">
        <f>IF($B$2=1,IF(เม.ย.!U6="","",เม.ย.!U6),IF(เม.ย.!U36="","",เม.ย.!U36))</f>
        <v>/</v>
      </c>
      <c r="LR6" s="139" t="str">
        <f>IF($B$2=1,IF(เม.ย.!V6="","",เม.ย.!V6),IF(เม.ย.!V36="","",เม.ย.!V36))</f>
        <v>ป</v>
      </c>
      <c r="LS6" s="139" t="str">
        <f>IF($B$2=1,IF(เม.ย.!W6="","",เม.ย.!W6),IF(เม.ย.!W36="","",เม.ย.!W36))</f>
        <v>ป</v>
      </c>
      <c r="LT6" s="139" t="str">
        <f>IF($B$2=1,IF(เม.ย.!X6="","",เม.ย.!X6),IF(เม.ย.!X36="","",เม.ย.!X36))</f>
        <v>/</v>
      </c>
      <c r="LU6" s="139" t="str">
        <f>IF($B$2=1,IF(เม.ย.!Y6="","",เม.ย.!Y6),IF(เม.ย.!Y36="","",เม.ย.!Y36))</f>
        <v>/</v>
      </c>
      <c r="LV6" s="139" t="str">
        <f>IF($B$2=1,IF(เม.ย.!Z6="","",เม.ย.!Z6),IF(เม.ย.!Z36="","",เม.ย.!Z36))</f>
        <v/>
      </c>
      <c r="LW6" s="139" t="str">
        <f>IF($B$2=1,IF(เม.ย.!AA6="","",เม.ย.!AA6),IF(เม.ย.!AA36="","",เม.ย.!AA36))</f>
        <v/>
      </c>
      <c r="LX6" s="139" t="str">
        <f>IF($B$2=1,IF(เม.ย.!AB6="","",เม.ย.!AB6),IF(เม.ย.!AB36="","",เม.ย.!AB36))</f>
        <v>/</v>
      </c>
      <c r="LY6" s="139" t="str">
        <f>IF($B$2=1,IF(เม.ย.!AC6="","",เม.ย.!AC6),IF(เม.ย.!AC36="","",เม.ย.!AC36))</f>
        <v>/</v>
      </c>
      <c r="LZ6" s="139" t="str">
        <f>IF($B$2=1,IF(เม.ย.!AD6="","",เม.ย.!AD6),IF(เม.ย.!AD36="","",เม.ย.!AD36))</f>
        <v>ล</v>
      </c>
      <c r="MA6" s="139" t="str">
        <f>IF($B$2=1,IF(เม.ย.!AE6="","",เม.ย.!AE6),IF(เม.ย.!AE36="","",เม.ย.!AE36))</f>
        <v>/</v>
      </c>
      <c r="MB6" s="139" t="str">
        <f>IF($B$2=1,IF(เม.ย.!AF6="","",เม.ย.!AF6),IF(เม.ย.!AF36="","",เม.ย.!AF36))</f>
        <v>/</v>
      </c>
      <c r="MC6" s="139" t="str">
        <f>IF($B$2=1,IF(เม.ย.!AG6="","",เม.ย.!AG6),IF(เม.ย.!AG36="","",เม.ย.!AG36))</f>
        <v/>
      </c>
      <c r="MD6" s="139" t="str">
        <f>IF($B$2=1,IF(เม.ย.!AH6="","",เม.ย.!AH6),IF(เม.ย.!AH36="","",เม.ย.!AH36))</f>
        <v/>
      </c>
      <c r="ME6" s="139">
        <f>IF($B$2=1,IF(เม.ย.!AI6="","",เม.ย.!AI6),IF(เม.ย.!AI36="","",เม.ย.!AI36))</f>
        <v>7</v>
      </c>
      <c r="MF6" s="138">
        <f t="shared" si="20"/>
        <v>3</v>
      </c>
      <c r="MG6" s="139"/>
      <c r="MH6" s="139" t="str">
        <f>IF($B$2=1,IF(พ.ค.!D6="","",พ.ค.!D6),IF(พ.ค.!D36="","",พ.ค.!D36))</f>
        <v/>
      </c>
      <c r="MI6" s="139" t="str">
        <f>IF($B$2=1,IF(พ.ค.!E6="","",พ.ค.!E6),IF(พ.ค.!E36="","",พ.ค.!E36))</f>
        <v/>
      </c>
      <c r="MJ6" s="139" t="str">
        <f>IF($B$2=1,IF(พ.ค.!F6="","",พ.ค.!F6),IF(พ.ค.!F36="","",พ.ค.!F36))</f>
        <v/>
      </c>
      <c r="MK6" s="139" t="str">
        <f>IF($B$2=1,IF(พ.ค.!G6="","",พ.ค.!G6),IF(พ.ค.!G36="","",พ.ค.!G36))</f>
        <v/>
      </c>
      <c r="ML6" s="139" t="str">
        <f>IF($B$2=1,IF(พ.ค.!H6="","",พ.ค.!H6),IF(พ.ค.!H36="","",พ.ค.!H36))</f>
        <v/>
      </c>
      <c r="MM6" s="139" t="str">
        <f>IF($B$2=1,IF(พ.ค.!I6="","",พ.ค.!I6),IF(พ.ค.!I36="","",พ.ค.!I36))</f>
        <v/>
      </c>
      <c r="MN6" s="139" t="str">
        <f>IF($B$2=1,IF(พ.ค.!J6="","",พ.ค.!J6),IF(พ.ค.!J36="","",พ.ค.!J36))</f>
        <v/>
      </c>
      <c r="MO6" s="139" t="str">
        <f>IF($B$2=1,IF(พ.ค.!K6="","",พ.ค.!K6),IF(พ.ค.!K36="","",พ.ค.!K36))</f>
        <v/>
      </c>
      <c r="MP6" s="139" t="str">
        <f>IF($B$2=1,IF(พ.ค.!L6="","",พ.ค.!L6),IF(พ.ค.!L36="","",พ.ค.!L36))</f>
        <v/>
      </c>
      <c r="MQ6" s="139" t="str">
        <f>IF($B$2=1,IF(พ.ค.!M6="","",พ.ค.!M6),IF(พ.ค.!M36="","",พ.ค.!M36))</f>
        <v/>
      </c>
      <c r="MR6" s="139" t="str">
        <f>IF($B$2=1,IF(พ.ค.!N6="","",พ.ค.!N6),IF(พ.ค.!N36="","",พ.ค.!N36))</f>
        <v/>
      </c>
      <c r="MS6" s="139" t="str">
        <f>IF($B$2=1,IF(พ.ค.!O6="","",พ.ค.!O6),IF(พ.ค.!O36="","",พ.ค.!O36))</f>
        <v/>
      </c>
      <c r="MT6" s="139" t="str">
        <f>IF($B$2=1,IF(พ.ค.!P6="","",พ.ค.!P6),IF(พ.ค.!P36="","",พ.ค.!P36))</f>
        <v/>
      </c>
      <c r="MU6" s="139" t="str">
        <f>IF($B$2=1,IF(พ.ค.!Q6="","",พ.ค.!Q6),IF(พ.ค.!Q36="","",พ.ค.!Q36))</f>
        <v/>
      </c>
      <c r="MV6" s="139" t="str">
        <f>IF($B$2=1,IF(พ.ค.!R6="","",พ.ค.!R6),IF(พ.ค.!R36="","",พ.ค.!R36))</f>
        <v/>
      </c>
      <c r="MW6" s="139" t="str">
        <f>IF($B$2=1,IF(พ.ค.!S6="","",พ.ค.!S6),IF(พ.ค.!S36="","",พ.ค.!S36))</f>
        <v/>
      </c>
      <c r="MX6" s="139" t="str">
        <f>IF($B$2=1,IF(พ.ค.!T6="","",พ.ค.!T6),IF(พ.ค.!T36="","",พ.ค.!T36))</f>
        <v/>
      </c>
      <c r="MY6" s="139" t="str">
        <f>IF($B$2=1,IF(พ.ค.!U6="","",พ.ค.!U6),IF(พ.ค.!U36="","",พ.ค.!U36))</f>
        <v/>
      </c>
      <c r="MZ6" s="139" t="str">
        <f>IF($B$2=1,IF(พ.ค.!V6="","",พ.ค.!V6),IF(พ.ค.!V36="","",พ.ค.!V36))</f>
        <v/>
      </c>
      <c r="NA6" s="139" t="str">
        <f>IF($B$2=1,IF(พ.ค.!W6="","",พ.ค.!W6),IF(พ.ค.!W36="","",พ.ค.!W36))</f>
        <v/>
      </c>
      <c r="NB6" s="139" t="str">
        <f>IF($B$2=1,IF(พ.ค.!X6="","",พ.ค.!X6),IF(พ.ค.!X36="","",พ.ค.!X36))</f>
        <v/>
      </c>
      <c r="NC6" s="139" t="str">
        <f>IF($B$2=1,IF(พ.ค.!Y6="","",พ.ค.!Y6),IF(พ.ค.!Y36="","",พ.ค.!Y36))</f>
        <v/>
      </c>
      <c r="ND6" s="139" t="str">
        <f>IF($B$2=1,IF(พ.ค.!Z6="","",พ.ค.!Z6),IF(พ.ค.!Z36="","",พ.ค.!Z36))</f>
        <v/>
      </c>
      <c r="NE6" s="139" t="str">
        <f>IF($B$2=1,IF(พ.ค.!AA6="","",พ.ค.!AA6),IF(พ.ค.!AA36="","",พ.ค.!AA36))</f>
        <v/>
      </c>
      <c r="NF6" s="139" t="str">
        <f>IF($B$2=1,IF(พ.ค.!AB6="","",พ.ค.!AB6),IF(พ.ค.!AB36="","",พ.ค.!AB36))</f>
        <v/>
      </c>
      <c r="NG6" s="139" t="str">
        <f>IF($B$2=1,IF(พ.ค.!AC6="","",พ.ค.!AC6),IF(พ.ค.!AC36="","",พ.ค.!AC36))</f>
        <v/>
      </c>
      <c r="NH6" s="139" t="str">
        <f>IF($B$2=1,IF(พ.ค.!AD6="","",พ.ค.!AD6),IF(พ.ค.!AD36="","",พ.ค.!AD36))</f>
        <v/>
      </c>
      <c r="NI6" s="139" t="str">
        <f>IF($B$2=1,IF(พ.ค.!AE6="","",พ.ค.!AE6),IF(พ.ค.!AE36="","",พ.ค.!AE36))</f>
        <v/>
      </c>
      <c r="NJ6" s="139" t="str">
        <f>IF($B$2=1,IF(พ.ค.!AF6="","",พ.ค.!AF6),IF(พ.ค.!AF36="","",พ.ค.!AF36))</f>
        <v/>
      </c>
      <c r="NK6" s="139" t="str">
        <f>IF($B$2=1,IF(พ.ค.!AG6="","",พ.ค.!AG6),IF(พ.ค.!AG36="","",พ.ค.!AG36))</f>
        <v/>
      </c>
      <c r="NL6" s="139" t="str">
        <f>IF($B$2=1,IF(พ.ค.!AH6="","",พ.ค.!AH6),IF(พ.ค.!AH36="","",พ.ค.!AH36))</f>
        <v/>
      </c>
      <c r="NM6" s="139">
        <f>IF($B$2=1,IF(พ.ค.!AI6="","",พ.ค.!AI6),IF(พ.ค.!AI36="","",พ.ค.!AI36))</f>
        <v>0</v>
      </c>
    </row>
    <row r="7" spans="1:377" ht="21" customHeight="1" x14ac:dyDescent="0.55000000000000004">
      <c r="A7" s="125"/>
      <c r="B7" s="125"/>
      <c r="C7" s="125"/>
      <c r="D7" s="138">
        <f t="shared" si="21"/>
        <v>4</v>
      </c>
      <c r="E7" s="139"/>
      <c r="F7" s="139" t="str">
        <f>IF($B$2=1,IF(ก.ค.!D7="","",ก.ค.!D7),IF(ก.ค.!D37="","",ก.ค.!D37))</f>
        <v/>
      </c>
      <c r="G7" s="139" t="str">
        <f>IF($B$2=1,IF(ก.ค.!E7="","",ก.ค.!E7),IF(ก.ค.!E37="","",ก.ค.!E37))</f>
        <v/>
      </c>
      <c r="H7" s="139" t="str">
        <f>IF($B$2=1,IF(ก.ค.!F7="","",ก.ค.!F7),IF(ก.ค.!F37="","",ก.ค.!F37))</f>
        <v/>
      </c>
      <c r="I7" s="139" t="str">
        <f>IF($B$2=1,IF(ก.ค.!G7="","",ก.ค.!G7),IF(ก.ค.!G37="","",ก.ค.!G37))</f>
        <v/>
      </c>
      <c r="J7" s="139" t="str">
        <f>IF($B$2=1,IF(ก.ค.!H7="","",ก.ค.!H7),IF(ก.ค.!H37="","",ก.ค.!H37))</f>
        <v/>
      </c>
      <c r="K7" s="139" t="str">
        <f>IF($B$2=1,IF(ก.ค.!I7="","",ก.ค.!I7),IF(ก.ค.!I37="","",ก.ค.!I37))</f>
        <v/>
      </c>
      <c r="L7" s="139" t="str">
        <f>IF($B$2=1,IF(ก.ค.!J7="","",ก.ค.!J7),IF(ก.ค.!J37="","",ก.ค.!J37))</f>
        <v/>
      </c>
      <c r="M7" s="139" t="str">
        <f>IF($B$2=1,IF(ก.ค.!K7="","",ก.ค.!K7),IF(ก.ค.!K37="","",ก.ค.!K37))</f>
        <v/>
      </c>
      <c r="N7" s="139" t="str">
        <f>IF($B$2=1,IF(ก.ค.!L7="","",ก.ค.!L7),IF(ก.ค.!L37="","",ก.ค.!L37))</f>
        <v/>
      </c>
      <c r="O7" s="139" t="str">
        <f>IF($B$2=1,IF(ก.ค.!M7="","",ก.ค.!M7),IF(ก.ค.!M37="","",ก.ค.!M37))</f>
        <v/>
      </c>
      <c r="P7" s="139" t="str">
        <f>IF($B$2=1,IF(ก.ค.!N7="","",ก.ค.!N7),IF(ก.ค.!N37="","",ก.ค.!N37))</f>
        <v/>
      </c>
      <c r="Q7" s="139" t="str">
        <f>IF($B$2=1,IF(ก.ค.!O7="","",ก.ค.!O7),IF(ก.ค.!O37="","",ก.ค.!O37))</f>
        <v/>
      </c>
      <c r="R7" s="139" t="str">
        <f>IF($B$2=1,IF(ก.ค.!P7="","",ก.ค.!P7),IF(ก.ค.!P37="","",ก.ค.!P37))</f>
        <v/>
      </c>
      <c r="S7" s="139" t="str">
        <f>IF($B$2=1,IF(ก.ค.!Q7="","",ก.ค.!Q7),IF(ก.ค.!Q37="","",ก.ค.!Q37))</f>
        <v/>
      </c>
      <c r="T7" s="139" t="str">
        <f>IF($B$2=1,IF(ก.ค.!R7="","",ก.ค.!R7),IF(ก.ค.!R37="","",ก.ค.!R37))</f>
        <v/>
      </c>
      <c r="U7" s="139" t="str">
        <f>IF($B$2=1,IF(ก.ค.!S7="","",ก.ค.!S7),IF(ก.ค.!S37="","",ก.ค.!S37))</f>
        <v/>
      </c>
      <c r="V7" s="139" t="str">
        <f>IF($B$2=1,IF(ก.ค.!T7="","",ก.ค.!T7),IF(ก.ค.!T37="","",ก.ค.!T37))</f>
        <v/>
      </c>
      <c r="W7" s="139" t="str">
        <f>IF($B$2=1,IF(ก.ค.!U7="","",ก.ค.!U7),IF(ก.ค.!U37="","",ก.ค.!U37))</f>
        <v>/</v>
      </c>
      <c r="X7" s="139" t="str">
        <f>IF($B$2=1,IF(ก.ค.!V7="","",ก.ค.!V7),IF(ก.ค.!V37="","",ก.ค.!V37))</f>
        <v>/</v>
      </c>
      <c r="Y7" s="139" t="str">
        <f>IF($B$2=1,IF(ก.ค.!W7="","",ก.ค.!W7),IF(ก.ค.!W37="","",ก.ค.!W37))</f>
        <v>/</v>
      </c>
      <c r="Z7" s="139" t="str">
        <f>IF($B$2=1,IF(ก.ค.!X7="","",ก.ค.!X7),IF(ก.ค.!X37="","",ก.ค.!X37))</f>
        <v>/</v>
      </c>
      <c r="AA7" s="139" t="str">
        <f>IF($B$2=1,IF(ก.ค.!Y7="","",ก.ค.!Y7),IF(ก.ค.!Y37="","",ก.ค.!Y37))</f>
        <v>/</v>
      </c>
      <c r="AB7" s="139" t="str">
        <f>IF($B$2=1,IF(ก.ค.!Z7="","",ก.ค.!Z7),IF(ก.ค.!Z37="","",ก.ค.!Z37))</f>
        <v/>
      </c>
      <c r="AC7" s="139" t="str">
        <f>IF($B$2=1,IF(ก.ค.!AA7="","",ก.ค.!AA7),IF(ก.ค.!AA37="","",ก.ค.!AA37))</f>
        <v/>
      </c>
      <c r="AD7" s="139" t="str">
        <f>IF($B$2=1,IF(ก.ค.!AB7="","",ก.ค.!AB7),IF(ก.ค.!AB37="","",ก.ค.!AB37))</f>
        <v>/</v>
      </c>
      <c r="AE7" s="139" t="str">
        <f>IF($B$2=1,IF(ก.ค.!AC7="","",ก.ค.!AC7),IF(ก.ค.!AC37="","",ก.ค.!AC37))</f>
        <v>/</v>
      </c>
      <c r="AF7" s="139" t="str">
        <f>IF($B$2=1,IF(ก.ค.!AD7="","",ก.ค.!AD7),IF(ก.ค.!AD37="","",ก.ค.!AD37))</f>
        <v>/</v>
      </c>
      <c r="AG7" s="139" t="str">
        <f>IF($B$2=1,IF(ก.ค.!AE7="","",ก.ค.!AE7),IF(ก.ค.!AE37="","",ก.ค.!AE37))</f>
        <v>/</v>
      </c>
      <c r="AH7" s="139" t="str">
        <f>IF($B$2=1,IF(ก.ค.!AF7="","",ก.ค.!AF7),IF(ก.ค.!AF37="","",ก.ค.!AF37))</f>
        <v>/</v>
      </c>
      <c r="AI7" s="139" t="str">
        <f>IF($B$2=1,IF(ก.ค.!AG7="","",ก.ค.!AG7),IF(ก.ค.!AG37="","",ก.ค.!AG37))</f>
        <v/>
      </c>
      <c r="AJ7" s="139" t="str">
        <f>IF($B$2=1,IF(ก.ค.!AH7="","",ก.ค.!AH7),IF(ก.ค.!AH37="","",ก.ค.!AH37))</f>
        <v/>
      </c>
      <c r="AK7" s="139">
        <f>IF($B$2=1,IF(ก.ค.!AI7="","",ก.ค.!AI7),IF(ก.ค.!AI37="","",ก.ค.!AI37))</f>
        <v>10</v>
      </c>
      <c r="AL7" s="138">
        <f t="shared" si="11"/>
        <v>4</v>
      </c>
      <c r="AM7" s="139"/>
      <c r="AN7" s="139" t="str">
        <f>IF($B$2=1,IF(ส.ค.!D7="","",ส.ค.!D7),IF(ส.ค.!D37="","",ส.ค.!D37))</f>
        <v/>
      </c>
      <c r="AO7" s="139" t="str">
        <f>IF($B$2=1,IF(ส.ค.!E7="","",ส.ค.!E7),IF(ส.ค.!E37="","",ส.ค.!E37))</f>
        <v/>
      </c>
      <c r="AP7" s="139" t="str">
        <f>IF($B$2=1,IF(ส.ค.!F7="","",ส.ค.!F7),IF(ส.ค.!F37="","",ส.ค.!F37))</f>
        <v/>
      </c>
      <c r="AQ7" s="139" t="str">
        <f>IF($B$2=1,IF(ส.ค.!G7="","",ส.ค.!G7),IF(ส.ค.!G37="","",ส.ค.!G37))</f>
        <v/>
      </c>
      <c r="AR7" s="139" t="str">
        <f>IF($B$2=1,IF(ส.ค.!H7="","",ส.ค.!H7),IF(ส.ค.!H37="","",ส.ค.!H37))</f>
        <v/>
      </c>
      <c r="AS7" s="139" t="str">
        <f>IF($B$2=1,IF(ส.ค.!I7="","",ส.ค.!I7),IF(ส.ค.!I37="","",ส.ค.!I37))</f>
        <v/>
      </c>
      <c r="AT7" s="139" t="str">
        <f>IF($B$2=1,IF(ส.ค.!J7="","",ส.ค.!J7),IF(ส.ค.!J37="","",ส.ค.!J37))</f>
        <v/>
      </c>
      <c r="AU7" s="139" t="str">
        <f>IF($B$2=1,IF(ส.ค.!K7="","",ส.ค.!K7),IF(ส.ค.!K37="","",ส.ค.!K37))</f>
        <v/>
      </c>
      <c r="AV7" s="139" t="str">
        <f>IF($B$2=1,IF(ส.ค.!L7="","",ส.ค.!L7),IF(ส.ค.!L37="","",ส.ค.!L37))</f>
        <v/>
      </c>
      <c r="AW7" s="139" t="str">
        <f>IF($B$2=1,IF(ส.ค.!M7="","",ส.ค.!M7),IF(ส.ค.!M37="","",ส.ค.!M37))</f>
        <v/>
      </c>
      <c r="AX7" s="139" t="str">
        <f>IF($B$2=1,IF(ส.ค.!N7="","",ส.ค.!N7),IF(ส.ค.!N37="","",ส.ค.!N37))</f>
        <v/>
      </c>
      <c r="AY7" s="139" t="str">
        <f>IF($B$2=1,IF(ส.ค.!O7="","",ส.ค.!O7),IF(ส.ค.!O37="","",ส.ค.!O37))</f>
        <v/>
      </c>
      <c r="AZ7" s="139" t="str">
        <f>IF($B$2=1,IF(ส.ค.!P7="","",ส.ค.!P7),IF(ส.ค.!P37="","",ส.ค.!P37))</f>
        <v/>
      </c>
      <c r="BA7" s="139" t="str">
        <f>IF($B$2=1,IF(ส.ค.!Q7="","",ส.ค.!Q7),IF(ส.ค.!Q37="","",ส.ค.!Q37))</f>
        <v/>
      </c>
      <c r="BB7" s="139" t="str">
        <f>IF($B$2=1,IF(ส.ค.!R7="","",ส.ค.!R7),IF(ส.ค.!R37="","",ส.ค.!R37))</f>
        <v/>
      </c>
      <c r="BC7" s="139" t="str">
        <f>IF($B$2=1,IF(ส.ค.!S7="","",ส.ค.!S7),IF(ส.ค.!S37="","",ส.ค.!S37))</f>
        <v/>
      </c>
      <c r="BD7" s="139" t="str">
        <f>IF($B$2=1,IF(ส.ค.!T7="","",ส.ค.!T7),IF(ส.ค.!T37="","",ส.ค.!T37))</f>
        <v/>
      </c>
      <c r="BE7" s="139" t="str">
        <f>IF($B$2=1,IF(ส.ค.!U7="","",ส.ค.!U7),IF(ส.ค.!U37="","",ส.ค.!U37))</f>
        <v>/</v>
      </c>
      <c r="BF7" s="139" t="str">
        <f>IF($B$2=1,IF(ส.ค.!V7="","",ส.ค.!V7),IF(ส.ค.!V37="","",ส.ค.!V37))</f>
        <v>/</v>
      </c>
      <c r="BG7" s="139" t="str">
        <f>IF($B$2=1,IF(ส.ค.!W7="","",ส.ค.!W7),IF(ส.ค.!W37="","",ส.ค.!W37))</f>
        <v>/</v>
      </c>
      <c r="BH7" s="139" t="str">
        <f>IF($B$2=1,IF(ส.ค.!X7="","",ส.ค.!X7),IF(ส.ค.!X37="","",ส.ค.!X37))</f>
        <v>/</v>
      </c>
      <c r="BI7" s="139" t="str">
        <f>IF($B$2=1,IF(ส.ค.!Y7="","",ส.ค.!Y7),IF(ส.ค.!Y37="","",ส.ค.!Y37))</f>
        <v>/</v>
      </c>
      <c r="BJ7" s="139" t="str">
        <f>IF($B$2=1,IF(ส.ค.!Z7="","",ส.ค.!Z7),IF(ส.ค.!Z37="","",ส.ค.!Z37))</f>
        <v/>
      </c>
      <c r="BK7" s="139" t="str">
        <f>IF($B$2=1,IF(ส.ค.!AA7="","",ส.ค.!AA7),IF(ส.ค.!AA37="","",ส.ค.!AA37))</f>
        <v/>
      </c>
      <c r="BL7" s="139" t="str">
        <f>IF($B$2=1,IF(ส.ค.!AB7="","",ส.ค.!AB7),IF(ส.ค.!AB37="","",ส.ค.!AB37))</f>
        <v>/</v>
      </c>
      <c r="BM7" s="139" t="str">
        <f>IF($B$2=1,IF(ส.ค.!AC7="","",ส.ค.!AC7),IF(ส.ค.!AC37="","",ส.ค.!AC37))</f>
        <v>/</v>
      </c>
      <c r="BN7" s="139" t="str">
        <f>IF($B$2=1,IF(ส.ค.!AD7="","",ส.ค.!AD7),IF(ส.ค.!AD37="","",ส.ค.!AD37))</f>
        <v>/</v>
      </c>
      <c r="BO7" s="139" t="str">
        <f>IF($B$2=1,IF(ส.ค.!AE7="","",ส.ค.!AE7),IF(ส.ค.!AE37="","",ส.ค.!AE37))</f>
        <v>/</v>
      </c>
      <c r="BP7" s="139" t="str">
        <f>IF($B$2=1,IF(ส.ค.!AF7="","",ส.ค.!AF7),IF(ส.ค.!AF37="","",ส.ค.!AF37))</f>
        <v>/</v>
      </c>
      <c r="BQ7" s="139" t="str">
        <f>IF($B$2=1,IF(ส.ค.!AG7="","",ส.ค.!AG7),IF(ส.ค.!AG37="","",ส.ค.!AG37))</f>
        <v/>
      </c>
      <c r="BR7" s="139" t="str">
        <f>IF($B$2=1,IF(ส.ค.!AH7="","",ส.ค.!AH7),IF(ส.ค.!AH37="","",ส.ค.!AH37))</f>
        <v/>
      </c>
      <c r="BS7" s="139">
        <f>IF($B$2=1,IF(ส.ค.!AI7="","",ส.ค.!AI7),IF(ส.ค.!AI37="","",ส.ค.!AI37))</f>
        <v>10</v>
      </c>
      <c r="BT7" s="138">
        <f t="shared" si="12"/>
        <v>4</v>
      </c>
      <c r="BU7" s="139"/>
      <c r="BV7" s="139" t="str">
        <f>IF($B$2=1,IF(ก.ย.!D7="","",ก.ย.!D7),IF(ก.ย.!D37="","",ก.ย.!D37))</f>
        <v/>
      </c>
      <c r="BW7" s="139" t="str">
        <f>IF($B$2=1,IF(ก.ย.!E7="","",ก.ย.!E7),IF(ก.ย.!E37="","",ก.ย.!E37))</f>
        <v/>
      </c>
      <c r="BX7" s="139" t="str">
        <f>IF($B$2=1,IF(ก.ย.!F7="","",ก.ย.!F7),IF(ก.ย.!F37="","",ก.ย.!F37))</f>
        <v/>
      </c>
      <c r="BY7" s="139" t="str">
        <f>IF($B$2=1,IF(ก.ย.!G7="","",ก.ย.!G7),IF(ก.ย.!G37="","",ก.ย.!G37))</f>
        <v/>
      </c>
      <c r="BZ7" s="139" t="str">
        <f>IF($B$2=1,IF(ก.ย.!H7="","",ก.ย.!H7),IF(ก.ย.!H37="","",ก.ย.!H37))</f>
        <v/>
      </c>
      <c r="CA7" s="139" t="str">
        <f>IF($B$2=1,IF(ก.ย.!I7="","",ก.ย.!I7),IF(ก.ย.!I37="","",ก.ย.!I37))</f>
        <v/>
      </c>
      <c r="CB7" s="139" t="str">
        <f>IF($B$2=1,IF(ก.ย.!J7="","",ก.ย.!J7),IF(ก.ย.!J37="","",ก.ย.!J37))</f>
        <v/>
      </c>
      <c r="CC7" s="139" t="str">
        <f>IF($B$2=1,IF(ก.ย.!K7="","",ก.ย.!K7),IF(ก.ย.!K37="","",ก.ย.!K37))</f>
        <v/>
      </c>
      <c r="CD7" s="139" t="str">
        <f>IF($B$2=1,IF(ก.ย.!L7="","",ก.ย.!L7),IF(ก.ย.!L37="","",ก.ย.!L37))</f>
        <v/>
      </c>
      <c r="CE7" s="139" t="str">
        <f>IF($B$2=1,IF(ก.ย.!M7="","",ก.ย.!M7),IF(ก.ย.!M37="","",ก.ย.!M37))</f>
        <v/>
      </c>
      <c r="CF7" s="139" t="str">
        <f>IF($B$2=1,IF(ก.ย.!N7="","",ก.ย.!N7),IF(ก.ย.!N37="","",ก.ย.!N37))</f>
        <v/>
      </c>
      <c r="CG7" s="139" t="str">
        <f>IF($B$2=1,IF(ก.ย.!O7="","",ก.ย.!O7),IF(ก.ย.!O37="","",ก.ย.!O37))</f>
        <v/>
      </c>
      <c r="CH7" s="139" t="str">
        <f>IF($B$2=1,IF(ก.ย.!P7="","",ก.ย.!P7),IF(ก.ย.!P37="","",ก.ย.!P37))</f>
        <v/>
      </c>
      <c r="CI7" s="139" t="str">
        <f>IF($B$2=1,IF(ก.ย.!Q7="","",ก.ย.!Q7),IF(ก.ย.!Q37="","",ก.ย.!Q37))</f>
        <v/>
      </c>
      <c r="CJ7" s="139" t="str">
        <f>IF($B$2=1,IF(ก.ย.!R7="","",ก.ย.!R7),IF(ก.ย.!R37="","",ก.ย.!R37))</f>
        <v/>
      </c>
      <c r="CK7" s="139" t="str">
        <f>IF($B$2=1,IF(ก.ย.!S7="","",ก.ย.!S7),IF(ก.ย.!S37="","",ก.ย.!S37))</f>
        <v/>
      </c>
      <c r="CL7" s="139" t="str">
        <f>IF($B$2=1,IF(ก.ย.!T7="","",ก.ย.!T7),IF(ก.ย.!T37="","",ก.ย.!T37))</f>
        <v/>
      </c>
      <c r="CM7" s="139" t="str">
        <f>IF($B$2=1,IF(ก.ย.!U7="","",ก.ย.!U7),IF(ก.ย.!U37="","",ก.ย.!U37))</f>
        <v>/</v>
      </c>
      <c r="CN7" s="139" t="str">
        <f>IF($B$2=1,IF(ก.ย.!V7="","",ก.ย.!V7),IF(ก.ย.!V37="","",ก.ย.!V37))</f>
        <v>/</v>
      </c>
      <c r="CO7" s="139" t="str">
        <f>IF($B$2=1,IF(ก.ย.!W7="","",ก.ย.!W7),IF(ก.ย.!W37="","",ก.ย.!W37))</f>
        <v>/</v>
      </c>
      <c r="CP7" s="139" t="str">
        <f>IF($B$2=1,IF(ก.ย.!X7="","",ก.ย.!X7),IF(ก.ย.!X37="","",ก.ย.!X37))</f>
        <v>/</v>
      </c>
      <c r="CQ7" s="139" t="str">
        <f>IF($B$2=1,IF(ก.ย.!Y7="","",ก.ย.!Y7),IF(ก.ย.!Y37="","",ก.ย.!Y37))</f>
        <v>/</v>
      </c>
      <c r="CR7" s="139" t="str">
        <f>IF($B$2=1,IF(ก.ย.!Z7="","",ก.ย.!Z7),IF(ก.ย.!Z37="","",ก.ย.!Z37))</f>
        <v/>
      </c>
      <c r="CS7" s="139" t="str">
        <f>IF($B$2=1,IF(ก.ย.!AA7="","",ก.ย.!AA7),IF(ก.ย.!AA37="","",ก.ย.!AA37))</f>
        <v/>
      </c>
      <c r="CT7" s="139" t="str">
        <f>IF($B$2=1,IF(ก.ย.!AB7="","",ก.ย.!AB7),IF(ก.ย.!AB37="","",ก.ย.!AB37))</f>
        <v>/</v>
      </c>
      <c r="CU7" s="139" t="str">
        <f>IF($B$2=1,IF(ก.ย.!AC7="","",ก.ย.!AC7),IF(ก.ย.!AC37="","",ก.ย.!AC37))</f>
        <v>/</v>
      </c>
      <c r="CV7" s="139" t="str">
        <f>IF($B$2=1,IF(ก.ย.!AD7="","",ก.ย.!AD7),IF(ก.ย.!AD37="","",ก.ย.!AD37))</f>
        <v>/</v>
      </c>
      <c r="CW7" s="139" t="str">
        <f>IF($B$2=1,IF(ก.ย.!AE7="","",ก.ย.!AE7),IF(ก.ย.!AE37="","",ก.ย.!AE37))</f>
        <v>/</v>
      </c>
      <c r="CX7" s="139" t="str">
        <f>IF($B$2=1,IF(ก.ย.!AF7="","",ก.ย.!AF7),IF(ก.ย.!AF37="","",ก.ย.!AF37))</f>
        <v>/</v>
      </c>
      <c r="CY7" s="139" t="str">
        <f>IF($B$2=1,IF(ก.ย.!AG7="","",ก.ย.!AG7),IF(ก.ย.!AG37="","",ก.ย.!AG37))</f>
        <v/>
      </c>
      <c r="CZ7" s="139" t="str">
        <f>IF($B$2=1,IF(ก.ย.!AH7="","",ก.ย.!AH7),IF(ก.ย.!AH37="","",ก.ย.!AH37))</f>
        <v/>
      </c>
      <c r="DA7" s="139">
        <f>IF($B$2=1,IF(ก.ย.!AI7="","",ก.ย.!AI7),IF(ก.ย.!AI37="","",ก.ย.!AI37))</f>
        <v>10</v>
      </c>
      <c r="DB7" s="138">
        <f t="shared" si="13"/>
        <v>4</v>
      </c>
      <c r="DC7" s="139"/>
      <c r="DD7" s="139" t="str">
        <f>IF($B$2=1,IF(ต.ค.!D7="","",ต.ค.!D7),IF(ต.ค.!D37="","",ต.ค.!D37))</f>
        <v/>
      </c>
      <c r="DE7" s="139" t="str">
        <f>IF($B$2=1,IF(ต.ค.!E7="","",ต.ค.!E7),IF(ต.ค.!E37="","",ต.ค.!E37))</f>
        <v/>
      </c>
      <c r="DF7" s="139" t="str">
        <f>IF($B$2=1,IF(ต.ค.!F7="","",ต.ค.!F7),IF(ต.ค.!F37="","",ต.ค.!F37))</f>
        <v/>
      </c>
      <c r="DG7" s="139" t="str">
        <f>IF($B$2=1,IF(ต.ค.!G7="","",ต.ค.!G7),IF(ต.ค.!G37="","",ต.ค.!G37))</f>
        <v/>
      </c>
      <c r="DH7" s="139" t="str">
        <f>IF($B$2=1,IF(ต.ค.!H7="","",ต.ค.!H7),IF(ต.ค.!H37="","",ต.ค.!H37))</f>
        <v/>
      </c>
      <c r="DI7" s="139" t="str">
        <f>IF($B$2=1,IF(ต.ค.!I7="","",ต.ค.!I7),IF(ต.ค.!I37="","",ต.ค.!I37))</f>
        <v/>
      </c>
      <c r="DJ7" s="139" t="str">
        <f>IF($B$2=1,IF(ต.ค.!J7="","",ต.ค.!J7),IF(ต.ค.!J37="","",ต.ค.!J37))</f>
        <v/>
      </c>
      <c r="DK7" s="139" t="str">
        <f>IF($B$2=1,IF(ต.ค.!K7="","",ต.ค.!K7),IF(ต.ค.!K37="","",ต.ค.!K37))</f>
        <v/>
      </c>
      <c r="DL7" s="139" t="str">
        <f>IF($B$2=1,IF(ต.ค.!L7="","",ต.ค.!L7),IF(ต.ค.!L37="","",ต.ค.!L37))</f>
        <v/>
      </c>
      <c r="DM7" s="139" t="str">
        <f>IF($B$2=1,IF(ต.ค.!M7="","",ต.ค.!M7),IF(ต.ค.!M37="","",ต.ค.!M37))</f>
        <v/>
      </c>
      <c r="DN7" s="139" t="str">
        <f>IF($B$2=1,IF(ต.ค.!N7="","",ต.ค.!N7),IF(ต.ค.!N37="","",ต.ค.!N37))</f>
        <v/>
      </c>
      <c r="DO7" s="139" t="str">
        <f>IF($B$2=1,IF(ต.ค.!O7="","",ต.ค.!O7),IF(ต.ค.!O37="","",ต.ค.!O37))</f>
        <v/>
      </c>
      <c r="DP7" s="139" t="str">
        <f>IF($B$2=1,IF(ต.ค.!P7="","",ต.ค.!P7),IF(ต.ค.!P37="","",ต.ค.!P37))</f>
        <v/>
      </c>
      <c r="DQ7" s="139" t="str">
        <f>IF($B$2=1,IF(ต.ค.!Q7="","",ต.ค.!Q7),IF(ต.ค.!Q37="","",ต.ค.!Q37))</f>
        <v/>
      </c>
      <c r="DR7" s="139" t="str">
        <f>IF($B$2=1,IF(ต.ค.!R7="","",ต.ค.!R7),IF(ต.ค.!R37="","",ต.ค.!R37))</f>
        <v/>
      </c>
      <c r="DS7" s="139" t="str">
        <f>IF($B$2=1,IF(ต.ค.!S7="","",ต.ค.!S7),IF(ต.ค.!S37="","",ต.ค.!S37))</f>
        <v/>
      </c>
      <c r="DT7" s="139" t="str">
        <f>IF($B$2=1,IF(ต.ค.!T7="","",ต.ค.!T7),IF(ต.ค.!T37="","",ต.ค.!T37))</f>
        <v/>
      </c>
      <c r="DU7" s="139" t="str">
        <f>IF($B$2=1,IF(ต.ค.!U7="","",ต.ค.!U7),IF(ต.ค.!U37="","",ต.ค.!U37))</f>
        <v>/</v>
      </c>
      <c r="DV7" s="139" t="str">
        <f>IF($B$2=1,IF(ต.ค.!V7="","",ต.ค.!V7),IF(ต.ค.!V37="","",ต.ค.!V37))</f>
        <v>/</v>
      </c>
      <c r="DW7" s="139" t="str">
        <f>IF($B$2=1,IF(ต.ค.!W7="","",ต.ค.!W7),IF(ต.ค.!W37="","",ต.ค.!W37))</f>
        <v>/</v>
      </c>
      <c r="DX7" s="139" t="str">
        <f>IF($B$2=1,IF(ต.ค.!X7="","",ต.ค.!X7),IF(ต.ค.!X37="","",ต.ค.!X37))</f>
        <v>/</v>
      </c>
      <c r="DY7" s="139" t="str">
        <f>IF($B$2=1,IF(ต.ค.!Y7="","",ต.ค.!Y7),IF(ต.ค.!Y37="","",ต.ค.!Y37))</f>
        <v>/</v>
      </c>
      <c r="DZ7" s="139" t="str">
        <f>IF($B$2=1,IF(ต.ค.!Z7="","",ต.ค.!Z7),IF(ต.ค.!Z37="","",ต.ค.!Z37))</f>
        <v/>
      </c>
      <c r="EA7" s="139" t="str">
        <f>IF($B$2=1,IF(ต.ค.!AA7="","",ต.ค.!AA7),IF(ต.ค.!AA37="","",ต.ค.!AA37))</f>
        <v/>
      </c>
      <c r="EB7" s="139" t="str">
        <f>IF($B$2=1,IF(ต.ค.!AB7="","",ต.ค.!AB7),IF(ต.ค.!AB37="","",ต.ค.!AB37))</f>
        <v>/</v>
      </c>
      <c r="EC7" s="139" t="str">
        <f>IF($B$2=1,IF(ต.ค.!AC7="","",ต.ค.!AC7),IF(ต.ค.!AC37="","",ต.ค.!AC37))</f>
        <v>/</v>
      </c>
      <c r="ED7" s="139" t="str">
        <f>IF($B$2=1,IF(ต.ค.!AD7="","",ต.ค.!AD7),IF(ต.ค.!AD37="","",ต.ค.!AD37))</f>
        <v>/</v>
      </c>
      <c r="EE7" s="139" t="str">
        <f>IF($B$2=1,IF(ต.ค.!AE7="","",ต.ค.!AE7),IF(ต.ค.!AE37="","",ต.ค.!AE37))</f>
        <v>/</v>
      </c>
      <c r="EF7" s="139" t="str">
        <f>IF($B$2=1,IF(ต.ค.!AF7="","",ต.ค.!AF7),IF(ต.ค.!AF37="","",ต.ค.!AF37))</f>
        <v>/</v>
      </c>
      <c r="EG7" s="139" t="str">
        <f>IF($B$2=1,IF(ต.ค.!AG7="","",ต.ค.!AG7),IF(ต.ค.!AG37="","",ต.ค.!AG37))</f>
        <v/>
      </c>
      <c r="EH7" s="139" t="str">
        <f>IF($B$2=1,IF(ต.ค.!AH7="","",ต.ค.!AH7),IF(ต.ค.!AH37="","",ต.ค.!AH37))</f>
        <v/>
      </c>
      <c r="EI7" s="139">
        <f>IF($B$2=1,IF(ต.ค.!AI7="","",ต.ค.!AI7),IF(ต.ค.!AI37="","",ต.ค.!AI37))</f>
        <v>10</v>
      </c>
      <c r="EJ7" s="138">
        <f t="shared" si="14"/>
        <v>4</v>
      </c>
      <c r="EK7" s="139"/>
      <c r="EL7" s="139" t="str">
        <f>IF($B$2=1,IF(พ.ย.!D7="","",พ.ย.!D7),IF(พ.ย.!D37="","",พ.ย.!D37))</f>
        <v/>
      </c>
      <c r="EM7" s="139" t="str">
        <f>IF($B$2=1,IF(พ.ย.!E7="","",พ.ย.!E7),IF(พ.ย.!E37="","",พ.ย.!E37))</f>
        <v/>
      </c>
      <c r="EN7" s="139" t="str">
        <f>IF($B$2=1,IF(พ.ย.!F7="","",พ.ย.!F7),IF(พ.ย.!F37="","",พ.ย.!F37))</f>
        <v/>
      </c>
      <c r="EO7" s="139" t="str">
        <f>IF($B$2=1,IF(พ.ย.!G7="","",พ.ย.!G7),IF(พ.ย.!G37="","",พ.ย.!G37))</f>
        <v/>
      </c>
      <c r="EP7" s="139" t="str">
        <f>IF($B$2=1,IF(พ.ย.!H7="","",พ.ย.!H7),IF(พ.ย.!H37="","",พ.ย.!H37))</f>
        <v/>
      </c>
      <c r="EQ7" s="139" t="str">
        <f>IF($B$2=1,IF(พ.ย.!I7="","",พ.ย.!I7),IF(พ.ย.!I37="","",พ.ย.!I37))</f>
        <v/>
      </c>
      <c r="ER7" s="139" t="str">
        <f>IF($B$2=1,IF(พ.ย.!J7="","",พ.ย.!J7),IF(พ.ย.!J37="","",พ.ย.!J37))</f>
        <v/>
      </c>
      <c r="ES7" s="139" t="str">
        <f>IF($B$2=1,IF(พ.ย.!K7="","",พ.ย.!K7),IF(พ.ย.!K37="","",พ.ย.!K37))</f>
        <v/>
      </c>
      <c r="ET7" s="139" t="str">
        <f>IF($B$2=1,IF(พ.ย.!L7="","",พ.ย.!L7),IF(พ.ย.!L37="","",พ.ย.!L37))</f>
        <v/>
      </c>
      <c r="EU7" s="139" t="str">
        <f>IF($B$2=1,IF(พ.ย.!M7="","",พ.ย.!M7),IF(พ.ย.!M37="","",พ.ย.!M37))</f>
        <v/>
      </c>
      <c r="EV7" s="139" t="str">
        <f>IF($B$2=1,IF(พ.ย.!N7="","",พ.ย.!N7),IF(พ.ย.!N37="","",พ.ย.!N37))</f>
        <v/>
      </c>
      <c r="EW7" s="139" t="str">
        <f>IF($B$2=1,IF(พ.ย.!O7="","",พ.ย.!O7),IF(พ.ย.!O37="","",พ.ย.!O37))</f>
        <v/>
      </c>
      <c r="EX7" s="139" t="str">
        <f>IF($B$2=1,IF(พ.ย.!P7="","",พ.ย.!P7),IF(พ.ย.!P37="","",พ.ย.!P37))</f>
        <v/>
      </c>
      <c r="EY7" s="139" t="str">
        <f>IF($B$2=1,IF(พ.ย.!Q7="","",พ.ย.!Q7),IF(พ.ย.!Q37="","",พ.ย.!Q37))</f>
        <v/>
      </c>
      <c r="EZ7" s="139" t="str">
        <f>IF($B$2=1,IF(พ.ย.!R7="","",พ.ย.!R7),IF(พ.ย.!R37="","",พ.ย.!R37))</f>
        <v/>
      </c>
      <c r="FA7" s="139" t="str">
        <f>IF($B$2=1,IF(พ.ย.!S7="","",พ.ย.!S7),IF(พ.ย.!S37="","",พ.ย.!S37))</f>
        <v/>
      </c>
      <c r="FB7" s="139" t="str">
        <f>IF($B$2=1,IF(พ.ย.!T7="","",พ.ย.!T7),IF(พ.ย.!T37="","",พ.ย.!T37))</f>
        <v/>
      </c>
      <c r="FC7" s="139" t="str">
        <f>IF($B$2=1,IF(พ.ย.!U7="","",พ.ย.!U7),IF(พ.ย.!U37="","",พ.ย.!U37))</f>
        <v>/</v>
      </c>
      <c r="FD7" s="139" t="str">
        <f>IF($B$2=1,IF(พ.ย.!V7="","",พ.ย.!V7),IF(พ.ย.!V37="","",พ.ย.!V37))</f>
        <v>/</v>
      </c>
      <c r="FE7" s="139" t="str">
        <f>IF($B$2=1,IF(พ.ย.!W7="","",พ.ย.!W7),IF(พ.ย.!W37="","",พ.ย.!W37))</f>
        <v>/</v>
      </c>
      <c r="FF7" s="139" t="str">
        <f>IF($B$2=1,IF(พ.ย.!X7="","",พ.ย.!X7),IF(พ.ย.!X37="","",พ.ย.!X37))</f>
        <v>/</v>
      </c>
      <c r="FG7" s="139" t="str">
        <f>IF($B$2=1,IF(พ.ย.!Y7="","",พ.ย.!Y7),IF(พ.ย.!Y37="","",พ.ย.!Y37))</f>
        <v>/</v>
      </c>
      <c r="FH7" s="139" t="str">
        <f>IF($B$2=1,IF(พ.ย.!Z7="","",พ.ย.!Z7),IF(พ.ย.!Z37="","",พ.ย.!Z37))</f>
        <v/>
      </c>
      <c r="FI7" s="139" t="str">
        <f>IF($B$2=1,IF(พ.ย.!AA7="","",พ.ย.!AA7),IF(พ.ย.!AA37="","",พ.ย.!AA37))</f>
        <v/>
      </c>
      <c r="FJ7" s="139" t="str">
        <f>IF($B$2=1,IF(พ.ย.!AB7="","",พ.ย.!AB7),IF(พ.ย.!AB37="","",พ.ย.!AB37))</f>
        <v>/</v>
      </c>
      <c r="FK7" s="139" t="str">
        <f>IF($B$2=1,IF(พ.ย.!AC7="","",พ.ย.!AC7),IF(พ.ย.!AC37="","",พ.ย.!AC37))</f>
        <v>/</v>
      </c>
      <c r="FL7" s="139" t="str">
        <f>IF($B$2=1,IF(พ.ย.!AD7="","",พ.ย.!AD7),IF(พ.ย.!AD37="","",พ.ย.!AD37))</f>
        <v>/</v>
      </c>
      <c r="FM7" s="139" t="str">
        <f>IF($B$2=1,IF(พ.ย.!AE7="","",พ.ย.!AE7),IF(พ.ย.!AE37="","",พ.ย.!AE37))</f>
        <v>/</v>
      </c>
      <c r="FN7" s="139" t="str">
        <f>IF($B$2=1,IF(พ.ย.!AF7="","",พ.ย.!AF7),IF(พ.ย.!AF37="","",พ.ย.!AF37))</f>
        <v>/</v>
      </c>
      <c r="FO7" s="139" t="str">
        <f>IF($B$2=1,IF(พ.ย.!AG7="","",พ.ย.!AG7),IF(พ.ย.!AG37="","",พ.ย.!AG37))</f>
        <v/>
      </c>
      <c r="FP7" s="139" t="str">
        <f>IF($B$2=1,IF(พ.ย.!AH7="","",พ.ย.!AH7),IF(พ.ย.!AH37="","",พ.ย.!AH37))</f>
        <v/>
      </c>
      <c r="FQ7" s="139">
        <f>IF($B$2=1,IF(พ.ย.!AI7="","",พ.ย.!AI7),IF(พ.ย.!AI37="","",พ.ย.!AI37))</f>
        <v>10</v>
      </c>
      <c r="FR7" s="138">
        <f t="shared" si="15"/>
        <v>4</v>
      </c>
      <c r="FS7" s="139"/>
      <c r="FT7" s="139" t="str">
        <f>IF($B$2=1,IF(ธ.ค.!D7="","",ธ.ค.!D7),IF(ธ.ค.!D37="","",ธ.ค.!D37))</f>
        <v/>
      </c>
      <c r="FU7" s="139" t="str">
        <f>IF($B$2=1,IF(ธ.ค.!E7="","",ธ.ค.!E7),IF(ธ.ค.!E37="","",ธ.ค.!E37))</f>
        <v/>
      </c>
      <c r="FV7" s="139" t="str">
        <f>IF($B$2=1,IF(ธ.ค.!F7="","",ธ.ค.!F7),IF(ธ.ค.!F37="","",ธ.ค.!F37))</f>
        <v/>
      </c>
      <c r="FW7" s="139" t="str">
        <f>IF($B$2=1,IF(ธ.ค.!G7="","",ธ.ค.!G7),IF(ธ.ค.!G37="","",ธ.ค.!G37))</f>
        <v/>
      </c>
      <c r="FX7" s="139" t="str">
        <f>IF($B$2=1,IF(ธ.ค.!H7="","",ธ.ค.!H7),IF(ธ.ค.!H37="","",ธ.ค.!H37))</f>
        <v/>
      </c>
      <c r="FY7" s="139" t="str">
        <f>IF($B$2=1,IF(ธ.ค.!I7="","",ธ.ค.!I7),IF(ธ.ค.!I37="","",ธ.ค.!I37))</f>
        <v/>
      </c>
      <c r="FZ7" s="139" t="str">
        <f>IF($B$2=1,IF(ธ.ค.!J7="","",ธ.ค.!J7),IF(ธ.ค.!J37="","",ธ.ค.!J37))</f>
        <v/>
      </c>
      <c r="GA7" s="139" t="str">
        <f>IF($B$2=1,IF(ธ.ค.!K7="","",ธ.ค.!K7),IF(ธ.ค.!K37="","",ธ.ค.!K37))</f>
        <v/>
      </c>
      <c r="GB7" s="139" t="str">
        <f>IF($B$2=1,IF(ธ.ค.!L7="","",ธ.ค.!L7),IF(ธ.ค.!L37="","",ธ.ค.!L37))</f>
        <v/>
      </c>
      <c r="GC7" s="139" t="str">
        <f>IF($B$2=1,IF(ธ.ค.!M7="","",ธ.ค.!M7),IF(ธ.ค.!M37="","",ธ.ค.!M37))</f>
        <v/>
      </c>
      <c r="GD7" s="139" t="str">
        <f>IF($B$2=1,IF(ธ.ค.!N7="","",ธ.ค.!N7),IF(ธ.ค.!N37="","",ธ.ค.!N37))</f>
        <v/>
      </c>
      <c r="GE7" s="139" t="str">
        <f>IF($B$2=1,IF(ธ.ค.!O7="","",ธ.ค.!O7),IF(ธ.ค.!O37="","",ธ.ค.!O37))</f>
        <v/>
      </c>
      <c r="GF7" s="139" t="str">
        <f>IF($B$2=1,IF(ธ.ค.!P7="","",ธ.ค.!P7),IF(ธ.ค.!P37="","",ธ.ค.!P37))</f>
        <v/>
      </c>
      <c r="GG7" s="139" t="str">
        <f>IF($B$2=1,IF(ธ.ค.!Q7="","",ธ.ค.!Q7),IF(ธ.ค.!Q37="","",ธ.ค.!Q37))</f>
        <v/>
      </c>
      <c r="GH7" s="139" t="str">
        <f>IF($B$2=1,IF(ธ.ค.!R7="","",ธ.ค.!R7),IF(ธ.ค.!R37="","",ธ.ค.!R37))</f>
        <v/>
      </c>
      <c r="GI7" s="139" t="str">
        <f>IF($B$2=1,IF(ธ.ค.!S7="","",ธ.ค.!S7),IF(ธ.ค.!S37="","",ธ.ค.!S37))</f>
        <v/>
      </c>
      <c r="GJ7" s="139" t="str">
        <f>IF($B$2=1,IF(ธ.ค.!T7="","",ธ.ค.!T7),IF(ธ.ค.!T37="","",ธ.ค.!T37))</f>
        <v/>
      </c>
      <c r="GK7" s="139" t="str">
        <f>IF($B$2=1,IF(ธ.ค.!U7="","",ธ.ค.!U7),IF(ธ.ค.!U37="","",ธ.ค.!U37))</f>
        <v>/</v>
      </c>
      <c r="GL7" s="139" t="str">
        <f>IF($B$2=1,IF(ธ.ค.!V7="","",ธ.ค.!V7),IF(ธ.ค.!V37="","",ธ.ค.!V37))</f>
        <v>/</v>
      </c>
      <c r="GM7" s="139" t="str">
        <f>IF($B$2=1,IF(ธ.ค.!W7="","",ธ.ค.!W7),IF(ธ.ค.!W37="","",ธ.ค.!W37))</f>
        <v>/</v>
      </c>
      <c r="GN7" s="139" t="str">
        <f>IF($B$2=1,IF(ธ.ค.!X7="","",ธ.ค.!X7),IF(ธ.ค.!X37="","",ธ.ค.!X37))</f>
        <v>/</v>
      </c>
      <c r="GO7" s="139" t="str">
        <f>IF($B$2=1,IF(ธ.ค.!Y7="","",ธ.ค.!Y7),IF(ธ.ค.!Y37="","",ธ.ค.!Y37))</f>
        <v>/</v>
      </c>
      <c r="GP7" s="139" t="str">
        <f>IF($B$2=1,IF(ธ.ค.!Z7="","",ธ.ค.!Z7),IF(ธ.ค.!Z37="","",ธ.ค.!Z37))</f>
        <v/>
      </c>
      <c r="GQ7" s="139" t="str">
        <f>IF($B$2=1,IF(ธ.ค.!AA7="","",ธ.ค.!AA7),IF(ธ.ค.!AA37="","",ธ.ค.!AA37))</f>
        <v/>
      </c>
      <c r="GR7" s="139" t="str">
        <f>IF($B$2=1,IF(ธ.ค.!AB7="","",ธ.ค.!AB7),IF(ธ.ค.!AB37="","",ธ.ค.!AB37))</f>
        <v>/</v>
      </c>
      <c r="GS7" s="139" t="str">
        <f>IF($B$2=1,IF(ธ.ค.!AC7="","",ธ.ค.!AC7),IF(ธ.ค.!AC37="","",ธ.ค.!AC37))</f>
        <v>/</v>
      </c>
      <c r="GT7" s="139" t="str">
        <f>IF($B$2=1,IF(ธ.ค.!AD7="","",ธ.ค.!AD7),IF(ธ.ค.!AD37="","",ธ.ค.!AD37))</f>
        <v>/</v>
      </c>
      <c r="GU7" s="139" t="str">
        <f>IF($B$2=1,IF(ธ.ค.!AE7="","",ธ.ค.!AE7),IF(ธ.ค.!AE37="","",ธ.ค.!AE37))</f>
        <v>/</v>
      </c>
      <c r="GV7" s="139" t="str">
        <f>IF($B$2=1,IF(ธ.ค.!AF7="","",ธ.ค.!AF7),IF(ธ.ค.!AF37="","",ธ.ค.!AF37))</f>
        <v>/</v>
      </c>
      <c r="GW7" s="139" t="str">
        <f>IF($B$2=1,IF(ธ.ค.!AG7="","",ธ.ค.!AG7),IF(ธ.ค.!AG37="","",ธ.ค.!AG37))</f>
        <v/>
      </c>
      <c r="GX7" s="139" t="str">
        <f>IF($B$2=1,IF(ธ.ค.!AH7="","",ธ.ค.!AH7),IF(ธ.ค.!AH37="","",ธ.ค.!AH37))</f>
        <v/>
      </c>
      <c r="GY7" s="139">
        <f>IF($B$2=1,IF(ธ.ค.!AI7="","",ธ.ค.!AI7),IF(ธ.ค.!AI37="","",ธ.ค.!AI37))</f>
        <v>10</v>
      </c>
      <c r="GZ7" s="138">
        <f t="shared" si="16"/>
        <v>4</v>
      </c>
      <c r="HA7" s="139"/>
      <c r="HB7" s="139" t="str">
        <f>IF($B$2=1,IF(ม.ค.!D7="","",ม.ค.!D7),IF(ม.ค.!D37="","",ม.ค.!D37))</f>
        <v/>
      </c>
      <c r="HC7" s="139" t="str">
        <f>IF($B$2=1,IF(ม.ค.!E7="","",ม.ค.!E7),IF(ม.ค.!E37="","",ม.ค.!E37))</f>
        <v/>
      </c>
      <c r="HD7" s="139" t="str">
        <f>IF($B$2=1,IF(ม.ค.!F7="","",ม.ค.!F7),IF(ม.ค.!F37="","",ม.ค.!F37))</f>
        <v/>
      </c>
      <c r="HE7" s="139" t="str">
        <f>IF($B$2=1,IF(ม.ค.!G7="","",ม.ค.!G7),IF(ม.ค.!G37="","",ม.ค.!G37))</f>
        <v/>
      </c>
      <c r="HF7" s="139" t="str">
        <f>IF($B$2=1,IF(ม.ค.!H7="","",ม.ค.!H7),IF(ม.ค.!H37="","",ม.ค.!H37))</f>
        <v/>
      </c>
      <c r="HG7" s="139" t="str">
        <f>IF($B$2=1,IF(ม.ค.!I7="","",ม.ค.!I7),IF(ม.ค.!I37="","",ม.ค.!I37))</f>
        <v/>
      </c>
      <c r="HH7" s="139" t="str">
        <f>IF($B$2=1,IF(ม.ค.!J7="","",ม.ค.!J7),IF(ม.ค.!J37="","",ม.ค.!J37))</f>
        <v/>
      </c>
      <c r="HI7" s="139" t="str">
        <f>IF($B$2=1,IF(ม.ค.!K7="","",ม.ค.!K7),IF(ม.ค.!K37="","",ม.ค.!K37))</f>
        <v/>
      </c>
      <c r="HJ7" s="139" t="str">
        <f>IF($B$2=1,IF(ม.ค.!L7="","",ม.ค.!L7),IF(ม.ค.!L37="","",ม.ค.!L37))</f>
        <v/>
      </c>
      <c r="HK7" s="139" t="str">
        <f>IF($B$2=1,IF(ม.ค.!M7="","",ม.ค.!M7),IF(ม.ค.!M37="","",ม.ค.!M37))</f>
        <v/>
      </c>
      <c r="HL7" s="139" t="str">
        <f>IF($B$2=1,IF(ม.ค.!N7="","",ม.ค.!N7),IF(ม.ค.!N37="","",ม.ค.!N37))</f>
        <v/>
      </c>
      <c r="HM7" s="139" t="str">
        <f>IF($B$2=1,IF(ม.ค.!O7="","",ม.ค.!O7),IF(ม.ค.!O37="","",ม.ค.!O37))</f>
        <v/>
      </c>
      <c r="HN7" s="139" t="str">
        <f>IF($B$2=1,IF(ม.ค.!P7="","",ม.ค.!P7),IF(ม.ค.!P37="","",ม.ค.!P37))</f>
        <v/>
      </c>
      <c r="HO7" s="139" t="str">
        <f>IF($B$2=1,IF(ม.ค.!Q7="","",ม.ค.!Q7),IF(ม.ค.!Q37="","",ม.ค.!Q37))</f>
        <v/>
      </c>
      <c r="HP7" s="139" t="str">
        <f>IF($B$2=1,IF(ม.ค.!R7="","",ม.ค.!R7),IF(ม.ค.!R37="","",ม.ค.!R37))</f>
        <v/>
      </c>
      <c r="HQ7" s="139" t="str">
        <f>IF($B$2=1,IF(ม.ค.!S7="","",ม.ค.!S7),IF(ม.ค.!S37="","",ม.ค.!S37))</f>
        <v/>
      </c>
      <c r="HR7" s="139" t="str">
        <f>IF($B$2=1,IF(ม.ค.!T7="","",ม.ค.!T7),IF(ม.ค.!T37="","",ม.ค.!T37))</f>
        <v/>
      </c>
      <c r="HS7" s="139" t="str">
        <f>IF($B$2=1,IF(ม.ค.!U7="","",ม.ค.!U7),IF(ม.ค.!U37="","",ม.ค.!U37))</f>
        <v>/</v>
      </c>
      <c r="HT7" s="139" t="str">
        <f>IF($B$2=1,IF(ม.ค.!V7="","",ม.ค.!V7),IF(ม.ค.!V37="","",ม.ค.!V37))</f>
        <v>/</v>
      </c>
      <c r="HU7" s="139" t="str">
        <f>IF($B$2=1,IF(ม.ค.!W7="","",ม.ค.!W7),IF(ม.ค.!W37="","",ม.ค.!W37))</f>
        <v>/</v>
      </c>
      <c r="HV7" s="139" t="str">
        <f>IF($B$2=1,IF(ม.ค.!X7="","",ม.ค.!X7),IF(ม.ค.!X37="","",ม.ค.!X37))</f>
        <v>/</v>
      </c>
      <c r="HW7" s="139" t="str">
        <f>IF($B$2=1,IF(ม.ค.!Y7="","",ม.ค.!Y7),IF(ม.ค.!Y37="","",ม.ค.!Y37))</f>
        <v>/</v>
      </c>
      <c r="HX7" s="139" t="str">
        <f>IF($B$2=1,IF(ม.ค.!Z7="","",ม.ค.!Z7),IF(ม.ค.!Z37="","",ม.ค.!Z37))</f>
        <v/>
      </c>
      <c r="HY7" s="139" t="str">
        <f>IF($B$2=1,IF(ม.ค.!AA7="","",ม.ค.!AA7),IF(ม.ค.!AA37="","",ม.ค.!AA37))</f>
        <v/>
      </c>
      <c r="HZ7" s="139" t="str">
        <f>IF($B$2=1,IF(ม.ค.!AB7="","",ม.ค.!AB7),IF(ม.ค.!AB37="","",ม.ค.!AB37))</f>
        <v>/</v>
      </c>
      <c r="IA7" s="139" t="str">
        <f>IF($B$2=1,IF(ม.ค.!AC7="","",ม.ค.!AC7),IF(ม.ค.!AC37="","",ม.ค.!AC37))</f>
        <v>/</v>
      </c>
      <c r="IB7" s="139" t="str">
        <f>IF($B$2=1,IF(ม.ค.!AD7="","",ม.ค.!AD7),IF(ม.ค.!AD37="","",ม.ค.!AD37))</f>
        <v>/</v>
      </c>
      <c r="IC7" s="139" t="str">
        <f>IF($B$2=1,IF(ม.ค.!AE7="","",ม.ค.!AE7),IF(ม.ค.!AE37="","",ม.ค.!AE37))</f>
        <v>/</v>
      </c>
      <c r="ID7" s="139" t="str">
        <f>IF($B$2=1,IF(ม.ค.!AF7="","",ม.ค.!AF7),IF(ม.ค.!AF37="","",ม.ค.!AF37))</f>
        <v>/</v>
      </c>
      <c r="IE7" s="139" t="str">
        <f>IF($B$2=1,IF(ม.ค.!AG7="","",ม.ค.!AG7),IF(ม.ค.!AG37="","",ม.ค.!AG37))</f>
        <v/>
      </c>
      <c r="IF7" s="139" t="str">
        <f>IF($B$2=1,IF(ม.ค.!AH7="","",ม.ค.!AH7),IF(ม.ค.!AH37="","",ม.ค.!AH37))</f>
        <v/>
      </c>
      <c r="IG7" s="139">
        <f>IF($B$2=1,IF(ม.ค.!AI7="","",ม.ค.!AI7),IF(ม.ค.!AI37="","",ม.ค.!AI37))</f>
        <v>10</v>
      </c>
      <c r="IH7" s="138">
        <f t="shared" si="17"/>
        <v>4</v>
      </c>
      <c r="II7" s="139"/>
      <c r="IJ7" s="139" t="str">
        <f>IF($B$2=1,IF(ก.พ.!D7="","",ก.พ.!D7),IF(ก.พ.!D37="","",ก.พ.!D37))</f>
        <v/>
      </c>
      <c r="IK7" s="139" t="str">
        <f>IF($B$2=1,IF(ก.พ.!E7="","",ก.พ.!E7),IF(ก.พ.!E37="","",ก.พ.!E37))</f>
        <v/>
      </c>
      <c r="IL7" s="139" t="str">
        <f>IF($B$2=1,IF(ก.พ.!F7="","",ก.พ.!F7),IF(ก.พ.!F37="","",ก.พ.!F37))</f>
        <v/>
      </c>
      <c r="IM7" s="139" t="str">
        <f>IF($B$2=1,IF(ก.พ.!G7="","",ก.พ.!G7),IF(ก.พ.!G37="","",ก.พ.!G37))</f>
        <v/>
      </c>
      <c r="IN7" s="139" t="str">
        <f>IF($B$2=1,IF(ก.พ.!H7="","",ก.พ.!H7),IF(ก.พ.!H37="","",ก.พ.!H37))</f>
        <v/>
      </c>
      <c r="IO7" s="139" t="str">
        <f>IF($B$2=1,IF(ก.พ.!I7="","",ก.พ.!I7),IF(ก.พ.!I37="","",ก.พ.!I37))</f>
        <v/>
      </c>
      <c r="IP7" s="139" t="str">
        <f>IF($B$2=1,IF(ก.พ.!J7="","",ก.พ.!J7),IF(ก.พ.!J37="","",ก.พ.!J37))</f>
        <v/>
      </c>
      <c r="IQ7" s="139" t="str">
        <f>IF($B$2=1,IF(ก.พ.!K7="","",ก.พ.!K7),IF(ก.พ.!K37="","",ก.พ.!K37))</f>
        <v/>
      </c>
      <c r="IR7" s="139" t="str">
        <f>IF($B$2=1,IF(ก.พ.!L7="","",ก.พ.!L7),IF(ก.พ.!L37="","",ก.พ.!L37))</f>
        <v/>
      </c>
      <c r="IS7" s="139" t="str">
        <f>IF($B$2=1,IF(ก.พ.!M7="","",ก.พ.!M7),IF(ก.พ.!M37="","",ก.พ.!M37))</f>
        <v/>
      </c>
      <c r="IT7" s="139" t="str">
        <f>IF($B$2=1,IF(ก.พ.!N7="","",ก.พ.!N7),IF(ก.พ.!N37="","",ก.พ.!N37))</f>
        <v/>
      </c>
      <c r="IU7" s="139" t="str">
        <f>IF($B$2=1,IF(ก.พ.!O7="","",ก.พ.!O7),IF(ก.พ.!O37="","",ก.พ.!O37))</f>
        <v/>
      </c>
      <c r="IV7" s="139" t="str">
        <f>IF($B$2=1,IF(ก.พ.!P7="","",ก.พ.!P7),IF(ก.พ.!P37="","",ก.พ.!P37))</f>
        <v/>
      </c>
      <c r="IW7" s="139" t="str">
        <f>IF($B$2=1,IF(ก.พ.!Q7="","",ก.พ.!Q7),IF(ก.พ.!Q37="","",ก.พ.!Q37))</f>
        <v/>
      </c>
      <c r="IX7" s="139" t="str">
        <f>IF($B$2=1,IF(ก.พ.!R7="","",ก.พ.!R7),IF(ก.พ.!R37="","",ก.พ.!R37))</f>
        <v/>
      </c>
      <c r="IY7" s="139" t="str">
        <f>IF($B$2=1,IF(ก.พ.!S7="","",ก.พ.!S7),IF(ก.พ.!S37="","",ก.พ.!S37))</f>
        <v/>
      </c>
      <c r="IZ7" s="139" t="str">
        <f>IF($B$2=1,IF(ก.พ.!T7="","",ก.พ.!T7),IF(ก.พ.!T37="","",ก.พ.!T37))</f>
        <v/>
      </c>
      <c r="JA7" s="139" t="str">
        <f>IF($B$2=1,IF(ก.พ.!U7="","",ก.พ.!U7),IF(ก.พ.!U37="","",ก.พ.!U37))</f>
        <v>/</v>
      </c>
      <c r="JB7" s="139" t="str">
        <f>IF($B$2=1,IF(ก.พ.!V7="","",ก.พ.!V7),IF(ก.พ.!V37="","",ก.พ.!V37))</f>
        <v>/</v>
      </c>
      <c r="JC7" s="139" t="str">
        <f>IF($B$2=1,IF(ก.พ.!W7="","",ก.พ.!W7),IF(ก.พ.!W37="","",ก.พ.!W37))</f>
        <v>/</v>
      </c>
      <c r="JD7" s="139" t="str">
        <f>IF($B$2=1,IF(ก.พ.!X7="","",ก.พ.!X7),IF(ก.พ.!X37="","",ก.พ.!X37))</f>
        <v>/</v>
      </c>
      <c r="JE7" s="139" t="str">
        <f>IF($B$2=1,IF(ก.พ.!Y7="","",ก.พ.!Y7),IF(ก.พ.!Y37="","",ก.พ.!Y37))</f>
        <v>/</v>
      </c>
      <c r="JF7" s="139" t="str">
        <f>IF($B$2=1,IF(ก.พ.!Z7="","",ก.พ.!Z7),IF(ก.พ.!Z37="","",ก.พ.!Z37))</f>
        <v/>
      </c>
      <c r="JG7" s="139" t="str">
        <f>IF($B$2=1,IF(ก.พ.!AA7="","",ก.พ.!AA7),IF(ก.พ.!AA37="","",ก.พ.!AA37))</f>
        <v/>
      </c>
      <c r="JH7" s="139" t="str">
        <f>IF($B$2=1,IF(ก.พ.!AB7="","",ก.พ.!AB7),IF(ก.พ.!AB37="","",ก.พ.!AB37))</f>
        <v>/</v>
      </c>
      <c r="JI7" s="139" t="str">
        <f>IF($B$2=1,IF(ก.พ.!AC7="","",ก.พ.!AC7),IF(ก.พ.!AC37="","",ก.พ.!AC37))</f>
        <v>/</v>
      </c>
      <c r="JJ7" s="139" t="str">
        <f>IF($B$2=1,IF(ก.พ.!AD7="","",ก.พ.!AD7),IF(ก.พ.!AD37="","",ก.พ.!AD37))</f>
        <v>/</v>
      </c>
      <c r="JK7" s="139" t="str">
        <f>IF($B$2=1,IF(ก.พ.!AE7="","",ก.พ.!AE7),IF(ก.พ.!AE37="","",ก.พ.!AE37))</f>
        <v>/</v>
      </c>
      <c r="JL7" s="139" t="str">
        <f>IF($B$2=1,IF(ก.พ.!AF7="","",ก.พ.!AF7),IF(ก.พ.!AF37="","",ก.พ.!AF37))</f>
        <v>/</v>
      </c>
      <c r="JM7" s="139" t="str">
        <f>IF($B$2=1,IF(ก.พ.!AG7="","",ก.พ.!AG7),IF(ก.พ.!AG37="","",ก.พ.!AG37))</f>
        <v/>
      </c>
      <c r="JN7" s="139" t="str">
        <f>IF($B$2=1,IF(ก.พ.!AH7="","",ก.พ.!AH7),IF(ก.พ.!AH37="","",ก.พ.!AH37))</f>
        <v/>
      </c>
      <c r="JO7" s="139">
        <f>IF($B$2=1,IF(ก.พ.!AI7="","",ก.พ.!AI7),IF(ก.พ.!AI37="","",ก.พ.!AI37))</f>
        <v>10</v>
      </c>
      <c r="JP7" s="138">
        <f t="shared" si="18"/>
        <v>4</v>
      </c>
      <c r="JQ7" s="139"/>
      <c r="JR7" s="139" t="str">
        <f>IF($B$2=1,IF(มี.ค.!D7="","",มี.ค.!D7),IF(มี.ค.!D37="","",มี.ค.!D37))</f>
        <v/>
      </c>
      <c r="JS7" s="139" t="str">
        <f>IF($B$2=1,IF(มี.ค.!E7="","",มี.ค.!E7),IF(มี.ค.!E37="","",มี.ค.!E37))</f>
        <v/>
      </c>
      <c r="JT7" s="139" t="str">
        <f>IF($B$2=1,IF(มี.ค.!F7="","",มี.ค.!F7),IF(มี.ค.!F37="","",มี.ค.!F37))</f>
        <v/>
      </c>
      <c r="JU7" s="139" t="str">
        <f>IF($B$2=1,IF(มี.ค.!G7="","",มี.ค.!G7),IF(มี.ค.!G37="","",มี.ค.!G37))</f>
        <v/>
      </c>
      <c r="JV7" s="139" t="str">
        <f>IF($B$2=1,IF(มี.ค.!H7="","",มี.ค.!H7),IF(มี.ค.!H37="","",มี.ค.!H37))</f>
        <v/>
      </c>
      <c r="JW7" s="139" t="str">
        <f>IF($B$2=1,IF(มี.ค.!I7="","",มี.ค.!I7),IF(มี.ค.!I37="","",มี.ค.!I37))</f>
        <v/>
      </c>
      <c r="JX7" s="139" t="str">
        <f>IF($B$2=1,IF(มี.ค.!J7="","",มี.ค.!J7),IF(มี.ค.!J37="","",มี.ค.!J37))</f>
        <v/>
      </c>
      <c r="JY7" s="139" t="str">
        <f>IF($B$2=1,IF(มี.ค.!K7="","",มี.ค.!K7),IF(มี.ค.!K37="","",มี.ค.!K37))</f>
        <v/>
      </c>
      <c r="JZ7" s="139" t="str">
        <f>IF($B$2=1,IF(มี.ค.!L7="","",มี.ค.!L7),IF(มี.ค.!L37="","",มี.ค.!L37))</f>
        <v/>
      </c>
      <c r="KA7" s="139" t="str">
        <f>IF($B$2=1,IF(มี.ค.!M7="","",มี.ค.!M7),IF(มี.ค.!M37="","",มี.ค.!M37))</f>
        <v/>
      </c>
      <c r="KB7" s="139" t="str">
        <f>IF($B$2=1,IF(มี.ค.!N7="","",มี.ค.!N7),IF(มี.ค.!N37="","",มี.ค.!N37))</f>
        <v/>
      </c>
      <c r="KC7" s="139" t="str">
        <f>IF($B$2=1,IF(มี.ค.!O7="","",มี.ค.!O7),IF(มี.ค.!O37="","",มี.ค.!O37))</f>
        <v/>
      </c>
      <c r="KD7" s="139" t="str">
        <f>IF($B$2=1,IF(มี.ค.!P7="","",มี.ค.!P7),IF(มี.ค.!P37="","",มี.ค.!P37))</f>
        <v/>
      </c>
      <c r="KE7" s="139" t="str">
        <f>IF($B$2=1,IF(มี.ค.!Q7="","",มี.ค.!Q7),IF(มี.ค.!Q37="","",มี.ค.!Q37))</f>
        <v/>
      </c>
      <c r="KF7" s="139" t="str">
        <f>IF($B$2=1,IF(มี.ค.!R7="","",มี.ค.!R7),IF(มี.ค.!R37="","",มี.ค.!R37))</f>
        <v/>
      </c>
      <c r="KG7" s="139" t="str">
        <f>IF($B$2=1,IF(มี.ค.!S7="","",มี.ค.!S7),IF(มี.ค.!S37="","",มี.ค.!S37))</f>
        <v/>
      </c>
      <c r="KH7" s="139" t="str">
        <f>IF($B$2=1,IF(มี.ค.!T7="","",มี.ค.!T7),IF(มี.ค.!T37="","",มี.ค.!T37))</f>
        <v/>
      </c>
      <c r="KI7" s="139" t="str">
        <f>IF($B$2=1,IF(มี.ค.!U7="","",มี.ค.!U7),IF(มี.ค.!U37="","",มี.ค.!U37))</f>
        <v>/</v>
      </c>
      <c r="KJ7" s="139" t="str">
        <f>IF($B$2=1,IF(มี.ค.!V7="","",มี.ค.!V7),IF(มี.ค.!V37="","",มี.ค.!V37))</f>
        <v>/</v>
      </c>
      <c r="KK7" s="139" t="str">
        <f>IF($B$2=1,IF(มี.ค.!W7="","",มี.ค.!W7),IF(มี.ค.!W37="","",มี.ค.!W37))</f>
        <v>/</v>
      </c>
      <c r="KL7" s="139" t="str">
        <f>IF($B$2=1,IF(มี.ค.!X7="","",มี.ค.!X7),IF(มี.ค.!X37="","",มี.ค.!X37))</f>
        <v>/</v>
      </c>
      <c r="KM7" s="139" t="str">
        <f>IF($B$2=1,IF(มี.ค.!Y7="","",มี.ค.!Y7),IF(มี.ค.!Y37="","",มี.ค.!Y37))</f>
        <v>/</v>
      </c>
      <c r="KN7" s="139" t="str">
        <f>IF($B$2=1,IF(มี.ค.!Z7="","",มี.ค.!Z7),IF(มี.ค.!Z37="","",มี.ค.!Z37))</f>
        <v/>
      </c>
      <c r="KO7" s="139" t="str">
        <f>IF($B$2=1,IF(มี.ค.!AA7="","",มี.ค.!AA7),IF(มี.ค.!AA37="","",มี.ค.!AA37))</f>
        <v/>
      </c>
      <c r="KP7" s="139" t="str">
        <f>IF($B$2=1,IF(มี.ค.!AB7="","",มี.ค.!AB7),IF(มี.ค.!AB37="","",มี.ค.!AB37))</f>
        <v>/</v>
      </c>
      <c r="KQ7" s="139" t="str">
        <f>IF($B$2=1,IF(มี.ค.!AC7="","",มี.ค.!AC7),IF(มี.ค.!AC37="","",มี.ค.!AC37))</f>
        <v>/</v>
      </c>
      <c r="KR7" s="139" t="str">
        <f>IF($B$2=1,IF(มี.ค.!AD7="","",มี.ค.!AD7),IF(มี.ค.!AD37="","",มี.ค.!AD37))</f>
        <v>/</v>
      </c>
      <c r="KS7" s="139" t="str">
        <f>IF($B$2=1,IF(มี.ค.!AE7="","",มี.ค.!AE7),IF(มี.ค.!AE37="","",มี.ค.!AE37))</f>
        <v>/</v>
      </c>
      <c r="KT7" s="139" t="str">
        <f>IF($B$2=1,IF(มี.ค.!AF7="","",มี.ค.!AF7),IF(มี.ค.!AF37="","",มี.ค.!AF37))</f>
        <v>/</v>
      </c>
      <c r="KU7" s="139" t="str">
        <f>IF($B$2=1,IF(มี.ค.!AG7="","",มี.ค.!AG7),IF(มี.ค.!AG37="","",มี.ค.!AG37))</f>
        <v/>
      </c>
      <c r="KV7" s="139" t="str">
        <f>IF($B$2=1,IF(มี.ค.!AH7="","",มี.ค.!AH7),IF(มี.ค.!AH37="","",มี.ค.!AH37))</f>
        <v/>
      </c>
      <c r="KW7" s="139">
        <f>IF($B$2=1,IF(มี.ค.!AI7="","",มี.ค.!AI7),IF(มี.ค.!AI37="","",มี.ค.!AI37))</f>
        <v>10</v>
      </c>
      <c r="KX7" s="138">
        <f t="shared" si="19"/>
        <v>4</v>
      </c>
      <c r="KY7" s="139"/>
      <c r="KZ7" s="139" t="str">
        <f>IF($B$2=1,IF(เม.ย.!D7="","",เม.ย.!D7),IF(เม.ย.!D37="","",เม.ย.!D37))</f>
        <v/>
      </c>
      <c r="LA7" s="139" t="str">
        <f>IF($B$2=1,IF(เม.ย.!E7="","",เม.ย.!E7),IF(เม.ย.!E37="","",เม.ย.!E37))</f>
        <v/>
      </c>
      <c r="LB7" s="139" t="str">
        <f>IF($B$2=1,IF(เม.ย.!F7="","",เม.ย.!F7),IF(เม.ย.!F37="","",เม.ย.!F37))</f>
        <v/>
      </c>
      <c r="LC7" s="139" t="str">
        <f>IF($B$2=1,IF(เม.ย.!G7="","",เม.ย.!G7),IF(เม.ย.!G37="","",เม.ย.!G37))</f>
        <v/>
      </c>
      <c r="LD7" s="139" t="str">
        <f>IF($B$2=1,IF(เม.ย.!H7="","",เม.ย.!H7),IF(เม.ย.!H37="","",เม.ย.!H37))</f>
        <v/>
      </c>
      <c r="LE7" s="139" t="str">
        <f>IF($B$2=1,IF(เม.ย.!I7="","",เม.ย.!I7),IF(เม.ย.!I37="","",เม.ย.!I37))</f>
        <v/>
      </c>
      <c r="LF7" s="139" t="str">
        <f>IF($B$2=1,IF(เม.ย.!J7="","",เม.ย.!J7),IF(เม.ย.!J37="","",เม.ย.!J37))</f>
        <v/>
      </c>
      <c r="LG7" s="139" t="str">
        <f>IF($B$2=1,IF(เม.ย.!K7="","",เม.ย.!K7),IF(เม.ย.!K37="","",เม.ย.!K37))</f>
        <v/>
      </c>
      <c r="LH7" s="139" t="str">
        <f>IF($B$2=1,IF(เม.ย.!L7="","",เม.ย.!L7),IF(เม.ย.!L37="","",เม.ย.!L37))</f>
        <v/>
      </c>
      <c r="LI7" s="139" t="str">
        <f>IF($B$2=1,IF(เม.ย.!M7="","",เม.ย.!M7),IF(เม.ย.!M37="","",เม.ย.!M37))</f>
        <v/>
      </c>
      <c r="LJ7" s="139" t="str">
        <f>IF($B$2=1,IF(เม.ย.!N7="","",เม.ย.!N7),IF(เม.ย.!N37="","",เม.ย.!N37))</f>
        <v/>
      </c>
      <c r="LK7" s="139" t="str">
        <f>IF($B$2=1,IF(เม.ย.!O7="","",เม.ย.!O7),IF(เม.ย.!O37="","",เม.ย.!O37))</f>
        <v/>
      </c>
      <c r="LL7" s="139" t="str">
        <f>IF($B$2=1,IF(เม.ย.!P7="","",เม.ย.!P7),IF(เม.ย.!P37="","",เม.ย.!P37))</f>
        <v/>
      </c>
      <c r="LM7" s="139" t="str">
        <f>IF($B$2=1,IF(เม.ย.!Q7="","",เม.ย.!Q7),IF(เม.ย.!Q37="","",เม.ย.!Q37))</f>
        <v/>
      </c>
      <c r="LN7" s="139" t="str">
        <f>IF($B$2=1,IF(เม.ย.!R7="","",เม.ย.!R7),IF(เม.ย.!R37="","",เม.ย.!R37))</f>
        <v/>
      </c>
      <c r="LO7" s="139" t="str">
        <f>IF($B$2=1,IF(เม.ย.!S7="","",เม.ย.!S7),IF(เม.ย.!S37="","",เม.ย.!S37))</f>
        <v/>
      </c>
      <c r="LP7" s="139" t="str">
        <f>IF($B$2=1,IF(เม.ย.!T7="","",เม.ย.!T7),IF(เม.ย.!T37="","",เม.ย.!T37))</f>
        <v/>
      </c>
      <c r="LQ7" s="139" t="str">
        <f>IF($B$2=1,IF(เม.ย.!U7="","",เม.ย.!U7),IF(เม.ย.!U37="","",เม.ย.!U37))</f>
        <v>/</v>
      </c>
      <c r="LR7" s="139" t="str">
        <f>IF($B$2=1,IF(เม.ย.!V7="","",เม.ย.!V7),IF(เม.ย.!V37="","",เม.ย.!V37))</f>
        <v>/</v>
      </c>
      <c r="LS7" s="139" t="str">
        <f>IF($B$2=1,IF(เม.ย.!W7="","",เม.ย.!W7),IF(เม.ย.!W37="","",เม.ย.!W37))</f>
        <v>/</v>
      </c>
      <c r="LT7" s="139" t="str">
        <f>IF($B$2=1,IF(เม.ย.!X7="","",เม.ย.!X7),IF(เม.ย.!X37="","",เม.ย.!X37))</f>
        <v>/</v>
      </c>
      <c r="LU7" s="139" t="str">
        <f>IF($B$2=1,IF(เม.ย.!Y7="","",เม.ย.!Y7),IF(เม.ย.!Y37="","",เม.ย.!Y37))</f>
        <v>/</v>
      </c>
      <c r="LV7" s="139" t="str">
        <f>IF($B$2=1,IF(เม.ย.!Z7="","",เม.ย.!Z7),IF(เม.ย.!Z37="","",เม.ย.!Z37))</f>
        <v/>
      </c>
      <c r="LW7" s="139" t="str">
        <f>IF($B$2=1,IF(เม.ย.!AA7="","",เม.ย.!AA7),IF(เม.ย.!AA37="","",เม.ย.!AA37))</f>
        <v/>
      </c>
      <c r="LX7" s="139" t="str">
        <f>IF($B$2=1,IF(เม.ย.!AB7="","",เม.ย.!AB7),IF(เม.ย.!AB37="","",เม.ย.!AB37))</f>
        <v>/</v>
      </c>
      <c r="LY7" s="139" t="str">
        <f>IF($B$2=1,IF(เม.ย.!AC7="","",เม.ย.!AC7),IF(เม.ย.!AC37="","",เม.ย.!AC37))</f>
        <v>/</v>
      </c>
      <c r="LZ7" s="139" t="str">
        <f>IF($B$2=1,IF(เม.ย.!AD7="","",เม.ย.!AD7),IF(เม.ย.!AD37="","",เม.ย.!AD37))</f>
        <v>/</v>
      </c>
      <c r="MA7" s="139" t="str">
        <f>IF($B$2=1,IF(เม.ย.!AE7="","",เม.ย.!AE7),IF(เม.ย.!AE37="","",เม.ย.!AE37))</f>
        <v>/</v>
      </c>
      <c r="MB7" s="139" t="str">
        <f>IF($B$2=1,IF(เม.ย.!AF7="","",เม.ย.!AF7),IF(เม.ย.!AF37="","",เม.ย.!AF37))</f>
        <v>/</v>
      </c>
      <c r="MC7" s="139" t="str">
        <f>IF($B$2=1,IF(เม.ย.!AG7="","",เม.ย.!AG7),IF(เม.ย.!AG37="","",เม.ย.!AG37))</f>
        <v/>
      </c>
      <c r="MD7" s="139" t="str">
        <f>IF($B$2=1,IF(เม.ย.!AH7="","",เม.ย.!AH7),IF(เม.ย.!AH37="","",เม.ย.!AH37))</f>
        <v/>
      </c>
      <c r="ME7" s="139">
        <f>IF($B$2=1,IF(เม.ย.!AI7="","",เม.ย.!AI7),IF(เม.ย.!AI37="","",เม.ย.!AI37))</f>
        <v>10</v>
      </c>
      <c r="MF7" s="138">
        <f t="shared" si="20"/>
        <v>4</v>
      </c>
      <c r="MG7" s="139"/>
      <c r="MH7" s="139" t="str">
        <f>IF($B$2=1,IF(พ.ค.!D7="","",พ.ค.!D7),IF(พ.ค.!D37="","",พ.ค.!D37))</f>
        <v/>
      </c>
      <c r="MI7" s="139" t="str">
        <f>IF($B$2=1,IF(พ.ค.!E7="","",พ.ค.!E7),IF(พ.ค.!E37="","",พ.ค.!E37))</f>
        <v/>
      </c>
      <c r="MJ7" s="139" t="str">
        <f>IF($B$2=1,IF(พ.ค.!F7="","",พ.ค.!F7),IF(พ.ค.!F37="","",พ.ค.!F37))</f>
        <v/>
      </c>
      <c r="MK7" s="139" t="str">
        <f>IF($B$2=1,IF(พ.ค.!G7="","",พ.ค.!G7),IF(พ.ค.!G37="","",พ.ค.!G37))</f>
        <v/>
      </c>
      <c r="ML7" s="139" t="str">
        <f>IF($B$2=1,IF(พ.ค.!H7="","",พ.ค.!H7),IF(พ.ค.!H37="","",พ.ค.!H37))</f>
        <v/>
      </c>
      <c r="MM7" s="139" t="str">
        <f>IF($B$2=1,IF(พ.ค.!I7="","",พ.ค.!I7),IF(พ.ค.!I37="","",พ.ค.!I37))</f>
        <v/>
      </c>
      <c r="MN7" s="139" t="str">
        <f>IF($B$2=1,IF(พ.ค.!J7="","",พ.ค.!J7),IF(พ.ค.!J37="","",พ.ค.!J37))</f>
        <v/>
      </c>
      <c r="MO7" s="139" t="str">
        <f>IF($B$2=1,IF(พ.ค.!K7="","",พ.ค.!K7),IF(พ.ค.!K37="","",พ.ค.!K37))</f>
        <v/>
      </c>
      <c r="MP7" s="139" t="str">
        <f>IF($B$2=1,IF(พ.ค.!L7="","",พ.ค.!L7),IF(พ.ค.!L37="","",พ.ค.!L37))</f>
        <v/>
      </c>
      <c r="MQ7" s="139" t="str">
        <f>IF($B$2=1,IF(พ.ค.!M7="","",พ.ค.!M7),IF(พ.ค.!M37="","",พ.ค.!M37))</f>
        <v/>
      </c>
      <c r="MR7" s="139" t="str">
        <f>IF($B$2=1,IF(พ.ค.!N7="","",พ.ค.!N7),IF(พ.ค.!N37="","",พ.ค.!N37))</f>
        <v/>
      </c>
      <c r="MS7" s="139" t="str">
        <f>IF($B$2=1,IF(พ.ค.!O7="","",พ.ค.!O7),IF(พ.ค.!O37="","",พ.ค.!O37))</f>
        <v/>
      </c>
      <c r="MT7" s="139" t="str">
        <f>IF($B$2=1,IF(พ.ค.!P7="","",พ.ค.!P7),IF(พ.ค.!P37="","",พ.ค.!P37))</f>
        <v/>
      </c>
      <c r="MU7" s="139" t="str">
        <f>IF($B$2=1,IF(พ.ค.!Q7="","",พ.ค.!Q7),IF(พ.ค.!Q37="","",พ.ค.!Q37))</f>
        <v/>
      </c>
      <c r="MV7" s="139" t="str">
        <f>IF($B$2=1,IF(พ.ค.!R7="","",พ.ค.!R7),IF(พ.ค.!R37="","",พ.ค.!R37))</f>
        <v/>
      </c>
      <c r="MW7" s="139" t="str">
        <f>IF($B$2=1,IF(พ.ค.!S7="","",พ.ค.!S7),IF(พ.ค.!S37="","",พ.ค.!S37))</f>
        <v/>
      </c>
      <c r="MX7" s="139" t="str">
        <f>IF($B$2=1,IF(พ.ค.!T7="","",พ.ค.!T7),IF(พ.ค.!T37="","",พ.ค.!T37))</f>
        <v/>
      </c>
      <c r="MY7" s="139" t="str">
        <f>IF($B$2=1,IF(พ.ค.!U7="","",พ.ค.!U7),IF(พ.ค.!U37="","",พ.ค.!U37))</f>
        <v/>
      </c>
      <c r="MZ7" s="139" t="str">
        <f>IF($B$2=1,IF(พ.ค.!V7="","",พ.ค.!V7),IF(พ.ค.!V37="","",พ.ค.!V37))</f>
        <v/>
      </c>
      <c r="NA7" s="139" t="str">
        <f>IF($B$2=1,IF(พ.ค.!W7="","",พ.ค.!W7),IF(พ.ค.!W37="","",พ.ค.!W37))</f>
        <v/>
      </c>
      <c r="NB7" s="139" t="str">
        <f>IF($B$2=1,IF(พ.ค.!X7="","",พ.ค.!X7),IF(พ.ค.!X37="","",พ.ค.!X37))</f>
        <v/>
      </c>
      <c r="NC7" s="139" t="str">
        <f>IF($B$2=1,IF(พ.ค.!Y7="","",พ.ค.!Y7),IF(พ.ค.!Y37="","",พ.ค.!Y37))</f>
        <v/>
      </c>
      <c r="ND7" s="139" t="str">
        <f>IF($B$2=1,IF(พ.ค.!Z7="","",พ.ค.!Z7),IF(พ.ค.!Z37="","",พ.ค.!Z37))</f>
        <v/>
      </c>
      <c r="NE7" s="139" t="str">
        <f>IF($B$2=1,IF(พ.ค.!AA7="","",พ.ค.!AA7),IF(พ.ค.!AA37="","",พ.ค.!AA37))</f>
        <v/>
      </c>
      <c r="NF7" s="139" t="str">
        <f>IF($B$2=1,IF(พ.ค.!AB7="","",พ.ค.!AB7),IF(พ.ค.!AB37="","",พ.ค.!AB37))</f>
        <v/>
      </c>
      <c r="NG7" s="139" t="str">
        <f>IF($B$2=1,IF(พ.ค.!AC7="","",พ.ค.!AC7),IF(พ.ค.!AC37="","",พ.ค.!AC37))</f>
        <v/>
      </c>
      <c r="NH7" s="139" t="str">
        <f>IF($B$2=1,IF(พ.ค.!AD7="","",พ.ค.!AD7),IF(พ.ค.!AD37="","",พ.ค.!AD37))</f>
        <v/>
      </c>
      <c r="NI7" s="139" t="str">
        <f>IF($B$2=1,IF(พ.ค.!AE7="","",พ.ค.!AE7),IF(พ.ค.!AE37="","",พ.ค.!AE37))</f>
        <v/>
      </c>
      <c r="NJ7" s="139" t="str">
        <f>IF($B$2=1,IF(พ.ค.!AF7="","",พ.ค.!AF7),IF(พ.ค.!AF37="","",พ.ค.!AF37))</f>
        <v/>
      </c>
      <c r="NK7" s="139" t="str">
        <f>IF($B$2=1,IF(พ.ค.!AG7="","",พ.ค.!AG7),IF(พ.ค.!AG37="","",พ.ค.!AG37))</f>
        <v/>
      </c>
      <c r="NL7" s="139" t="str">
        <f>IF($B$2=1,IF(พ.ค.!AH7="","",พ.ค.!AH7),IF(พ.ค.!AH37="","",พ.ค.!AH37))</f>
        <v/>
      </c>
      <c r="NM7" s="139">
        <f>IF($B$2=1,IF(พ.ค.!AI7="","",พ.ค.!AI7),IF(พ.ค.!AI37="","",พ.ค.!AI37))</f>
        <v>0</v>
      </c>
    </row>
    <row r="8" spans="1:377" ht="21" customHeight="1" x14ac:dyDescent="0.55000000000000004">
      <c r="A8" s="125"/>
      <c r="B8" s="125"/>
      <c r="C8" s="125"/>
      <c r="D8" s="138">
        <f t="shared" si="21"/>
        <v>5</v>
      </c>
      <c r="E8" s="139"/>
      <c r="F8" s="139" t="str">
        <f>IF($B$2=1,IF(ก.ค.!D8="","",ก.ค.!D8),IF(ก.ค.!D38="","",ก.ค.!D38))</f>
        <v/>
      </c>
      <c r="G8" s="139" t="str">
        <f>IF($B$2=1,IF(ก.ค.!E8="","",ก.ค.!E8),IF(ก.ค.!E38="","",ก.ค.!E38))</f>
        <v/>
      </c>
      <c r="H8" s="139" t="str">
        <f>IF($B$2=1,IF(ก.ค.!F8="","",ก.ค.!F8),IF(ก.ค.!F38="","",ก.ค.!F38))</f>
        <v/>
      </c>
      <c r="I8" s="139" t="str">
        <f>IF($B$2=1,IF(ก.ค.!G8="","",ก.ค.!G8),IF(ก.ค.!G38="","",ก.ค.!G38))</f>
        <v/>
      </c>
      <c r="J8" s="139" t="str">
        <f>IF($B$2=1,IF(ก.ค.!H8="","",ก.ค.!H8),IF(ก.ค.!H38="","",ก.ค.!H38))</f>
        <v/>
      </c>
      <c r="K8" s="139" t="str">
        <f>IF($B$2=1,IF(ก.ค.!I8="","",ก.ค.!I8),IF(ก.ค.!I38="","",ก.ค.!I38))</f>
        <v/>
      </c>
      <c r="L8" s="139" t="str">
        <f>IF($B$2=1,IF(ก.ค.!J8="","",ก.ค.!J8),IF(ก.ค.!J38="","",ก.ค.!J38))</f>
        <v/>
      </c>
      <c r="M8" s="139" t="str">
        <f>IF($B$2=1,IF(ก.ค.!K8="","",ก.ค.!K8),IF(ก.ค.!K38="","",ก.ค.!K38))</f>
        <v/>
      </c>
      <c r="N8" s="139" t="str">
        <f>IF($B$2=1,IF(ก.ค.!L8="","",ก.ค.!L8),IF(ก.ค.!L38="","",ก.ค.!L38))</f>
        <v/>
      </c>
      <c r="O8" s="139" t="str">
        <f>IF($B$2=1,IF(ก.ค.!M8="","",ก.ค.!M8),IF(ก.ค.!M38="","",ก.ค.!M38))</f>
        <v/>
      </c>
      <c r="P8" s="139" t="str">
        <f>IF($B$2=1,IF(ก.ค.!N8="","",ก.ค.!N8),IF(ก.ค.!N38="","",ก.ค.!N38))</f>
        <v/>
      </c>
      <c r="Q8" s="139" t="str">
        <f>IF($B$2=1,IF(ก.ค.!O8="","",ก.ค.!O8),IF(ก.ค.!O38="","",ก.ค.!O38))</f>
        <v/>
      </c>
      <c r="R8" s="139" t="str">
        <f>IF($B$2=1,IF(ก.ค.!P8="","",ก.ค.!P8),IF(ก.ค.!P38="","",ก.ค.!P38))</f>
        <v/>
      </c>
      <c r="S8" s="139" t="str">
        <f>IF($B$2=1,IF(ก.ค.!Q8="","",ก.ค.!Q8),IF(ก.ค.!Q38="","",ก.ค.!Q38))</f>
        <v/>
      </c>
      <c r="T8" s="139" t="str">
        <f>IF($B$2=1,IF(ก.ค.!R8="","",ก.ค.!R8),IF(ก.ค.!R38="","",ก.ค.!R38))</f>
        <v/>
      </c>
      <c r="U8" s="139" t="str">
        <f>IF($B$2=1,IF(ก.ค.!S8="","",ก.ค.!S8),IF(ก.ค.!S38="","",ก.ค.!S38))</f>
        <v/>
      </c>
      <c r="V8" s="139" t="str">
        <f>IF($B$2=1,IF(ก.ค.!T8="","",ก.ค.!T8),IF(ก.ค.!T38="","",ก.ค.!T38))</f>
        <v/>
      </c>
      <c r="W8" s="139" t="str">
        <f>IF($B$2=1,IF(ก.ค.!U8="","",ก.ค.!U8),IF(ก.ค.!U38="","",ก.ค.!U38))</f>
        <v/>
      </c>
      <c r="X8" s="139" t="str">
        <f>IF($B$2=1,IF(ก.ค.!V8="","",ก.ค.!V8),IF(ก.ค.!V38="","",ก.ค.!V38))</f>
        <v/>
      </c>
      <c r="Y8" s="139" t="str">
        <f>IF($B$2=1,IF(ก.ค.!W8="","",ก.ค.!W8),IF(ก.ค.!W38="","",ก.ค.!W38))</f>
        <v/>
      </c>
      <c r="Z8" s="139" t="str">
        <f>IF($B$2=1,IF(ก.ค.!X8="","",ก.ค.!X8),IF(ก.ค.!X38="","",ก.ค.!X38))</f>
        <v/>
      </c>
      <c r="AA8" s="139" t="str">
        <f>IF($B$2=1,IF(ก.ค.!Y8="","",ก.ค.!Y8),IF(ก.ค.!Y38="","",ก.ค.!Y38))</f>
        <v/>
      </c>
      <c r="AB8" s="139" t="str">
        <f>IF($B$2=1,IF(ก.ค.!Z8="","",ก.ค.!Z8),IF(ก.ค.!Z38="","",ก.ค.!Z38))</f>
        <v/>
      </c>
      <c r="AC8" s="139" t="str">
        <f>IF($B$2=1,IF(ก.ค.!AA8="","",ก.ค.!AA8),IF(ก.ค.!AA38="","",ก.ค.!AA38))</f>
        <v/>
      </c>
      <c r="AD8" s="139" t="str">
        <f>IF($B$2=1,IF(ก.ค.!AB8="","",ก.ค.!AB8),IF(ก.ค.!AB38="","",ก.ค.!AB38))</f>
        <v/>
      </c>
      <c r="AE8" s="139" t="str">
        <f>IF($B$2=1,IF(ก.ค.!AC8="","",ก.ค.!AC8),IF(ก.ค.!AC38="","",ก.ค.!AC38))</f>
        <v/>
      </c>
      <c r="AF8" s="139" t="str">
        <f>IF($B$2=1,IF(ก.ค.!AD8="","",ก.ค.!AD8),IF(ก.ค.!AD38="","",ก.ค.!AD38))</f>
        <v/>
      </c>
      <c r="AG8" s="139" t="str">
        <f>IF($B$2=1,IF(ก.ค.!AE8="","",ก.ค.!AE8),IF(ก.ค.!AE38="","",ก.ค.!AE38))</f>
        <v/>
      </c>
      <c r="AH8" s="139" t="str">
        <f>IF($B$2=1,IF(ก.ค.!AF8="","",ก.ค.!AF8),IF(ก.ค.!AF38="","",ก.ค.!AF38))</f>
        <v/>
      </c>
      <c r="AI8" s="139" t="str">
        <f>IF($B$2=1,IF(ก.ค.!AG8="","",ก.ค.!AG8),IF(ก.ค.!AG38="","",ก.ค.!AG38))</f>
        <v/>
      </c>
      <c r="AJ8" s="139" t="str">
        <f>IF($B$2=1,IF(ก.ค.!AH8="","",ก.ค.!AH8),IF(ก.ค.!AH38="","",ก.ค.!AH38))</f>
        <v/>
      </c>
      <c r="AK8" s="139" t="str">
        <f>IF($B$2=1,IF(ก.ค.!AI8="","",ก.ค.!AI8),IF(ก.ค.!AI38="","",ก.ค.!AI38))</f>
        <v/>
      </c>
      <c r="AL8" s="138">
        <f t="shared" si="11"/>
        <v>5</v>
      </c>
      <c r="AM8" s="139"/>
      <c r="AN8" s="139" t="str">
        <f>IF($B$2=1,IF(ส.ค.!D8="","",ส.ค.!D8),IF(ส.ค.!D38="","",ส.ค.!D38))</f>
        <v/>
      </c>
      <c r="AO8" s="139" t="str">
        <f>IF($B$2=1,IF(ส.ค.!E8="","",ส.ค.!E8),IF(ส.ค.!E38="","",ส.ค.!E38))</f>
        <v/>
      </c>
      <c r="AP8" s="139" t="str">
        <f>IF($B$2=1,IF(ส.ค.!F8="","",ส.ค.!F8),IF(ส.ค.!F38="","",ส.ค.!F38))</f>
        <v/>
      </c>
      <c r="AQ8" s="139" t="str">
        <f>IF($B$2=1,IF(ส.ค.!G8="","",ส.ค.!G8),IF(ส.ค.!G38="","",ส.ค.!G38))</f>
        <v/>
      </c>
      <c r="AR8" s="139" t="str">
        <f>IF($B$2=1,IF(ส.ค.!H8="","",ส.ค.!H8),IF(ส.ค.!H38="","",ส.ค.!H38))</f>
        <v/>
      </c>
      <c r="AS8" s="139" t="str">
        <f>IF($B$2=1,IF(ส.ค.!I8="","",ส.ค.!I8),IF(ส.ค.!I38="","",ส.ค.!I38))</f>
        <v/>
      </c>
      <c r="AT8" s="139" t="str">
        <f>IF($B$2=1,IF(ส.ค.!J8="","",ส.ค.!J8),IF(ส.ค.!J38="","",ส.ค.!J38))</f>
        <v/>
      </c>
      <c r="AU8" s="139" t="str">
        <f>IF($B$2=1,IF(ส.ค.!K8="","",ส.ค.!K8),IF(ส.ค.!K38="","",ส.ค.!K38))</f>
        <v/>
      </c>
      <c r="AV8" s="139" t="str">
        <f>IF($B$2=1,IF(ส.ค.!L8="","",ส.ค.!L8),IF(ส.ค.!L38="","",ส.ค.!L38))</f>
        <v/>
      </c>
      <c r="AW8" s="139" t="str">
        <f>IF($B$2=1,IF(ส.ค.!M8="","",ส.ค.!M8),IF(ส.ค.!M38="","",ส.ค.!M38))</f>
        <v/>
      </c>
      <c r="AX8" s="139" t="str">
        <f>IF($B$2=1,IF(ส.ค.!N8="","",ส.ค.!N8),IF(ส.ค.!N38="","",ส.ค.!N38))</f>
        <v/>
      </c>
      <c r="AY8" s="139" t="str">
        <f>IF($B$2=1,IF(ส.ค.!O8="","",ส.ค.!O8),IF(ส.ค.!O38="","",ส.ค.!O38))</f>
        <v/>
      </c>
      <c r="AZ8" s="139" t="str">
        <f>IF($B$2=1,IF(ส.ค.!P8="","",ส.ค.!P8),IF(ส.ค.!P38="","",ส.ค.!P38))</f>
        <v/>
      </c>
      <c r="BA8" s="139" t="str">
        <f>IF($B$2=1,IF(ส.ค.!Q8="","",ส.ค.!Q8),IF(ส.ค.!Q38="","",ส.ค.!Q38))</f>
        <v/>
      </c>
      <c r="BB8" s="139" t="str">
        <f>IF($B$2=1,IF(ส.ค.!R8="","",ส.ค.!R8),IF(ส.ค.!R38="","",ส.ค.!R38))</f>
        <v/>
      </c>
      <c r="BC8" s="139" t="str">
        <f>IF($B$2=1,IF(ส.ค.!S8="","",ส.ค.!S8),IF(ส.ค.!S38="","",ส.ค.!S38))</f>
        <v/>
      </c>
      <c r="BD8" s="139" t="str">
        <f>IF($B$2=1,IF(ส.ค.!T8="","",ส.ค.!T8),IF(ส.ค.!T38="","",ส.ค.!T38))</f>
        <v/>
      </c>
      <c r="BE8" s="139" t="str">
        <f>IF($B$2=1,IF(ส.ค.!U8="","",ส.ค.!U8),IF(ส.ค.!U38="","",ส.ค.!U38))</f>
        <v/>
      </c>
      <c r="BF8" s="139" t="str">
        <f>IF($B$2=1,IF(ส.ค.!V8="","",ส.ค.!V8),IF(ส.ค.!V38="","",ส.ค.!V38))</f>
        <v/>
      </c>
      <c r="BG8" s="139" t="str">
        <f>IF($B$2=1,IF(ส.ค.!W8="","",ส.ค.!W8),IF(ส.ค.!W38="","",ส.ค.!W38))</f>
        <v/>
      </c>
      <c r="BH8" s="139" t="str">
        <f>IF($B$2=1,IF(ส.ค.!X8="","",ส.ค.!X8),IF(ส.ค.!X38="","",ส.ค.!X38))</f>
        <v/>
      </c>
      <c r="BI8" s="139" t="str">
        <f>IF($B$2=1,IF(ส.ค.!Y8="","",ส.ค.!Y8),IF(ส.ค.!Y38="","",ส.ค.!Y38))</f>
        <v/>
      </c>
      <c r="BJ8" s="139" t="str">
        <f>IF($B$2=1,IF(ส.ค.!Z8="","",ส.ค.!Z8),IF(ส.ค.!Z38="","",ส.ค.!Z38))</f>
        <v/>
      </c>
      <c r="BK8" s="139" t="str">
        <f>IF($B$2=1,IF(ส.ค.!AA8="","",ส.ค.!AA8),IF(ส.ค.!AA38="","",ส.ค.!AA38))</f>
        <v/>
      </c>
      <c r="BL8" s="139" t="str">
        <f>IF($B$2=1,IF(ส.ค.!AB8="","",ส.ค.!AB8),IF(ส.ค.!AB38="","",ส.ค.!AB38))</f>
        <v/>
      </c>
      <c r="BM8" s="139" t="str">
        <f>IF($B$2=1,IF(ส.ค.!AC8="","",ส.ค.!AC8),IF(ส.ค.!AC38="","",ส.ค.!AC38))</f>
        <v/>
      </c>
      <c r="BN8" s="139" t="str">
        <f>IF($B$2=1,IF(ส.ค.!AD8="","",ส.ค.!AD8),IF(ส.ค.!AD38="","",ส.ค.!AD38))</f>
        <v/>
      </c>
      <c r="BO8" s="139" t="str">
        <f>IF($B$2=1,IF(ส.ค.!AE8="","",ส.ค.!AE8),IF(ส.ค.!AE38="","",ส.ค.!AE38))</f>
        <v/>
      </c>
      <c r="BP8" s="139" t="str">
        <f>IF($B$2=1,IF(ส.ค.!AF8="","",ส.ค.!AF8),IF(ส.ค.!AF38="","",ส.ค.!AF38))</f>
        <v/>
      </c>
      <c r="BQ8" s="139" t="str">
        <f>IF($B$2=1,IF(ส.ค.!AG8="","",ส.ค.!AG8),IF(ส.ค.!AG38="","",ส.ค.!AG38))</f>
        <v/>
      </c>
      <c r="BR8" s="139" t="str">
        <f>IF($B$2=1,IF(ส.ค.!AH8="","",ส.ค.!AH8),IF(ส.ค.!AH38="","",ส.ค.!AH38))</f>
        <v/>
      </c>
      <c r="BS8" s="139" t="str">
        <f>IF($B$2=1,IF(ส.ค.!AI8="","",ส.ค.!AI8),IF(ส.ค.!AI38="","",ส.ค.!AI38))</f>
        <v/>
      </c>
      <c r="BT8" s="138">
        <f t="shared" si="12"/>
        <v>5</v>
      </c>
      <c r="BU8" s="139"/>
      <c r="BV8" s="139" t="str">
        <f>IF($B$2=1,IF(ก.ย.!D8="","",ก.ย.!D8),IF(ก.ย.!D38="","",ก.ย.!D38))</f>
        <v/>
      </c>
      <c r="BW8" s="139" t="str">
        <f>IF($B$2=1,IF(ก.ย.!E8="","",ก.ย.!E8),IF(ก.ย.!E38="","",ก.ย.!E38))</f>
        <v/>
      </c>
      <c r="BX8" s="139" t="str">
        <f>IF($B$2=1,IF(ก.ย.!F8="","",ก.ย.!F8),IF(ก.ย.!F38="","",ก.ย.!F38))</f>
        <v/>
      </c>
      <c r="BY8" s="139" t="str">
        <f>IF($B$2=1,IF(ก.ย.!G8="","",ก.ย.!G8),IF(ก.ย.!G38="","",ก.ย.!G38))</f>
        <v/>
      </c>
      <c r="BZ8" s="139" t="str">
        <f>IF($B$2=1,IF(ก.ย.!H8="","",ก.ย.!H8),IF(ก.ย.!H38="","",ก.ย.!H38))</f>
        <v/>
      </c>
      <c r="CA8" s="139" t="str">
        <f>IF($B$2=1,IF(ก.ย.!I8="","",ก.ย.!I8),IF(ก.ย.!I38="","",ก.ย.!I38))</f>
        <v/>
      </c>
      <c r="CB8" s="139" t="str">
        <f>IF($B$2=1,IF(ก.ย.!J8="","",ก.ย.!J8),IF(ก.ย.!J38="","",ก.ย.!J38))</f>
        <v/>
      </c>
      <c r="CC8" s="139" t="str">
        <f>IF($B$2=1,IF(ก.ย.!K8="","",ก.ย.!K8),IF(ก.ย.!K38="","",ก.ย.!K38))</f>
        <v/>
      </c>
      <c r="CD8" s="139" t="str">
        <f>IF($B$2=1,IF(ก.ย.!L8="","",ก.ย.!L8),IF(ก.ย.!L38="","",ก.ย.!L38))</f>
        <v/>
      </c>
      <c r="CE8" s="139" t="str">
        <f>IF($B$2=1,IF(ก.ย.!M8="","",ก.ย.!M8),IF(ก.ย.!M38="","",ก.ย.!M38))</f>
        <v/>
      </c>
      <c r="CF8" s="139" t="str">
        <f>IF($B$2=1,IF(ก.ย.!N8="","",ก.ย.!N8),IF(ก.ย.!N38="","",ก.ย.!N38))</f>
        <v/>
      </c>
      <c r="CG8" s="139" t="str">
        <f>IF($B$2=1,IF(ก.ย.!O8="","",ก.ย.!O8),IF(ก.ย.!O38="","",ก.ย.!O38))</f>
        <v/>
      </c>
      <c r="CH8" s="139" t="str">
        <f>IF($B$2=1,IF(ก.ย.!P8="","",ก.ย.!P8),IF(ก.ย.!P38="","",ก.ย.!P38))</f>
        <v/>
      </c>
      <c r="CI8" s="139" t="str">
        <f>IF($B$2=1,IF(ก.ย.!Q8="","",ก.ย.!Q8),IF(ก.ย.!Q38="","",ก.ย.!Q38))</f>
        <v/>
      </c>
      <c r="CJ8" s="139" t="str">
        <f>IF($B$2=1,IF(ก.ย.!R8="","",ก.ย.!R8),IF(ก.ย.!R38="","",ก.ย.!R38))</f>
        <v/>
      </c>
      <c r="CK8" s="139" t="str">
        <f>IF($B$2=1,IF(ก.ย.!S8="","",ก.ย.!S8),IF(ก.ย.!S38="","",ก.ย.!S38))</f>
        <v/>
      </c>
      <c r="CL8" s="139" t="str">
        <f>IF($B$2=1,IF(ก.ย.!T8="","",ก.ย.!T8),IF(ก.ย.!T38="","",ก.ย.!T38))</f>
        <v/>
      </c>
      <c r="CM8" s="139" t="str">
        <f>IF($B$2=1,IF(ก.ย.!U8="","",ก.ย.!U8),IF(ก.ย.!U38="","",ก.ย.!U38))</f>
        <v/>
      </c>
      <c r="CN8" s="139" t="str">
        <f>IF($B$2=1,IF(ก.ย.!V8="","",ก.ย.!V8),IF(ก.ย.!V38="","",ก.ย.!V38))</f>
        <v/>
      </c>
      <c r="CO8" s="139" t="str">
        <f>IF($B$2=1,IF(ก.ย.!W8="","",ก.ย.!W8),IF(ก.ย.!W38="","",ก.ย.!W38))</f>
        <v/>
      </c>
      <c r="CP8" s="139" t="str">
        <f>IF($B$2=1,IF(ก.ย.!X8="","",ก.ย.!X8),IF(ก.ย.!X38="","",ก.ย.!X38))</f>
        <v/>
      </c>
      <c r="CQ8" s="139" t="str">
        <f>IF($B$2=1,IF(ก.ย.!Y8="","",ก.ย.!Y8),IF(ก.ย.!Y38="","",ก.ย.!Y38))</f>
        <v/>
      </c>
      <c r="CR8" s="139" t="str">
        <f>IF($B$2=1,IF(ก.ย.!Z8="","",ก.ย.!Z8),IF(ก.ย.!Z38="","",ก.ย.!Z38))</f>
        <v/>
      </c>
      <c r="CS8" s="139" t="str">
        <f>IF($B$2=1,IF(ก.ย.!AA8="","",ก.ย.!AA8),IF(ก.ย.!AA38="","",ก.ย.!AA38))</f>
        <v/>
      </c>
      <c r="CT8" s="139" t="str">
        <f>IF($B$2=1,IF(ก.ย.!AB8="","",ก.ย.!AB8),IF(ก.ย.!AB38="","",ก.ย.!AB38))</f>
        <v/>
      </c>
      <c r="CU8" s="139" t="str">
        <f>IF($B$2=1,IF(ก.ย.!AC8="","",ก.ย.!AC8),IF(ก.ย.!AC38="","",ก.ย.!AC38))</f>
        <v/>
      </c>
      <c r="CV8" s="139" t="str">
        <f>IF($B$2=1,IF(ก.ย.!AD8="","",ก.ย.!AD8),IF(ก.ย.!AD38="","",ก.ย.!AD38))</f>
        <v/>
      </c>
      <c r="CW8" s="139" t="str">
        <f>IF($B$2=1,IF(ก.ย.!AE8="","",ก.ย.!AE8),IF(ก.ย.!AE38="","",ก.ย.!AE38))</f>
        <v/>
      </c>
      <c r="CX8" s="139" t="str">
        <f>IF($B$2=1,IF(ก.ย.!AF8="","",ก.ย.!AF8),IF(ก.ย.!AF38="","",ก.ย.!AF38))</f>
        <v/>
      </c>
      <c r="CY8" s="139" t="str">
        <f>IF($B$2=1,IF(ก.ย.!AG8="","",ก.ย.!AG8),IF(ก.ย.!AG38="","",ก.ย.!AG38))</f>
        <v/>
      </c>
      <c r="CZ8" s="139" t="str">
        <f>IF($B$2=1,IF(ก.ย.!AH8="","",ก.ย.!AH8),IF(ก.ย.!AH38="","",ก.ย.!AH38))</f>
        <v/>
      </c>
      <c r="DA8" s="139" t="str">
        <f>IF($B$2=1,IF(ก.ย.!AI8="","",ก.ย.!AI8),IF(ก.ย.!AI38="","",ก.ย.!AI38))</f>
        <v/>
      </c>
      <c r="DB8" s="138">
        <f t="shared" si="13"/>
        <v>5</v>
      </c>
      <c r="DC8" s="139"/>
      <c r="DD8" s="139" t="str">
        <f>IF($B$2=1,IF(ต.ค.!D8="","",ต.ค.!D8),IF(ต.ค.!D38="","",ต.ค.!D38))</f>
        <v/>
      </c>
      <c r="DE8" s="139" t="str">
        <f>IF($B$2=1,IF(ต.ค.!E8="","",ต.ค.!E8),IF(ต.ค.!E38="","",ต.ค.!E38))</f>
        <v/>
      </c>
      <c r="DF8" s="139" t="str">
        <f>IF($B$2=1,IF(ต.ค.!F8="","",ต.ค.!F8),IF(ต.ค.!F38="","",ต.ค.!F38))</f>
        <v/>
      </c>
      <c r="DG8" s="139" t="str">
        <f>IF($B$2=1,IF(ต.ค.!G8="","",ต.ค.!G8),IF(ต.ค.!G38="","",ต.ค.!G38))</f>
        <v/>
      </c>
      <c r="DH8" s="139" t="str">
        <f>IF($B$2=1,IF(ต.ค.!H8="","",ต.ค.!H8),IF(ต.ค.!H38="","",ต.ค.!H38))</f>
        <v/>
      </c>
      <c r="DI8" s="139" t="str">
        <f>IF($B$2=1,IF(ต.ค.!I8="","",ต.ค.!I8),IF(ต.ค.!I38="","",ต.ค.!I38))</f>
        <v/>
      </c>
      <c r="DJ8" s="139" t="str">
        <f>IF($B$2=1,IF(ต.ค.!J8="","",ต.ค.!J8),IF(ต.ค.!J38="","",ต.ค.!J38))</f>
        <v/>
      </c>
      <c r="DK8" s="139" t="str">
        <f>IF($B$2=1,IF(ต.ค.!K8="","",ต.ค.!K8),IF(ต.ค.!K38="","",ต.ค.!K38))</f>
        <v/>
      </c>
      <c r="DL8" s="139" t="str">
        <f>IF($B$2=1,IF(ต.ค.!L8="","",ต.ค.!L8),IF(ต.ค.!L38="","",ต.ค.!L38))</f>
        <v/>
      </c>
      <c r="DM8" s="139" t="str">
        <f>IF($B$2=1,IF(ต.ค.!M8="","",ต.ค.!M8),IF(ต.ค.!M38="","",ต.ค.!M38))</f>
        <v/>
      </c>
      <c r="DN8" s="139" t="str">
        <f>IF($B$2=1,IF(ต.ค.!N8="","",ต.ค.!N8),IF(ต.ค.!N38="","",ต.ค.!N38))</f>
        <v/>
      </c>
      <c r="DO8" s="139" t="str">
        <f>IF($B$2=1,IF(ต.ค.!O8="","",ต.ค.!O8),IF(ต.ค.!O38="","",ต.ค.!O38))</f>
        <v/>
      </c>
      <c r="DP8" s="139" t="str">
        <f>IF($B$2=1,IF(ต.ค.!P8="","",ต.ค.!P8),IF(ต.ค.!P38="","",ต.ค.!P38))</f>
        <v/>
      </c>
      <c r="DQ8" s="139" t="str">
        <f>IF($B$2=1,IF(ต.ค.!Q8="","",ต.ค.!Q8),IF(ต.ค.!Q38="","",ต.ค.!Q38))</f>
        <v/>
      </c>
      <c r="DR8" s="139" t="str">
        <f>IF($B$2=1,IF(ต.ค.!R8="","",ต.ค.!R8),IF(ต.ค.!R38="","",ต.ค.!R38))</f>
        <v/>
      </c>
      <c r="DS8" s="139" t="str">
        <f>IF($B$2=1,IF(ต.ค.!S8="","",ต.ค.!S8),IF(ต.ค.!S38="","",ต.ค.!S38))</f>
        <v/>
      </c>
      <c r="DT8" s="139" t="str">
        <f>IF($B$2=1,IF(ต.ค.!T8="","",ต.ค.!T8),IF(ต.ค.!T38="","",ต.ค.!T38))</f>
        <v/>
      </c>
      <c r="DU8" s="139" t="str">
        <f>IF($B$2=1,IF(ต.ค.!U8="","",ต.ค.!U8),IF(ต.ค.!U38="","",ต.ค.!U38))</f>
        <v/>
      </c>
      <c r="DV8" s="139" t="str">
        <f>IF($B$2=1,IF(ต.ค.!V8="","",ต.ค.!V8),IF(ต.ค.!V38="","",ต.ค.!V38))</f>
        <v/>
      </c>
      <c r="DW8" s="139" t="str">
        <f>IF($B$2=1,IF(ต.ค.!W8="","",ต.ค.!W8),IF(ต.ค.!W38="","",ต.ค.!W38))</f>
        <v/>
      </c>
      <c r="DX8" s="139" t="str">
        <f>IF($B$2=1,IF(ต.ค.!X8="","",ต.ค.!X8),IF(ต.ค.!X38="","",ต.ค.!X38))</f>
        <v/>
      </c>
      <c r="DY8" s="139" t="str">
        <f>IF($B$2=1,IF(ต.ค.!Y8="","",ต.ค.!Y8),IF(ต.ค.!Y38="","",ต.ค.!Y38))</f>
        <v/>
      </c>
      <c r="DZ8" s="139" t="str">
        <f>IF($B$2=1,IF(ต.ค.!Z8="","",ต.ค.!Z8),IF(ต.ค.!Z38="","",ต.ค.!Z38))</f>
        <v/>
      </c>
      <c r="EA8" s="139" t="str">
        <f>IF($B$2=1,IF(ต.ค.!AA8="","",ต.ค.!AA8),IF(ต.ค.!AA38="","",ต.ค.!AA38))</f>
        <v/>
      </c>
      <c r="EB8" s="139" t="str">
        <f>IF($B$2=1,IF(ต.ค.!AB8="","",ต.ค.!AB8),IF(ต.ค.!AB38="","",ต.ค.!AB38))</f>
        <v/>
      </c>
      <c r="EC8" s="139" t="str">
        <f>IF($B$2=1,IF(ต.ค.!AC8="","",ต.ค.!AC8),IF(ต.ค.!AC38="","",ต.ค.!AC38))</f>
        <v/>
      </c>
      <c r="ED8" s="139" t="str">
        <f>IF($B$2=1,IF(ต.ค.!AD8="","",ต.ค.!AD8),IF(ต.ค.!AD38="","",ต.ค.!AD38))</f>
        <v/>
      </c>
      <c r="EE8" s="139" t="str">
        <f>IF($B$2=1,IF(ต.ค.!AE8="","",ต.ค.!AE8),IF(ต.ค.!AE38="","",ต.ค.!AE38))</f>
        <v/>
      </c>
      <c r="EF8" s="139" t="str">
        <f>IF($B$2=1,IF(ต.ค.!AF8="","",ต.ค.!AF8),IF(ต.ค.!AF38="","",ต.ค.!AF38))</f>
        <v/>
      </c>
      <c r="EG8" s="139" t="str">
        <f>IF($B$2=1,IF(ต.ค.!AG8="","",ต.ค.!AG8),IF(ต.ค.!AG38="","",ต.ค.!AG38))</f>
        <v/>
      </c>
      <c r="EH8" s="139" t="str">
        <f>IF($B$2=1,IF(ต.ค.!AH8="","",ต.ค.!AH8),IF(ต.ค.!AH38="","",ต.ค.!AH38))</f>
        <v/>
      </c>
      <c r="EI8" s="139" t="str">
        <f>IF($B$2=1,IF(ต.ค.!AI8="","",ต.ค.!AI8),IF(ต.ค.!AI38="","",ต.ค.!AI38))</f>
        <v/>
      </c>
      <c r="EJ8" s="138">
        <f t="shared" si="14"/>
        <v>5</v>
      </c>
      <c r="EK8" s="139"/>
      <c r="EL8" s="139" t="str">
        <f>IF($B$2=1,IF(พ.ย.!D8="","",พ.ย.!D8),IF(พ.ย.!D38="","",พ.ย.!D38))</f>
        <v/>
      </c>
      <c r="EM8" s="139" t="str">
        <f>IF($B$2=1,IF(พ.ย.!E8="","",พ.ย.!E8),IF(พ.ย.!E38="","",พ.ย.!E38))</f>
        <v/>
      </c>
      <c r="EN8" s="139" t="str">
        <f>IF($B$2=1,IF(พ.ย.!F8="","",พ.ย.!F8),IF(พ.ย.!F38="","",พ.ย.!F38))</f>
        <v/>
      </c>
      <c r="EO8" s="139" t="str">
        <f>IF($B$2=1,IF(พ.ย.!G8="","",พ.ย.!G8),IF(พ.ย.!G38="","",พ.ย.!G38))</f>
        <v/>
      </c>
      <c r="EP8" s="139" t="str">
        <f>IF($B$2=1,IF(พ.ย.!H8="","",พ.ย.!H8),IF(พ.ย.!H38="","",พ.ย.!H38))</f>
        <v/>
      </c>
      <c r="EQ8" s="139" t="str">
        <f>IF($B$2=1,IF(พ.ย.!I8="","",พ.ย.!I8),IF(พ.ย.!I38="","",พ.ย.!I38))</f>
        <v/>
      </c>
      <c r="ER8" s="139" t="str">
        <f>IF($B$2=1,IF(พ.ย.!J8="","",พ.ย.!J8),IF(พ.ย.!J38="","",พ.ย.!J38))</f>
        <v/>
      </c>
      <c r="ES8" s="139" t="str">
        <f>IF($B$2=1,IF(พ.ย.!K8="","",พ.ย.!K8),IF(พ.ย.!K38="","",พ.ย.!K38))</f>
        <v/>
      </c>
      <c r="ET8" s="139" t="str">
        <f>IF($B$2=1,IF(พ.ย.!L8="","",พ.ย.!L8),IF(พ.ย.!L38="","",พ.ย.!L38))</f>
        <v/>
      </c>
      <c r="EU8" s="139" t="str">
        <f>IF($B$2=1,IF(พ.ย.!M8="","",พ.ย.!M8),IF(พ.ย.!M38="","",พ.ย.!M38))</f>
        <v/>
      </c>
      <c r="EV8" s="139" t="str">
        <f>IF($B$2=1,IF(พ.ย.!N8="","",พ.ย.!N8),IF(พ.ย.!N38="","",พ.ย.!N38))</f>
        <v/>
      </c>
      <c r="EW8" s="139" t="str">
        <f>IF($B$2=1,IF(พ.ย.!O8="","",พ.ย.!O8),IF(พ.ย.!O38="","",พ.ย.!O38))</f>
        <v/>
      </c>
      <c r="EX8" s="139" t="str">
        <f>IF($B$2=1,IF(พ.ย.!P8="","",พ.ย.!P8),IF(พ.ย.!P38="","",พ.ย.!P38))</f>
        <v/>
      </c>
      <c r="EY8" s="139" t="str">
        <f>IF($B$2=1,IF(พ.ย.!Q8="","",พ.ย.!Q8),IF(พ.ย.!Q38="","",พ.ย.!Q38))</f>
        <v/>
      </c>
      <c r="EZ8" s="139" t="str">
        <f>IF($B$2=1,IF(พ.ย.!R8="","",พ.ย.!R8),IF(พ.ย.!R38="","",พ.ย.!R38))</f>
        <v/>
      </c>
      <c r="FA8" s="139" t="str">
        <f>IF($B$2=1,IF(พ.ย.!S8="","",พ.ย.!S8),IF(พ.ย.!S38="","",พ.ย.!S38))</f>
        <v/>
      </c>
      <c r="FB8" s="139" t="str">
        <f>IF($B$2=1,IF(พ.ย.!T8="","",พ.ย.!T8),IF(พ.ย.!T38="","",พ.ย.!T38))</f>
        <v/>
      </c>
      <c r="FC8" s="139" t="str">
        <f>IF($B$2=1,IF(พ.ย.!U8="","",พ.ย.!U8),IF(พ.ย.!U38="","",พ.ย.!U38))</f>
        <v/>
      </c>
      <c r="FD8" s="139" t="str">
        <f>IF($B$2=1,IF(พ.ย.!V8="","",พ.ย.!V8),IF(พ.ย.!V38="","",พ.ย.!V38))</f>
        <v/>
      </c>
      <c r="FE8" s="139" t="str">
        <f>IF($B$2=1,IF(พ.ย.!W8="","",พ.ย.!W8),IF(พ.ย.!W38="","",พ.ย.!W38))</f>
        <v/>
      </c>
      <c r="FF8" s="139" t="str">
        <f>IF($B$2=1,IF(พ.ย.!X8="","",พ.ย.!X8),IF(พ.ย.!X38="","",พ.ย.!X38))</f>
        <v/>
      </c>
      <c r="FG8" s="139" t="str">
        <f>IF($B$2=1,IF(พ.ย.!Y8="","",พ.ย.!Y8),IF(พ.ย.!Y38="","",พ.ย.!Y38))</f>
        <v/>
      </c>
      <c r="FH8" s="139" t="str">
        <f>IF($B$2=1,IF(พ.ย.!Z8="","",พ.ย.!Z8),IF(พ.ย.!Z38="","",พ.ย.!Z38))</f>
        <v/>
      </c>
      <c r="FI8" s="139" t="str">
        <f>IF($B$2=1,IF(พ.ย.!AA8="","",พ.ย.!AA8),IF(พ.ย.!AA38="","",พ.ย.!AA38))</f>
        <v/>
      </c>
      <c r="FJ8" s="139" t="str">
        <f>IF($B$2=1,IF(พ.ย.!AB8="","",พ.ย.!AB8),IF(พ.ย.!AB38="","",พ.ย.!AB38))</f>
        <v/>
      </c>
      <c r="FK8" s="139" t="str">
        <f>IF($B$2=1,IF(พ.ย.!AC8="","",พ.ย.!AC8),IF(พ.ย.!AC38="","",พ.ย.!AC38))</f>
        <v/>
      </c>
      <c r="FL8" s="139" t="str">
        <f>IF($B$2=1,IF(พ.ย.!AD8="","",พ.ย.!AD8),IF(พ.ย.!AD38="","",พ.ย.!AD38))</f>
        <v/>
      </c>
      <c r="FM8" s="139" t="str">
        <f>IF($B$2=1,IF(พ.ย.!AE8="","",พ.ย.!AE8),IF(พ.ย.!AE38="","",พ.ย.!AE38))</f>
        <v/>
      </c>
      <c r="FN8" s="139" t="str">
        <f>IF($B$2=1,IF(พ.ย.!AF8="","",พ.ย.!AF8),IF(พ.ย.!AF38="","",พ.ย.!AF38))</f>
        <v/>
      </c>
      <c r="FO8" s="139" t="str">
        <f>IF($B$2=1,IF(พ.ย.!AG8="","",พ.ย.!AG8),IF(พ.ย.!AG38="","",พ.ย.!AG38))</f>
        <v/>
      </c>
      <c r="FP8" s="139" t="str">
        <f>IF($B$2=1,IF(พ.ย.!AH8="","",พ.ย.!AH8),IF(พ.ย.!AH38="","",พ.ย.!AH38))</f>
        <v/>
      </c>
      <c r="FQ8" s="139" t="str">
        <f>IF($B$2=1,IF(พ.ย.!AI8="","",พ.ย.!AI8),IF(พ.ย.!AI38="","",พ.ย.!AI38))</f>
        <v/>
      </c>
      <c r="FR8" s="138">
        <f t="shared" si="15"/>
        <v>5</v>
      </c>
      <c r="FS8" s="139"/>
      <c r="FT8" s="139" t="str">
        <f>IF($B$2=1,IF(ธ.ค.!D8="","",ธ.ค.!D8),IF(ธ.ค.!D38="","",ธ.ค.!D38))</f>
        <v/>
      </c>
      <c r="FU8" s="139" t="str">
        <f>IF($B$2=1,IF(ธ.ค.!E8="","",ธ.ค.!E8),IF(ธ.ค.!E38="","",ธ.ค.!E38))</f>
        <v/>
      </c>
      <c r="FV8" s="139" t="str">
        <f>IF($B$2=1,IF(ธ.ค.!F8="","",ธ.ค.!F8),IF(ธ.ค.!F38="","",ธ.ค.!F38))</f>
        <v/>
      </c>
      <c r="FW8" s="139" t="str">
        <f>IF($B$2=1,IF(ธ.ค.!G8="","",ธ.ค.!G8),IF(ธ.ค.!G38="","",ธ.ค.!G38))</f>
        <v/>
      </c>
      <c r="FX8" s="139" t="str">
        <f>IF($B$2=1,IF(ธ.ค.!H8="","",ธ.ค.!H8),IF(ธ.ค.!H38="","",ธ.ค.!H38))</f>
        <v/>
      </c>
      <c r="FY8" s="139" t="str">
        <f>IF($B$2=1,IF(ธ.ค.!I8="","",ธ.ค.!I8),IF(ธ.ค.!I38="","",ธ.ค.!I38))</f>
        <v/>
      </c>
      <c r="FZ8" s="139" t="str">
        <f>IF($B$2=1,IF(ธ.ค.!J8="","",ธ.ค.!J8),IF(ธ.ค.!J38="","",ธ.ค.!J38))</f>
        <v/>
      </c>
      <c r="GA8" s="139" t="str">
        <f>IF($B$2=1,IF(ธ.ค.!K8="","",ธ.ค.!K8),IF(ธ.ค.!K38="","",ธ.ค.!K38))</f>
        <v/>
      </c>
      <c r="GB8" s="139" t="str">
        <f>IF($B$2=1,IF(ธ.ค.!L8="","",ธ.ค.!L8),IF(ธ.ค.!L38="","",ธ.ค.!L38))</f>
        <v/>
      </c>
      <c r="GC8" s="139" t="str">
        <f>IF($B$2=1,IF(ธ.ค.!M8="","",ธ.ค.!M8),IF(ธ.ค.!M38="","",ธ.ค.!M38))</f>
        <v/>
      </c>
      <c r="GD8" s="139" t="str">
        <f>IF($B$2=1,IF(ธ.ค.!N8="","",ธ.ค.!N8),IF(ธ.ค.!N38="","",ธ.ค.!N38))</f>
        <v/>
      </c>
      <c r="GE8" s="139" t="str">
        <f>IF($B$2=1,IF(ธ.ค.!O8="","",ธ.ค.!O8),IF(ธ.ค.!O38="","",ธ.ค.!O38))</f>
        <v/>
      </c>
      <c r="GF8" s="139" t="str">
        <f>IF($B$2=1,IF(ธ.ค.!P8="","",ธ.ค.!P8),IF(ธ.ค.!P38="","",ธ.ค.!P38))</f>
        <v/>
      </c>
      <c r="GG8" s="139" t="str">
        <f>IF($B$2=1,IF(ธ.ค.!Q8="","",ธ.ค.!Q8),IF(ธ.ค.!Q38="","",ธ.ค.!Q38))</f>
        <v/>
      </c>
      <c r="GH8" s="139" t="str">
        <f>IF($B$2=1,IF(ธ.ค.!R8="","",ธ.ค.!R8),IF(ธ.ค.!R38="","",ธ.ค.!R38))</f>
        <v/>
      </c>
      <c r="GI8" s="139" t="str">
        <f>IF($B$2=1,IF(ธ.ค.!S8="","",ธ.ค.!S8),IF(ธ.ค.!S38="","",ธ.ค.!S38))</f>
        <v/>
      </c>
      <c r="GJ8" s="139" t="str">
        <f>IF($B$2=1,IF(ธ.ค.!T8="","",ธ.ค.!T8),IF(ธ.ค.!T38="","",ธ.ค.!T38))</f>
        <v/>
      </c>
      <c r="GK8" s="139" t="str">
        <f>IF($B$2=1,IF(ธ.ค.!U8="","",ธ.ค.!U8),IF(ธ.ค.!U38="","",ธ.ค.!U38))</f>
        <v/>
      </c>
      <c r="GL8" s="139" t="str">
        <f>IF($B$2=1,IF(ธ.ค.!V8="","",ธ.ค.!V8),IF(ธ.ค.!V38="","",ธ.ค.!V38))</f>
        <v/>
      </c>
      <c r="GM8" s="139" t="str">
        <f>IF($B$2=1,IF(ธ.ค.!W8="","",ธ.ค.!W8),IF(ธ.ค.!W38="","",ธ.ค.!W38))</f>
        <v/>
      </c>
      <c r="GN8" s="139" t="str">
        <f>IF($B$2=1,IF(ธ.ค.!X8="","",ธ.ค.!X8),IF(ธ.ค.!X38="","",ธ.ค.!X38))</f>
        <v/>
      </c>
      <c r="GO8" s="139" t="str">
        <f>IF($B$2=1,IF(ธ.ค.!Y8="","",ธ.ค.!Y8),IF(ธ.ค.!Y38="","",ธ.ค.!Y38))</f>
        <v/>
      </c>
      <c r="GP8" s="139" t="str">
        <f>IF($B$2=1,IF(ธ.ค.!Z8="","",ธ.ค.!Z8),IF(ธ.ค.!Z38="","",ธ.ค.!Z38))</f>
        <v/>
      </c>
      <c r="GQ8" s="139" t="str">
        <f>IF($B$2=1,IF(ธ.ค.!AA8="","",ธ.ค.!AA8),IF(ธ.ค.!AA38="","",ธ.ค.!AA38))</f>
        <v/>
      </c>
      <c r="GR8" s="139" t="str">
        <f>IF($B$2=1,IF(ธ.ค.!AB8="","",ธ.ค.!AB8),IF(ธ.ค.!AB38="","",ธ.ค.!AB38))</f>
        <v/>
      </c>
      <c r="GS8" s="139" t="str">
        <f>IF($B$2=1,IF(ธ.ค.!AC8="","",ธ.ค.!AC8),IF(ธ.ค.!AC38="","",ธ.ค.!AC38))</f>
        <v/>
      </c>
      <c r="GT8" s="139" t="str">
        <f>IF($B$2=1,IF(ธ.ค.!AD8="","",ธ.ค.!AD8),IF(ธ.ค.!AD38="","",ธ.ค.!AD38))</f>
        <v/>
      </c>
      <c r="GU8" s="139" t="str">
        <f>IF($B$2=1,IF(ธ.ค.!AE8="","",ธ.ค.!AE8),IF(ธ.ค.!AE38="","",ธ.ค.!AE38))</f>
        <v/>
      </c>
      <c r="GV8" s="139" t="str">
        <f>IF($B$2=1,IF(ธ.ค.!AF8="","",ธ.ค.!AF8),IF(ธ.ค.!AF38="","",ธ.ค.!AF38))</f>
        <v/>
      </c>
      <c r="GW8" s="139" t="str">
        <f>IF($B$2=1,IF(ธ.ค.!AG8="","",ธ.ค.!AG8),IF(ธ.ค.!AG38="","",ธ.ค.!AG38))</f>
        <v/>
      </c>
      <c r="GX8" s="139" t="str">
        <f>IF($B$2=1,IF(ธ.ค.!AH8="","",ธ.ค.!AH8),IF(ธ.ค.!AH38="","",ธ.ค.!AH38))</f>
        <v/>
      </c>
      <c r="GY8" s="139" t="str">
        <f>IF($B$2=1,IF(ธ.ค.!AI8="","",ธ.ค.!AI8),IF(ธ.ค.!AI38="","",ธ.ค.!AI38))</f>
        <v/>
      </c>
      <c r="GZ8" s="138">
        <f t="shared" si="16"/>
        <v>5</v>
      </c>
      <c r="HA8" s="139"/>
      <c r="HB8" s="139" t="str">
        <f>IF($B$2=1,IF(ม.ค.!D8="","",ม.ค.!D8),IF(ม.ค.!D38="","",ม.ค.!D38))</f>
        <v/>
      </c>
      <c r="HC8" s="139" t="str">
        <f>IF($B$2=1,IF(ม.ค.!E8="","",ม.ค.!E8),IF(ม.ค.!E38="","",ม.ค.!E38))</f>
        <v/>
      </c>
      <c r="HD8" s="139" t="str">
        <f>IF($B$2=1,IF(ม.ค.!F8="","",ม.ค.!F8),IF(ม.ค.!F38="","",ม.ค.!F38))</f>
        <v/>
      </c>
      <c r="HE8" s="139" t="str">
        <f>IF($B$2=1,IF(ม.ค.!G8="","",ม.ค.!G8),IF(ม.ค.!G38="","",ม.ค.!G38))</f>
        <v/>
      </c>
      <c r="HF8" s="139" t="str">
        <f>IF($B$2=1,IF(ม.ค.!H8="","",ม.ค.!H8),IF(ม.ค.!H38="","",ม.ค.!H38))</f>
        <v/>
      </c>
      <c r="HG8" s="139" t="str">
        <f>IF($B$2=1,IF(ม.ค.!I8="","",ม.ค.!I8),IF(ม.ค.!I38="","",ม.ค.!I38))</f>
        <v/>
      </c>
      <c r="HH8" s="139" t="str">
        <f>IF($B$2=1,IF(ม.ค.!J8="","",ม.ค.!J8),IF(ม.ค.!J38="","",ม.ค.!J38))</f>
        <v/>
      </c>
      <c r="HI8" s="139" t="str">
        <f>IF($B$2=1,IF(ม.ค.!K8="","",ม.ค.!K8),IF(ม.ค.!K38="","",ม.ค.!K38))</f>
        <v/>
      </c>
      <c r="HJ8" s="139" t="str">
        <f>IF($B$2=1,IF(ม.ค.!L8="","",ม.ค.!L8),IF(ม.ค.!L38="","",ม.ค.!L38))</f>
        <v/>
      </c>
      <c r="HK8" s="139" t="str">
        <f>IF($B$2=1,IF(ม.ค.!M8="","",ม.ค.!M8),IF(ม.ค.!M38="","",ม.ค.!M38))</f>
        <v/>
      </c>
      <c r="HL8" s="139" t="str">
        <f>IF($B$2=1,IF(ม.ค.!N8="","",ม.ค.!N8),IF(ม.ค.!N38="","",ม.ค.!N38))</f>
        <v/>
      </c>
      <c r="HM8" s="139" t="str">
        <f>IF($B$2=1,IF(ม.ค.!O8="","",ม.ค.!O8),IF(ม.ค.!O38="","",ม.ค.!O38))</f>
        <v/>
      </c>
      <c r="HN8" s="139" t="str">
        <f>IF($B$2=1,IF(ม.ค.!P8="","",ม.ค.!P8),IF(ม.ค.!P38="","",ม.ค.!P38))</f>
        <v/>
      </c>
      <c r="HO8" s="139" t="str">
        <f>IF($B$2=1,IF(ม.ค.!Q8="","",ม.ค.!Q8),IF(ม.ค.!Q38="","",ม.ค.!Q38))</f>
        <v/>
      </c>
      <c r="HP8" s="139" t="str">
        <f>IF($B$2=1,IF(ม.ค.!R8="","",ม.ค.!R8),IF(ม.ค.!R38="","",ม.ค.!R38))</f>
        <v/>
      </c>
      <c r="HQ8" s="139" t="str">
        <f>IF($B$2=1,IF(ม.ค.!S8="","",ม.ค.!S8),IF(ม.ค.!S38="","",ม.ค.!S38))</f>
        <v/>
      </c>
      <c r="HR8" s="139" t="str">
        <f>IF($B$2=1,IF(ม.ค.!T8="","",ม.ค.!T8),IF(ม.ค.!T38="","",ม.ค.!T38))</f>
        <v/>
      </c>
      <c r="HS8" s="139" t="str">
        <f>IF($B$2=1,IF(ม.ค.!U8="","",ม.ค.!U8),IF(ม.ค.!U38="","",ม.ค.!U38))</f>
        <v/>
      </c>
      <c r="HT8" s="139" t="str">
        <f>IF($B$2=1,IF(ม.ค.!V8="","",ม.ค.!V8),IF(ม.ค.!V38="","",ม.ค.!V38))</f>
        <v/>
      </c>
      <c r="HU8" s="139" t="str">
        <f>IF($B$2=1,IF(ม.ค.!W8="","",ม.ค.!W8),IF(ม.ค.!W38="","",ม.ค.!W38))</f>
        <v/>
      </c>
      <c r="HV8" s="139" t="str">
        <f>IF($B$2=1,IF(ม.ค.!X8="","",ม.ค.!X8),IF(ม.ค.!X38="","",ม.ค.!X38))</f>
        <v/>
      </c>
      <c r="HW8" s="139" t="str">
        <f>IF($B$2=1,IF(ม.ค.!Y8="","",ม.ค.!Y8),IF(ม.ค.!Y38="","",ม.ค.!Y38))</f>
        <v/>
      </c>
      <c r="HX8" s="139" t="str">
        <f>IF($B$2=1,IF(ม.ค.!Z8="","",ม.ค.!Z8),IF(ม.ค.!Z38="","",ม.ค.!Z38))</f>
        <v/>
      </c>
      <c r="HY8" s="139" t="str">
        <f>IF($B$2=1,IF(ม.ค.!AA8="","",ม.ค.!AA8),IF(ม.ค.!AA38="","",ม.ค.!AA38))</f>
        <v/>
      </c>
      <c r="HZ8" s="139" t="str">
        <f>IF($B$2=1,IF(ม.ค.!AB8="","",ม.ค.!AB8),IF(ม.ค.!AB38="","",ม.ค.!AB38))</f>
        <v/>
      </c>
      <c r="IA8" s="139" t="str">
        <f>IF($B$2=1,IF(ม.ค.!AC8="","",ม.ค.!AC8),IF(ม.ค.!AC38="","",ม.ค.!AC38))</f>
        <v/>
      </c>
      <c r="IB8" s="139" t="str">
        <f>IF($B$2=1,IF(ม.ค.!AD8="","",ม.ค.!AD8),IF(ม.ค.!AD38="","",ม.ค.!AD38))</f>
        <v/>
      </c>
      <c r="IC8" s="139" t="str">
        <f>IF($B$2=1,IF(ม.ค.!AE8="","",ม.ค.!AE8),IF(ม.ค.!AE38="","",ม.ค.!AE38))</f>
        <v/>
      </c>
      <c r="ID8" s="139" t="str">
        <f>IF($B$2=1,IF(ม.ค.!AF8="","",ม.ค.!AF8),IF(ม.ค.!AF38="","",ม.ค.!AF38))</f>
        <v/>
      </c>
      <c r="IE8" s="139" t="str">
        <f>IF($B$2=1,IF(ม.ค.!AG8="","",ม.ค.!AG8),IF(ม.ค.!AG38="","",ม.ค.!AG38))</f>
        <v/>
      </c>
      <c r="IF8" s="139" t="str">
        <f>IF($B$2=1,IF(ม.ค.!AH8="","",ม.ค.!AH8),IF(ม.ค.!AH38="","",ม.ค.!AH38))</f>
        <v/>
      </c>
      <c r="IG8" s="139" t="str">
        <f>IF($B$2=1,IF(ม.ค.!AI8="","",ม.ค.!AI8),IF(ม.ค.!AI38="","",ม.ค.!AI38))</f>
        <v/>
      </c>
      <c r="IH8" s="138">
        <f t="shared" si="17"/>
        <v>5</v>
      </c>
      <c r="II8" s="139"/>
      <c r="IJ8" s="139" t="str">
        <f>IF($B$2=1,IF(ก.พ.!D8="","",ก.พ.!D8),IF(ก.พ.!D38="","",ก.พ.!D38))</f>
        <v/>
      </c>
      <c r="IK8" s="139" t="str">
        <f>IF($B$2=1,IF(ก.พ.!E8="","",ก.พ.!E8),IF(ก.พ.!E38="","",ก.พ.!E38))</f>
        <v/>
      </c>
      <c r="IL8" s="139" t="str">
        <f>IF($B$2=1,IF(ก.พ.!F8="","",ก.พ.!F8),IF(ก.พ.!F38="","",ก.พ.!F38))</f>
        <v/>
      </c>
      <c r="IM8" s="139" t="str">
        <f>IF($B$2=1,IF(ก.พ.!G8="","",ก.พ.!G8),IF(ก.พ.!G38="","",ก.พ.!G38))</f>
        <v/>
      </c>
      <c r="IN8" s="139" t="str">
        <f>IF($B$2=1,IF(ก.พ.!H8="","",ก.พ.!H8),IF(ก.พ.!H38="","",ก.พ.!H38))</f>
        <v/>
      </c>
      <c r="IO8" s="139" t="str">
        <f>IF($B$2=1,IF(ก.พ.!I8="","",ก.พ.!I8),IF(ก.พ.!I38="","",ก.พ.!I38))</f>
        <v/>
      </c>
      <c r="IP8" s="139" t="str">
        <f>IF($B$2=1,IF(ก.พ.!J8="","",ก.พ.!J8),IF(ก.พ.!J38="","",ก.พ.!J38))</f>
        <v/>
      </c>
      <c r="IQ8" s="139" t="str">
        <f>IF($B$2=1,IF(ก.พ.!K8="","",ก.พ.!K8),IF(ก.พ.!K38="","",ก.พ.!K38))</f>
        <v/>
      </c>
      <c r="IR8" s="139" t="str">
        <f>IF($B$2=1,IF(ก.พ.!L8="","",ก.พ.!L8),IF(ก.พ.!L38="","",ก.พ.!L38))</f>
        <v/>
      </c>
      <c r="IS8" s="139" t="str">
        <f>IF($B$2=1,IF(ก.พ.!M8="","",ก.พ.!M8),IF(ก.พ.!M38="","",ก.พ.!M38))</f>
        <v/>
      </c>
      <c r="IT8" s="139" t="str">
        <f>IF($B$2=1,IF(ก.พ.!N8="","",ก.พ.!N8),IF(ก.พ.!N38="","",ก.พ.!N38))</f>
        <v/>
      </c>
      <c r="IU8" s="139" t="str">
        <f>IF($B$2=1,IF(ก.พ.!O8="","",ก.พ.!O8),IF(ก.พ.!O38="","",ก.พ.!O38))</f>
        <v/>
      </c>
      <c r="IV8" s="139" t="str">
        <f>IF($B$2=1,IF(ก.พ.!P8="","",ก.พ.!P8),IF(ก.พ.!P38="","",ก.พ.!P38))</f>
        <v/>
      </c>
      <c r="IW8" s="139" t="str">
        <f>IF($B$2=1,IF(ก.พ.!Q8="","",ก.พ.!Q8),IF(ก.พ.!Q38="","",ก.พ.!Q38))</f>
        <v/>
      </c>
      <c r="IX8" s="139" t="str">
        <f>IF($B$2=1,IF(ก.พ.!R8="","",ก.พ.!R8),IF(ก.พ.!R38="","",ก.พ.!R38))</f>
        <v/>
      </c>
      <c r="IY8" s="139" t="str">
        <f>IF($B$2=1,IF(ก.พ.!S8="","",ก.พ.!S8),IF(ก.พ.!S38="","",ก.พ.!S38))</f>
        <v/>
      </c>
      <c r="IZ8" s="139" t="str">
        <f>IF($B$2=1,IF(ก.พ.!T8="","",ก.พ.!T8),IF(ก.พ.!T38="","",ก.พ.!T38))</f>
        <v/>
      </c>
      <c r="JA8" s="139" t="str">
        <f>IF($B$2=1,IF(ก.พ.!U8="","",ก.พ.!U8),IF(ก.พ.!U38="","",ก.พ.!U38))</f>
        <v/>
      </c>
      <c r="JB8" s="139" t="str">
        <f>IF($B$2=1,IF(ก.พ.!V8="","",ก.พ.!V8),IF(ก.พ.!V38="","",ก.พ.!V38))</f>
        <v/>
      </c>
      <c r="JC8" s="139" t="str">
        <f>IF($B$2=1,IF(ก.พ.!W8="","",ก.พ.!W8),IF(ก.พ.!W38="","",ก.พ.!W38))</f>
        <v/>
      </c>
      <c r="JD8" s="139" t="str">
        <f>IF($B$2=1,IF(ก.พ.!X8="","",ก.พ.!X8),IF(ก.พ.!X38="","",ก.พ.!X38))</f>
        <v/>
      </c>
      <c r="JE8" s="139" t="str">
        <f>IF($B$2=1,IF(ก.พ.!Y8="","",ก.พ.!Y8),IF(ก.พ.!Y38="","",ก.พ.!Y38))</f>
        <v/>
      </c>
      <c r="JF8" s="139" t="str">
        <f>IF($B$2=1,IF(ก.พ.!Z8="","",ก.พ.!Z8),IF(ก.พ.!Z38="","",ก.พ.!Z38))</f>
        <v/>
      </c>
      <c r="JG8" s="139" t="str">
        <f>IF($B$2=1,IF(ก.พ.!AA8="","",ก.พ.!AA8),IF(ก.พ.!AA38="","",ก.พ.!AA38))</f>
        <v/>
      </c>
      <c r="JH8" s="139" t="str">
        <f>IF($B$2=1,IF(ก.พ.!AB8="","",ก.พ.!AB8),IF(ก.พ.!AB38="","",ก.พ.!AB38))</f>
        <v/>
      </c>
      <c r="JI8" s="139" t="str">
        <f>IF($B$2=1,IF(ก.พ.!AC8="","",ก.พ.!AC8),IF(ก.พ.!AC38="","",ก.พ.!AC38))</f>
        <v/>
      </c>
      <c r="JJ8" s="139" t="str">
        <f>IF($B$2=1,IF(ก.พ.!AD8="","",ก.พ.!AD8),IF(ก.พ.!AD38="","",ก.พ.!AD38))</f>
        <v/>
      </c>
      <c r="JK8" s="139" t="str">
        <f>IF($B$2=1,IF(ก.พ.!AE8="","",ก.พ.!AE8),IF(ก.พ.!AE38="","",ก.พ.!AE38))</f>
        <v/>
      </c>
      <c r="JL8" s="139" t="str">
        <f>IF($B$2=1,IF(ก.พ.!AF8="","",ก.พ.!AF8),IF(ก.พ.!AF38="","",ก.พ.!AF38))</f>
        <v/>
      </c>
      <c r="JM8" s="139" t="str">
        <f>IF($B$2=1,IF(ก.พ.!AG8="","",ก.พ.!AG8),IF(ก.พ.!AG38="","",ก.พ.!AG38))</f>
        <v/>
      </c>
      <c r="JN8" s="139" t="str">
        <f>IF($B$2=1,IF(ก.พ.!AH8="","",ก.พ.!AH8),IF(ก.พ.!AH38="","",ก.พ.!AH38))</f>
        <v/>
      </c>
      <c r="JO8" s="139" t="str">
        <f>IF($B$2=1,IF(ก.พ.!AI8="","",ก.พ.!AI8),IF(ก.พ.!AI38="","",ก.พ.!AI38))</f>
        <v/>
      </c>
      <c r="JP8" s="138">
        <f t="shared" si="18"/>
        <v>5</v>
      </c>
      <c r="JQ8" s="139"/>
      <c r="JR8" s="139" t="str">
        <f>IF($B$2=1,IF(มี.ค.!D8="","",มี.ค.!D8),IF(มี.ค.!D38="","",มี.ค.!D38))</f>
        <v/>
      </c>
      <c r="JS8" s="139" t="str">
        <f>IF($B$2=1,IF(มี.ค.!E8="","",มี.ค.!E8),IF(มี.ค.!E38="","",มี.ค.!E38))</f>
        <v/>
      </c>
      <c r="JT8" s="139" t="str">
        <f>IF($B$2=1,IF(มี.ค.!F8="","",มี.ค.!F8),IF(มี.ค.!F38="","",มี.ค.!F38))</f>
        <v/>
      </c>
      <c r="JU8" s="139" t="str">
        <f>IF($B$2=1,IF(มี.ค.!G8="","",มี.ค.!G8),IF(มี.ค.!G38="","",มี.ค.!G38))</f>
        <v/>
      </c>
      <c r="JV8" s="139" t="str">
        <f>IF($B$2=1,IF(มี.ค.!H8="","",มี.ค.!H8),IF(มี.ค.!H38="","",มี.ค.!H38))</f>
        <v/>
      </c>
      <c r="JW8" s="139" t="str">
        <f>IF($B$2=1,IF(มี.ค.!I8="","",มี.ค.!I8),IF(มี.ค.!I38="","",มี.ค.!I38))</f>
        <v/>
      </c>
      <c r="JX8" s="139" t="str">
        <f>IF($B$2=1,IF(มี.ค.!J8="","",มี.ค.!J8),IF(มี.ค.!J38="","",มี.ค.!J38))</f>
        <v/>
      </c>
      <c r="JY8" s="139" t="str">
        <f>IF($B$2=1,IF(มี.ค.!K8="","",มี.ค.!K8),IF(มี.ค.!K38="","",มี.ค.!K38))</f>
        <v/>
      </c>
      <c r="JZ8" s="139" t="str">
        <f>IF($B$2=1,IF(มี.ค.!L8="","",มี.ค.!L8),IF(มี.ค.!L38="","",มี.ค.!L38))</f>
        <v/>
      </c>
      <c r="KA8" s="139" t="str">
        <f>IF($B$2=1,IF(มี.ค.!M8="","",มี.ค.!M8),IF(มี.ค.!M38="","",มี.ค.!M38))</f>
        <v/>
      </c>
      <c r="KB8" s="139" t="str">
        <f>IF($B$2=1,IF(มี.ค.!N8="","",มี.ค.!N8),IF(มี.ค.!N38="","",มี.ค.!N38))</f>
        <v/>
      </c>
      <c r="KC8" s="139" t="str">
        <f>IF($B$2=1,IF(มี.ค.!O8="","",มี.ค.!O8),IF(มี.ค.!O38="","",มี.ค.!O38))</f>
        <v/>
      </c>
      <c r="KD8" s="139" t="str">
        <f>IF($B$2=1,IF(มี.ค.!P8="","",มี.ค.!P8),IF(มี.ค.!P38="","",มี.ค.!P38))</f>
        <v/>
      </c>
      <c r="KE8" s="139" t="str">
        <f>IF($B$2=1,IF(มี.ค.!Q8="","",มี.ค.!Q8),IF(มี.ค.!Q38="","",มี.ค.!Q38))</f>
        <v/>
      </c>
      <c r="KF8" s="139" t="str">
        <f>IF($B$2=1,IF(มี.ค.!R8="","",มี.ค.!R8),IF(มี.ค.!R38="","",มี.ค.!R38))</f>
        <v/>
      </c>
      <c r="KG8" s="139" t="str">
        <f>IF($B$2=1,IF(มี.ค.!S8="","",มี.ค.!S8),IF(มี.ค.!S38="","",มี.ค.!S38))</f>
        <v/>
      </c>
      <c r="KH8" s="139" t="str">
        <f>IF($B$2=1,IF(มี.ค.!T8="","",มี.ค.!T8),IF(มี.ค.!T38="","",มี.ค.!T38))</f>
        <v/>
      </c>
      <c r="KI8" s="139" t="str">
        <f>IF($B$2=1,IF(มี.ค.!U8="","",มี.ค.!U8),IF(มี.ค.!U38="","",มี.ค.!U38))</f>
        <v/>
      </c>
      <c r="KJ8" s="139" t="str">
        <f>IF($B$2=1,IF(มี.ค.!V8="","",มี.ค.!V8),IF(มี.ค.!V38="","",มี.ค.!V38))</f>
        <v/>
      </c>
      <c r="KK8" s="139" t="str">
        <f>IF($B$2=1,IF(มี.ค.!W8="","",มี.ค.!W8),IF(มี.ค.!W38="","",มี.ค.!W38))</f>
        <v/>
      </c>
      <c r="KL8" s="139" t="str">
        <f>IF($B$2=1,IF(มี.ค.!X8="","",มี.ค.!X8),IF(มี.ค.!X38="","",มี.ค.!X38))</f>
        <v/>
      </c>
      <c r="KM8" s="139" t="str">
        <f>IF($B$2=1,IF(มี.ค.!Y8="","",มี.ค.!Y8),IF(มี.ค.!Y38="","",มี.ค.!Y38))</f>
        <v/>
      </c>
      <c r="KN8" s="139" t="str">
        <f>IF($B$2=1,IF(มี.ค.!Z8="","",มี.ค.!Z8),IF(มี.ค.!Z38="","",มี.ค.!Z38))</f>
        <v/>
      </c>
      <c r="KO8" s="139" t="str">
        <f>IF($B$2=1,IF(มี.ค.!AA8="","",มี.ค.!AA8),IF(มี.ค.!AA38="","",มี.ค.!AA38))</f>
        <v/>
      </c>
      <c r="KP8" s="139" t="str">
        <f>IF($B$2=1,IF(มี.ค.!AB8="","",มี.ค.!AB8),IF(มี.ค.!AB38="","",มี.ค.!AB38))</f>
        <v/>
      </c>
      <c r="KQ8" s="139" t="str">
        <f>IF($B$2=1,IF(มี.ค.!AC8="","",มี.ค.!AC8),IF(มี.ค.!AC38="","",มี.ค.!AC38))</f>
        <v/>
      </c>
      <c r="KR8" s="139" t="str">
        <f>IF($B$2=1,IF(มี.ค.!AD8="","",มี.ค.!AD8),IF(มี.ค.!AD38="","",มี.ค.!AD38))</f>
        <v/>
      </c>
      <c r="KS8" s="139" t="str">
        <f>IF($B$2=1,IF(มี.ค.!AE8="","",มี.ค.!AE8),IF(มี.ค.!AE38="","",มี.ค.!AE38))</f>
        <v/>
      </c>
      <c r="KT8" s="139" t="str">
        <f>IF($B$2=1,IF(มี.ค.!AF8="","",มี.ค.!AF8),IF(มี.ค.!AF38="","",มี.ค.!AF38))</f>
        <v/>
      </c>
      <c r="KU8" s="139" t="str">
        <f>IF($B$2=1,IF(มี.ค.!AG8="","",มี.ค.!AG8),IF(มี.ค.!AG38="","",มี.ค.!AG38))</f>
        <v/>
      </c>
      <c r="KV8" s="139" t="str">
        <f>IF($B$2=1,IF(มี.ค.!AH8="","",มี.ค.!AH8),IF(มี.ค.!AH38="","",มี.ค.!AH38))</f>
        <v/>
      </c>
      <c r="KW8" s="139" t="str">
        <f>IF($B$2=1,IF(มี.ค.!AI8="","",มี.ค.!AI8),IF(มี.ค.!AI38="","",มี.ค.!AI38))</f>
        <v/>
      </c>
      <c r="KX8" s="138">
        <f t="shared" si="19"/>
        <v>5</v>
      </c>
      <c r="KY8" s="139"/>
      <c r="KZ8" s="139" t="str">
        <f>IF($B$2=1,IF(เม.ย.!D8="","",เม.ย.!D8),IF(เม.ย.!D38="","",เม.ย.!D38))</f>
        <v/>
      </c>
      <c r="LA8" s="139" t="str">
        <f>IF($B$2=1,IF(เม.ย.!E8="","",เม.ย.!E8),IF(เม.ย.!E38="","",เม.ย.!E38))</f>
        <v/>
      </c>
      <c r="LB8" s="139" t="str">
        <f>IF($B$2=1,IF(เม.ย.!F8="","",เม.ย.!F8),IF(เม.ย.!F38="","",เม.ย.!F38))</f>
        <v/>
      </c>
      <c r="LC8" s="139" t="str">
        <f>IF($B$2=1,IF(เม.ย.!G8="","",เม.ย.!G8),IF(เม.ย.!G38="","",เม.ย.!G38))</f>
        <v/>
      </c>
      <c r="LD8" s="139" t="str">
        <f>IF($B$2=1,IF(เม.ย.!H8="","",เม.ย.!H8),IF(เม.ย.!H38="","",เม.ย.!H38))</f>
        <v/>
      </c>
      <c r="LE8" s="139" t="str">
        <f>IF($B$2=1,IF(เม.ย.!I8="","",เม.ย.!I8),IF(เม.ย.!I38="","",เม.ย.!I38))</f>
        <v/>
      </c>
      <c r="LF8" s="139" t="str">
        <f>IF($B$2=1,IF(เม.ย.!J8="","",เม.ย.!J8),IF(เม.ย.!J38="","",เม.ย.!J38))</f>
        <v/>
      </c>
      <c r="LG8" s="139" t="str">
        <f>IF($B$2=1,IF(เม.ย.!K8="","",เม.ย.!K8),IF(เม.ย.!K38="","",เม.ย.!K38))</f>
        <v/>
      </c>
      <c r="LH8" s="139" t="str">
        <f>IF($B$2=1,IF(เม.ย.!L8="","",เม.ย.!L8),IF(เม.ย.!L38="","",เม.ย.!L38))</f>
        <v/>
      </c>
      <c r="LI8" s="139" t="str">
        <f>IF($B$2=1,IF(เม.ย.!M8="","",เม.ย.!M8),IF(เม.ย.!M38="","",เม.ย.!M38))</f>
        <v/>
      </c>
      <c r="LJ8" s="139" t="str">
        <f>IF($B$2=1,IF(เม.ย.!N8="","",เม.ย.!N8),IF(เม.ย.!N38="","",เม.ย.!N38))</f>
        <v/>
      </c>
      <c r="LK8" s="139" t="str">
        <f>IF($B$2=1,IF(เม.ย.!O8="","",เม.ย.!O8),IF(เม.ย.!O38="","",เม.ย.!O38))</f>
        <v/>
      </c>
      <c r="LL8" s="139" t="str">
        <f>IF($B$2=1,IF(เม.ย.!P8="","",เม.ย.!P8),IF(เม.ย.!P38="","",เม.ย.!P38))</f>
        <v/>
      </c>
      <c r="LM8" s="139" t="str">
        <f>IF($B$2=1,IF(เม.ย.!Q8="","",เม.ย.!Q8),IF(เม.ย.!Q38="","",เม.ย.!Q38))</f>
        <v/>
      </c>
      <c r="LN8" s="139" t="str">
        <f>IF($B$2=1,IF(เม.ย.!R8="","",เม.ย.!R8),IF(เม.ย.!R38="","",เม.ย.!R38))</f>
        <v/>
      </c>
      <c r="LO8" s="139" t="str">
        <f>IF($B$2=1,IF(เม.ย.!S8="","",เม.ย.!S8),IF(เม.ย.!S38="","",เม.ย.!S38))</f>
        <v/>
      </c>
      <c r="LP8" s="139" t="str">
        <f>IF($B$2=1,IF(เม.ย.!T8="","",เม.ย.!T8),IF(เม.ย.!T38="","",เม.ย.!T38))</f>
        <v/>
      </c>
      <c r="LQ8" s="139" t="str">
        <f>IF($B$2=1,IF(เม.ย.!U8="","",เม.ย.!U8),IF(เม.ย.!U38="","",เม.ย.!U38))</f>
        <v/>
      </c>
      <c r="LR8" s="139" t="str">
        <f>IF($B$2=1,IF(เม.ย.!V8="","",เม.ย.!V8),IF(เม.ย.!V38="","",เม.ย.!V38))</f>
        <v/>
      </c>
      <c r="LS8" s="139" t="str">
        <f>IF($B$2=1,IF(เม.ย.!W8="","",เม.ย.!W8),IF(เม.ย.!W38="","",เม.ย.!W38))</f>
        <v/>
      </c>
      <c r="LT8" s="139" t="str">
        <f>IF($B$2=1,IF(เม.ย.!X8="","",เม.ย.!X8),IF(เม.ย.!X38="","",เม.ย.!X38))</f>
        <v/>
      </c>
      <c r="LU8" s="139" t="str">
        <f>IF($B$2=1,IF(เม.ย.!Y8="","",เม.ย.!Y8),IF(เม.ย.!Y38="","",เม.ย.!Y38))</f>
        <v/>
      </c>
      <c r="LV8" s="139" t="str">
        <f>IF($B$2=1,IF(เม.ย.!Z8="","",เม.ย.!Z8),IF(เม.ย.!Z38="","",เม.ย.!Z38))</f>
        <v/>
      </c>
      <c r="LW8" s="139" t="str">
        <f>IF($B$2=1,IF(เม.ย.!AA8="","",เม.ย.!AA8),IF(เม.ย.!AA38="","",เม.ย.!AA38))</f>
        <v/>
      </c>
      <c r="LX8" s="139" t="str">
        <f>IF($B$2=1,IF(เม.ย.!AB8="","",เม.ย.!AB8),IF(เม.ย.!AB38="","",เม.ย.!AB38))</f>
        <v/>
      </c>
      <c r="LY8" s="139" t="str">
        <f>IF($B$2=1,IF(เม.ย.!AC8="","",เม.ย.!AC8),IF(เม.ย.!AC38="","",เม.ย.!AC38))</f>
        <v/>
      </c>
      <c r="LZ8" s="139" t="str">
        <f>IF($B$2=1,IF(เม.ย.!AD8="","",เม.ย.!AD8),IF(เม.ย.!AD38="","",เม.ย.!AD38))</f>
        <v/>
      </c>
      <c r="MA8" s="139" t="str">
        <f>IF($B$2=1,IF(เม.ย.!AE8="","",เม.ย.!AE8),IF(เม.ย.!AE38="","",เม.ย.!AE38))</f>
        <v/>
      </c>
      <c r="MB8" s="139" t="str">
        <f>IF($B$2=1,IF(เม.ย.!AF8="","",เม.ย.!AF8),IF(เม.ย.!AF38="","",เม.ย.!AF38))</f>
        <v/>
      </c>
      <c r="MC8" s="139" t="str">
        <f>IF($B$2=1,IF(เม.ย.!AG8="","",เม.ย.!AG8),IF(เม.ย.!AG38="","",เม.ย.!AG38))</f>
        <v/>
      </c>
      <c r="MD8" s="139" t="str">
        <f>IF($B$2=1,IF(เม.ย.!AH8="","",เม.ย.!AH8),IF(เม.ย.!AH38="","",เม.ย.!AH38))</f>
        <v/>
      </c>
      <c r="ME8" s="139" t="str">
        <f>IF($B$2=1,IF(เม.ย.!AI8="","",เม.ย.!AI8),IF(เม.ย.!AI38="","",เม.ย.!AI38))</f>
        <v/>
      </c>
      <c r="MF8" s="138">
        <f t="shared" si="20"/>
        <v>5</v>
      </c>
      <c r="MG8" s="139"/>
      <c r="MH8" s="139" t="str">
        <f>IF($B$2=1,IF(พ.ค.!D8="","",พ.ค.!D8),IF(พ.ค.!D38="","",พ.ค.!D38))</f>
        <v/>
      </c>
      <c r="MI8" s="139" t="str">
        <f>IF($B$2=1,IF(พ.ค.!E8="","",พ.ค.!E8),IF(พ.ค.!E38="","",พ.ค.!E38))</f>
        <v/>
      </c>
      <c r="MJ8" s="139" t="str">
        <f>IF($B$2=1,IF(พ.ค.!F8="","",พ.ค.!F8),IF(พ.ค.!F38="","",พ.ค.!F38))</f>
        <v/>
      </c>
      <c r="MK8" s="139" t="str">
        <f>IF($B$2=1,IF(พ.ค.!G8="","",พ.ค.!G8),IF(พ.ค.!G38="","",พ.ค.!G38))</f>
        <v/>
      </c>
      <c r="ML8" s="139" t="str">
        <f>IF($B$2=1,IF(พ.ค.!H8="","",พ.ค.!H8),IF(พ.ค.!H38="","",พ.ค.!H38))</f>
        <v/>
      </c>
      <c r="MM8" s="139" t="str">
        <f>IF($B$2=1,IF(พ.ค.!I8="","",พ.ค.!I8),IF(พ.ค.!I38="","",พ.ค.!I38))</f>
        <v/>
      </c>
      <c r="MN8" s="139" t="str">
        <f>IF($B$2=1,IF(พ.ค.!J8="","",พ.ค.!J8),IF(พ.ค.!J38="","",พ.ค.!J38))</f>
        <v/>
      </c>
      <c r="MO8" s="139" t="str">
        <f>IF($B$2=1,IF(พ.ค.!K8="","",พ.ค.!K8),IF(พ.ค.!K38="","",พ.ค.!K38))</f>
        <v/>
      </c>
      <c r="MP8" s="139" t="str">
        <f>IF($B$2=1,IF(พ.ค.!L8="","",พ.ค.!L8),IF(พ.ค.!L38="","",พ.ค.!L38))</f>
        <v/>
      </c>
      <c r="MQ8" s="139" t="str">
        <f>IF($B$2=1,IF(พ.ค.!M8="","",พ.ค.!M8),IF(พ.ค.!M38="","",พ.ค.!M38))</f>
        <v/>
      </c>
      <c r="MR8" s="139" t="str">
        <f>IF($B$2=1,IF(พ.ค.!N8="","",พ.ค.!N8),IF(พ.ค.!N38="","",พ.ค.!N38))</f>
        <v/>
      </c>
      <c r="MS8" s="139" t="str">
        <f>IF($B$2=1,IF(พ.ค.!O8="","",พ.ค.!O8),IF(พ.ค.!O38="","",พ.ค.!O38))</f>
        <v/>
      </c>
      <c r="MT8" s="139" t="str">
        <f>IF($B$2=1,IF(พ.ค.!P8="","",พ.ค.!P8),IF(พ.ค.!P38="","",พ.ค.!P38))</f>
        <v/>
      </c>
      <c r="MU8" s="139" t="str">
        <f>IF($B$2=1,IF(พ.ค.!Q8="","",พ.ค.!Q8),IF(พ.ค.!Q38="","",พ.ค.!Q38))</f>
        <v/>
      </c>
      <c r="MV8" s="139" t="str">
        <f>IF($B$2=1,IF(พ.ค.!R8="","",พ.ค.!R8),IF(พ.ค.!R38="","",พ.ค.!R38))</f>
        <v/>
      </c>
      <c r="MW8" s="139" t="str">
        <f>IF($B$2=1,IF(พ.ค.!S8="","",พ.ค.!S8),IF(พ.ค.!S38="","",พ.ค.!S38))</f>
        <v/>
      </c>
      <c r="MX8" s="139" t="str">
        <f>IF($B$2=1,IF(พ.ค.!T8="","",พ.ค.!T8),IF(พ.ค.!T38="","",พ.ค.!T38))</f>
        <v/>
      </c>
      <c r="MY8" s="139" t="str">
        <f>IF($B$2=1,IF(พ.ค.!U8="","",พ.ค.!U8),IF(พ.ค.!U38="","",พ.ค.!U38))</f>
        <v/>
      </c>
      <c r="MZ8" s="139" t="str">
        <f>IF($B$2=1,IF(พ.ค.!V8="","",พ.ค.!V8),IF(พ.ค.!V38="","",พ.ค.!V38))</f>
        <v/>
      </c>
      <c r="NA8" s="139" t="str">
        <f>IF($B$2=1,IF(พ.ค.!W8="","",พ.ค.!W8),IF(พ.ค.!W38="","",พ.ค.!W38))</f>
        <v/>
      </c>
      <c r="NB8" s="139" t="str">
        <f>IF($B$2=1,IF(พ.ค.!X8="","",พ.ค.!X8),IF(พ.ค.!X38="","",พ.ค.!X38))</f>
        <v/>
      </c>
      <c r="NC8" s="139" t="str">
        <f>IF($B$2=1,IF(พ.ค.!Y8="","",พ.ค.!Y8),IF(พ.ค.!Y38="","",พ.ค.!Y38))</f>
        <v/>
      </c>
      <c r="ND8" s="139" t="str">
        <f>IF($B$2=1,IF(พ.ค.!Z8="","",พ.ค.!Z8),IF(พ.ค.!Z38="","",พ.ค.!Z38))</f>
        <v/>
      </c>
      <c r="NE8" s="139" t="str">
        <f>IF($B$2=1,IF(พ.ค.!AA8="","",พ.ค.!AA8),IF(พ.ค.!AA38="","",พ.ค.!AA38))</f>
        <v/>
      </c>
      <c r="NF8" s="139" t="str">
        <f>IF($B$2=1,IF(พ.ค.!AB8="","",พ.ค.!AB8),IF(พ.ค.!AB38="","",พ.ค.!AB38))</f>
        <v/>
      </c>
      <c r="NG8" s="139" t="str">
        <f>IF($B$2=1,IF(พ.ค.!AC8="","",พ.ค.!AC8),IF(พ.ค.!AC38="","",พ.ค.!AC38))</f>
        <v/>
      </c>
      <c r="NH8" s="139" t="str">
        <f>IF($B$2=1,IF(พ.ค.!AD8="","",พ.ค.!AD8),IF(พ.ค.!AD38="","",พ.ค.!AD38))</f>
        <v/>
      </c>
      <c r="NI8" s="139" t="str">
        <f>IF($B$2=1,IF(พ.ค.!AE8="","",พ.ค.!AE8),IF(พ.ค.!AE38="","",พ.ค.!AE38))</f>
        <v/>
      </c>
      <c r="NJ8" s="139" t="str">
        <f>IF($B$2=1,IF(พ.ค.!AF8="","",พ.ค.!AF8),IF(พ.ค.!AF38="","",พ.ค.!AF38))</f>
        <v/>
      </c>
      <c r="NK8" s="139" t="str">
        <f>IF($B$2=1,IF(พ.ค.!AG8="","",พ.ค.!AG8),IF(พ.ค.!AG38="","",พ.ค.!AG38))</f>
        <v/>
      </c>
      <c r="NL8" s="139" t="str">
        <f>IF($B$2=1,IF(พ.ค.!AH8="","",พ.ค.!AH8),IF(พ.ค.!AH38="","",พ.ค.!AH38))</f>
        <v/>
      </c>
      <c r="NM8" s="139" t="str">
        <f>IF($B$2=1,IF(พ.ค.!AI8="","",พ.ค.!AI8),IF(พ.ค.!AI38="","",พ.ค.!AI38))</f>
        <v/>
      </c>
    </row>
    <row r="9" spans="1:377" ht="21" customHeight="1" x14ac:dyDescent="0.55000000000000004">
      <c r="A9" s="125"/>
      <c r="B9" s="125"/>
      <c r="C9" s="125"/>
      <c r="D9" s="138">
        <f t="shared" si="21"/>
        <v>6</v>
      </c>
      <c r="E9" s="139"/>
      <c r="F9" s="139" t="str">
        <f>IF($B$2=1,IF(ก.ค.!D9="","",ก.ค.!D9),IF(ก.ค.!D39="","",ก.ค.!D39))</f>
        <v/>
      </c>
      <c r="G9" s="139" t="str">
        <f>IF($B$2=1,IF(ก.ค.!E9="","",ก.ค.!E9),IF(ก.ค.!E39="","",ก.ค.!E39))</f>
        <v/>
      </c>
      <c r="H9" s="139" t="str">
        <f>IF($B$2=1,IF(ก.ค.!F9="","",ก.ค.!F9),IF(ก.ค.!F39="","",ก.ค.!F39))</f>
        <v/>
      </c>
      <c r="I9" s="139" t="str">
        <f>IF($B$2=1,IF(ก.ค.!G9="","",ก.ค.!G9),IF(ก.ค.!G39="","",ก.ค.!G39))</f>
        <v/>
      </c>
      <c r="J9" s="139" t="str">
        <f>IF($B$2=1,IF(ก.ค.!H9="","",ก.ค.!H9),IF(ก.ค.!H39="","",ก.ค.!H39))</f>
        <v/>
      </c>
      <c r="K9" s="139" t="str">
        <f>IF($B$2=1,IF(ก.ค.!I9="","",ก.ค.!I9),IF(ก.ค.!I39="","",ก.ค.!I39))</f>
        <v/>
      </c>
      <c r="L9" s="139" t="str">
        <f>IF($B$2=1,IF(ก.ค.!J9="","",ก.ค.!J9),IF(ก.ค.!J39="","",ก.ค.!J39))</f>
        <v/>
      </c>
      <c r="M9" s="139" t="str">
        <f>IF($B$2=1,IF(ก.ค.!K9="","",ก.ค.!K9),IF(ก.ค.!K39="","",ก.ค.!K39))</f>
        <v/>
      </c>
      <c r="N9" s="139" t="str">
        <f>IF($B$2=1,IF(ก.ค.!L9="","",ก.ค.!L9),IF(ก.ค.!L39="","",ก.ค.!L39))</f>
        <v/>
      </c>
      <c r="O9" s="139" t="str">
        <f>IF($B$2=1,IF(ก.ค.!M9="","",ก.ค.!M9),IF(ก.ค.!M39="","",ก.ค.!M39))</f>
        <v/>
      </c>
      <c r="P9" s="139" t="str">
        <f>IF($B$2=1,IF(ก.ค.!N9="","",ก.ค.!N9),IF(ก.ค.!N39="","",ก.ค.!N39))</f>
        <v/>
      </c>
      <c r="Q9" s="139" t="str">
        <f>IF($B$2=1,IF(ก.ค.!O9="","",ก.ค.!O9),IF(ก.ค.!O39="","",ก.ค.!O39))</f>
        <v/>
      </c>
      <c r="R9" s="139" t="str">
        <f>IF($B$2=1,IF(ก.ค.!P9="","",ก.ค.!P9),IF(ก.ค.!P39="","",ก.ค.!P39))</f>
        <v/>
      </c>
      <c r="S9" s="139" t="str">
        <f>IF($B$2=1,IF(ก.ค.!Q9="","",ก.ค.!Q9),IF(ก.ค.!Q39="","",ก.ค.!Q39))</f>
        <v/>
      </c>
      <c r="T9" s="139" t="str">
        <f>IF($B$2=1,IF(ก.ค.!R9="","",ก.ค.!R9),IF(ก.ค.!R39="","",ก.ค.!R39))</f>
        <v/>
      </c>
      <c r="U9" s="139" t="str">
        <f>IF($B$2=1,IF(ก.ค.!S9="","",ก.ค.!S9),IF(ก.ค.!S39="","",ก.ค.!S39))</f>
        <v/>
      </c>
      <c r="V9" s="139" t="str">
        <f>IF($B$2=1,IF(ก.ค.!T9="","",ก.ค.!T9),IF(ก.ค.!T39="","",ก.ค.!T39))</f>
        <v/>
      </c>
      <c r="W9" s="139" t="str">
        <f>IF($B$2=1,IF(ก.ค.!U9="","",ก.ค.!U9),IF(ก.ค.!U39="","",ก.ค.!U39))</f>
        <v/>
      </c>
      <c r="X9" s="139" t="str">
        <f>IF($B$2=1,IF(ก.ค.!V9="","",ก.ค.!V9),IF(ก.ค.!V39="","",ก.ค.!V39))</f>
        <v/>
      </c>
      <c r="Y9" s="139" t="str">
        <f>IF($B$2=1,IF(ก.ค.!W9="","",ก.ค.!W9),IF(ก.ค.!W39="","",ก.ค.!W39))</f>
        <v/>
      </c>
      <c r="Z9" s="139" t="str">
        <f>IF($B$2=1,IF(ก.ค.!X9="","",ก.ค.!X9),IF(ก.ค.!X39="","",ก.ค.!X39))</f>
        <v/>
      </c>
      <c r="AA9" s="139" t="str">
        <f>IF($B$2=1,IF(ก.ค.!Y9="","",ก.ค.!Y9),IF(ก.ค.!Y39="","",ก.ค.!Y39))</f>
        <v/>
      </c>
      <c r="AB9" s="139" t="str">
        <f>IF($B$2=1,IF(ก.ค.!Z9="","",ก.ค.!Z9),IF(ก.ค.!Z39="","",ก.ค.!Z39))</f>
        <v/>
      </c>
      <c r="AC9" s="139" t="str">
        <f>IF($B$2=1,IF(ก.ค.!AA9="","",ก.ค.!AA9),IF(ก.ค.!AA39="","",ก.ค.!AA39))</f>
        <v/>
      </c>
      <c r="AD9" s="139" t="str">
        <f>IF($B$2=1,IF(ก.ค.!AB9="","",ก.ค.!AB9),IF(ก.ค.!AB39="","",ก.ค.!AB39))</f>
        <v/>
      </c>
      <c r="AE9" s="139" t="str">
        <f>IF($B$2=1,IF(ก.ค.!AC9="","",ก.ค.!AC9),IF(ก.ค.!AC39="","",ก.ค.!AC39))</f>
        <v/>
      </c>
      <c r="AF9" s="139" t="str">
        <f>IF($B$2=1,IF(ก.ค.!AD9="","",ก.ค.!AD9),IF(ก.ค.!AD39="","",ก.ค.!AD39))</f>
        <v/>
      </c>
      <c r="AG9" s="139" t="str">
        <f>IF($B$2=1,IF(ก.ค.!AE9="","",ก.ค.!AE9),IF(ก.ค.!AE39="","",ก.ค.!AE39))</f>
        <v/>
      </c>
      <c r="AH9" s="139" t="str">
        <f>IF($B$2=1,IF(ก.ค.!AF9="","",ก.ค.!AF9),IF(ก.ค.!AF39="","",ก.ค.!AF39))</f>
        <v/>
      </c>
      <c r="AI9" s="139" t="str">
        <f>IF($B$2=1,IF(ก.ค.!AG9="","",ก.ค.!AG9),IF(ก.ค.!AG39="","",ก.ค.!AG39))</f>
        <v/>
      </c>
      <c r="AJ9" s="139" t="str">
        <f>IF($B$2=1,IF(ก.ค.!AH9="","",ก.ค.!AH9),IF(ก.ค.!AH39="","",ก.ค.!AH39))</f>
        <v/>
      </c>
      <c r="AK9" s="139" t="str">
        <f>IF($B$2=1,IF(ก.ค.!AI9="","",ก.ค.!AI9),IF(ก.ค.!AI39="","",ก.ค.!AI39))</f>
        <v/>
      </c>
      <c r="AL9" s="138">
        <f t="shared" si="11"/>
        <v>6</v>
      </c>
      <c r="AM9" s="139"/>
      <c r="AN9" s="139" t="str">
        <f>IF($B$2=1,IF(ส.ค.!D9="","",ส.ค.!D9),IF(ส.ค.!D39="","",ส.ค.!D39))</f>
        <v/>
      </c>
      <c r="AO9" s="139" t="str">
        <f>IF($B$2=1,IF(ส.ค.!E9="","",ส.ค.!E9),IF(ส.ค.!E39="","",ส.ค.!E39))</f>
        <v/>
      </c>
      <c r="AP9" s="139" t="str">
        <f>IF($B$2=1,IF(ส.ค.!F9="","",ส.ค.!F9),IF(ส.ค.!F39="","",ส.ค.!F39))</f>
        <v/>
      </c>
      <c r="AQ9" s="139" t="str">
        <f>IF($B$2=1,IF(ส.ค.!G9="","",ส.ค.!G9),IF(ส.ค.!G39="","",ส.ค.!G39))</f>
        <v/>
      </c>
      <c r="AR9" s="139" t="str">
        <f>IF($B$2=1,IF(ส.ค.!H9="","",ส.ค.!H9),IF(ส.ค.!H39="","",ส.ค.!H39))</f>
        <v/>
      </c>
      <c r="AS9" s="139" t="str">
        <f>IF($B$2=1,IF(ส.ค.!I9="","",ส.ค.!I9),IF(ส.ค.!I39="","",ส.ค.!I39))</f>
        <v/>
      </c>
      <c r="AT9" s="139" t="str">
        <f>IF($B$2=1,IF(ส.ค.!J9="","",ส.ค.!J9),IF(ส.ค.!J39="","",ส.ค.!J39))</f>
        <v/>
      </c>
      <c r="AU9" s="139" t="str">
        <f>IF($B$2=1,IF(ส.ค.!K9="","",ส.ค.!K9),IF(ส.ค.!K39="","",ส.ค.!K39))</f>
        <v/>
      </c>
      <c r="AV9" s="139" t="str">
        <f>IF($B$2=1,IF(ส.ค.!L9="","",ส.ค.!L9),IF(ส.ค.!L39="","",ส.ค.!L39))</f>
        <v/>
      </c>
      <c r="AW9" s="139" t="str">
        <f>IF($B$2=1,IF(ส.ค.!M9="","",ส.ค.!M9),IF(ส.ค.!M39="","",ส.ค.!M39))</f>
        <v/>
      </c>
      <c r="AX9" s="139" t="str">
        <f>IF($B$2=1,IF(ส.ค.!N9="","",ส.ค.!N9),IF(ส.ค.!N39="","",ส.ค.!N39))</f>
        <v/>
      </c>
      <c r="AY9" s="139" t="str">
        <f>IF($B$2=1,IF(ส.ค.!O9="","",ส.ค.!O9),IF(ส.ค.!O39="","",ส.ค.!O39))</f>
        <v/>
      </c>
      <c r="AZ9" s="139" t="str">
        <f>IF($B$2=1,IF(ส.ค.!P9="","",ส.ค.!P9),IF(ส.ค.!P39="","",ส.ค.!P39))</f>
        <v/>
      </c>
      <c r="BA9" s="139" t="str">
        <f>IF($B$2=1,IF(ส.ค.!Q9="","",ส.ค.!Q9),IF(ส.ค.!Q39="","",ส.ค.!Q39))</f>
        <v/>
      </c>
      <c r="BB9" s="139" t="str">
        <f>IF($B$2=1,IF(ส.ค.!R9="","",ส.ค.!R9),IF(ส.ค.!R39="","",ส.ค.!R39))</f>
        <v/>
      </c>
      <c r="BC9" s="139" t="str">
        <f>IF($B$2=1,IF(ส.ค.!S9="","",ส.ค.!S9),IF(ส.ค.!S39="","",ส.ค.!S39))</f>
        <v/>
      </c>
      <c r="BD9" s="139" t="str">
        <f>IF($B$2=1,IF(ส.ค.!T9="","",ส.ค.!T9),IF(ส.ค.!T39="","",ส.ค.!T39))</f>
        <v/>
      </c>
      <c r="BE9" s="139" t="str">
        <f>IF($B$2=1,IF(ส.ค.!U9="","",ส.ค.!U9),IF(ส.ค.!U39="","",ส.ค.!U39))</f>
        <v/>
      </c>
      <c r="BF9" s="139" t="str">
        <f>IF($B$2=1,IF(ส.ค.!V9="","",ส.ค.!V9),IF(ส.ค.!V39="","",ส.ค.!V39))</f>
        <v/>
      </c>
      <c r="BG9" s="139" t="str">
        <f>IF($B$2=1,IF(ส.ค.!W9="","",ส.ค.!W9),IF(ส.ค.!W39="","",ส.ค.!W39))</f>
        <v/>
      </c>
      <c r="BH9" s="139" t="str">
        <f>IF($B$2=1,IF(ส.ค.!X9="","",ส.ค.!X9),IF(ส.ค.!X39="","",ส.ค.!X39))</f>
        <v/>
      </c>
      <c r="BI9" s="139" t="str">
        <f>IF($B$2=1,IF(ส.ค.!Y9="","",ส.ค.!Y9),IF(ส.ค.!Y39="","",ส.ค.!Y39))</f>
        <v/>
      </c>
      <c r="BJ9" s="139" t="str">
        <f>IF($B$2=1,IF(ส.ค.!Z9="","",ส.ค.!Z9),IF(ส.ค.!Z39="","",ส.ค.!Z39))</f>
        <v/>
      </c>
      <c r="BK9" s="139" t="str">
        <f>IF($B$2=1,IF(ส.ค.!AA9="","",ส.ค.!AA9),IF(ส.ค.!AA39="","",ส.ค.!AA39))</f>
        <v/>
      </c>
      <c r="BL9" s="139" t="str">
        <f>IF($B$2=1,IF(ส.ค.!AB9="","",ส.ค.!AB9),IF(ส.ค.!AB39="","",ส.ค.!AB39))</f>
        <v/>
      </c>
      <c r="BM9" s="139" t="str">
        <f>IF($B$2=1,IF(ส.ค.!AC9="","",ส.ค.!AC9),IF(ส.ค.!AC39="","",ส.ค.!AC39))</f>
        <v/>
      </c>
      <c r="BN9" s="139" t="str">
        <f>IF($B$2=1,IF(ส.ค.!AD9="","",ส.ค.!AD9),IF(ส.ค.!AD39="","",ส.ค.!AD39))</f>
        <v/>
      </c>
      <c r="BO9" s="139" t="str">
        <f>IF($B$2=1,IF(ส.ค.!AE9="","",ส.ค.!AE9),IF(ส.ค.!AE39="","",ส.ค.!AE39))</f>
        <v/>
      </c>
      <c r="BP9" s="139" t="str">
        <f>IF($B$2=1,IF(ส.ค.!AF9="","",ส.ค.!AF9),IF(ส.ค.!AF39="","",ส.ค.!AF39))</f>
        <v/>
      </c>
      <c r="BQ9" s="139" t="str">
        <f>IF($B$2=1,IF(ส.ค.!AG9="","",ส.ค.!AG9),IF(ส.ค.!AG39="","",ส.ค.!AG39))</f>
        <v/>
      </c>
      <c r="BR9" s="139" t="str">
        <f>IF($B$2=1,IF(ส.ค.!AH9="","",ส.ค.!AH9),IF(ส.ค.!AH39="","",ส.ค.!AH39))</f>
        <v/>
      </c>
      <c r="BS9" s="139" t="str">
        <f>IF($B$2=1,IF(ส.ค.!AI9="","",ส.ค.!AI9),IF(ส.ค.!AI39="","",ส.ค.!AI39))</f>
        <v/>
      </c>
      <c r="BT9" s="138">
        <f t="shared" si="12"/>
        <v>6</v>
      </c>
      <c r="BU9" s="139"/>
      <c r="BV9" s="139" t="str">
        <f>IF($B$2=1,IF(ก.ย.!D9="","",ก.ย.!D9),IF(ก.ย.!D39="","",ก.ย.!D39))</f>
        <v/>
      </c>
      <c r="BW9" s="139" t="str">
        <f>IF($B$2=1,IF(ก.ย.!E9="","",ก.ย.!E9),IF(ก.ย.!E39="","",ก.ย.!E39))</f>
        <v/>
      </c>
      <c r="BX9" s="139" t="str">
        <f>IF($B$2=1,IF(ก.ย.!F9="","",ก.ย.!F9),IF(ก.ย.!F39="","",ก.ย.!F39))</f>
        <v/>
      </c>
      <c r="BY9" s="139" t="str">
        <f>IF($B$2=1,IF(ก.ย.!G9="","",ก.ย.!G9),IF(ก.ย.!G39="","",ก.ย.!G39))</f>
        <v/>
      </c>
      <c r="BZ9" s="139" t="str">
        <f>IF($B$2=1,IF(ก.ย.!H9="","",ก.ย.!H9),IF(ก.ย.!H39="","",ก.ย.!H39))</f>
        <v/>
      </c>
      <c r="CA9" s="139" t="str">
        <f>IF($B$2=1,IF(ก.ย.!I9="","",ก.ย.!I9),IF(ก.ย.!I39="","",ก.ย.!I39))</f>
        <v/>
      </c>
      <c r="CB9" s="139" t="str">
        <f>IF($B$2=1,IF(ก.ย.!J9="","",ก.ย.!J9),IF(ก.ย.!J39="","",ก.ย.!J39))</f>
        <v/>
      </c>
      <c r="CC9" s="139" t="str">
        <f>IF($B$2=1,IF(ก.ย.!K9="","",ก.ย.!K9),IF(ก.ย.!K39="","",ก.ย.!K39))</f>
        <v/>
      </c>
      <c r="CD9" s="139" t="str">
        <f>IF($B$2=1,IF(ก.ย.!L9="","",ก.ย.!L9),IF(ก.ย.!L39="","",ก.ย.!L39))</f>
        <v/>
      </c>
      <c r="CE9" s="139" t="str">
        <f>IF($B$2=1,IF(ก.ย.!M9="","",ก.ย.!M9),IF(ก.ย.!M39="","",ก.ย.!M39))</f>
        <v/>
      </c>
      <c r="CF9" s="139" t="str">
        <f>IF($B$2=1,IF(ก.ย.!N9="","",ก.ย.!N9),IF(ก.ย.!N39="","",ก.ย.!N39))</f>
        <v/>
      </c>
      <c r="CG9" s="139" t="str">
        <f>IF($B$2=1,IF(ก.ย.!O9="","",ก.ย.!O9),IF(ก.ย.!O39="","",ก.ย.!O39))</f>
        <v/>
      </c>
      <c r="CH9" s="139" t="str">
        <f>IF($B$2=1,IF(ก.ย.!P9="","",ก.ย.!P9),IF(ก.ย.!P39="","",ก.ย.!P39))</f>
        <v/>
      </c>
      <c r="CI9" s="139" t="str">
        <f>IF($B$2=1,IF(ก.ย.!Q9="","",ก.ย.!Q9),IF(ก.ย.!Q39="","",ก.ย.!Q39))</f>
        <v/>
      </c>
      <c r="CJ9" s="139" t="str">
        <f>IF($B$2=1,IF(ก.ย.!R9="","",ก.ย.!R9),IF(ก.ย.!R39="","",ก.ย.!R39))</f>
        <v/>
      </c>
      <c r="CK9" s="139" t="str">
        <f>IF($B$2=1,IF(ก.ย.!S9="","",ก.ย.!S9),IF(ก.ย.!S39="","",ก.ย.!S39))</f>
        <v/>
      </c>
      <c r="CL9" s="139" t="str">
        <f>IF($B$2=1,IF(ก.ย.!T9="","",ก.ย.!T9),IF(ก.ย.!T39="","",ก.ย.!T39))</f>
        <v/>
      </c>
      <c r="CM9" s="139" t="str">
        <f>IF($B$2=1,IF(ก.ย.!U9="","",ก.ย.!U9),IF(ก.ย.!U39="","",ก.ย.!U39))</f>
        <v/>
      </c>
      <c r="CN9" s="139" t="str">
        <f>IF($B$2=1,IF(ก.ย.!V9="","",ก.ย.!V9),IF(ก.ย.!V39="","",ก.ย.!V39))</f>
        <v/>
      </c>
      <c r="CO9" s="139" t="str">
        <f>IF($B$2=1,IF(ก.ย.!W9="","",ก.ย.!W9),IF(ก.ย.!W39="","",ก.ย.!W39))</f>
        <v/>
      </c>
      <c r="CP9" s="139" t="str">
        <f>IF($B$2=1,IF(ก.ย.!X9="","",ก.ย.!X9),IF(ก.ย.!X39="","",ก.ย.!X39))</f>
        <v/>
      </c>
      <c r="CQ9" s="139" t="str">
        <f>IF($B$2=1,IF(ก.ย.!Y9="","",ก.ย.!Y9),IF(ก.ย.!Y39="","",ก.ย.!Y39))</f>
        <v/>
      </c>
      <c r="CR9" s="139" t="str">
        <f>IF($B$2=1,IF(ก.ย.!Z9="","",ก.ย.!Z9),IF(ก.ย.!Z39="","",ก.ย.!Z39))</f>
        <v/>
      </c>
      <c r="CS9" s="139" t="str">
        <f>IF($B$2=1,IF(ก.ย.!AA9="","",ก.ย.!AA9),IF(ก.ย.!AA39="","",ก.ย.!AA39))</f>
        <v/>
      </c>
      <c r="CT9" s="139" t="str">
        <f>IF($B$2=1,IF(ก.ย.!AB9="","",ก.ย.!AB9),IF(ก.ย.!AB39="","",ก.ย.!AB39))</f>
        <v/>
      </c>
      <c r="CU9" s="139" t="str">
        <f>IF($B$2=1,IF(ก.ย.!AC9="","",ก.ย.!AC9),IF(ก.ย.!AC39="","",ก.ย.!AC39))</f>
        <v/>
      </c>
      <c r="CV9" s="139" t="str">
        <f>IF($B$2=1,IF(ก.ย.!AD9="","",ก.ย.!AD9),IF(ก.ย.!AD39="","",ก.ย.!AD39))</f>
        <v/>
      </c>
      <c r="CW9" s="139" t="str">
        <f>IF($B$2=1,IF(ก.ย.!AE9="","",ก.ย.!AE9),IF(ก.ย.!AE39="","",ก.ย.!AE39))</f>
        <v/>
      </c>
      <c r="CX9" s="139" t="str">
        <f>IF($B$2=1,IF(ก.ย.!AF9="","",ก.ย.!AF9),IF(ก.ย.!AF39="","",ก.ย.!AF39))</f>
        <v/>
      </c>
      <c r="CY9" s="139" t="str">
        <f>IF($B$2=1,IF(ก.ย.!AG9="","",ก.ย.!AG9),IF(ก.ย.!AG39="","",ก.ย.!AG39))</f>
        <v/>
      </c>
      <c r="CZ9" s="139" t="str">
        <f>IF($B$2=1,IF(ก.ย.!AH9="","",ก.ย.!AH9),IF(ก.ย.!AH39="","",ก.ย.!AH39))</f>
        <v/>
      </c>
      <c r="DA9" s="139" t="str">
        <f>IF($B$2=1,IF(ก.ย.!AI9="","",ก.ย.!AI9),IF(ก.ย.!AI39="","",ก.ย.!AI39))</f>
        <v/>
      </c>
      <c r="DB9" s="138">
        <f t="shared" si="13"/>
        <v>6</v>
      </c>
      <c r="DC9" s="139"/>
      <c r="DD9" s="139" t="str">
        <f>IF($B$2=1,IF(ต.ค.!D9="","",ต.ค.!D9),IF(ต.ค.!D39="","",ต.ค.!D39))</f>
        <v/>
      </c>
      <c r="DE9" s="139" t="str">
        <f>IF($B$2=1,IF(ต.ค.!E9="","",ต.ค.!E9),IF(ต.ค.!E39="","",ต.ค.!E39))</f>
        <v/>
      </c>
      <c r="DF9" s="139" t="str">
        <f>IF($B$2=1,IF(ต.ค.!F9="","",ต.ค.!F9),IF(ต.ค.!F39="","",ต.ค.!F39))</f>
        <v/>
      </c>
      <c r="DG9" s="139" t="str">
        <f>IF($B$2=1,IF(ต.ค.!G9="","",ต.ค.!G9),IF(ต.ค.!G39="","",ต.ค.!G39))</f>
        <v/>
      </c>
      <c r="DH9" s="139" t="str">
        <f>IF($B$2=1,IF(ต.ค.!H9="","",ต.ค.!H9),IF(ต.ค.!H39="","",ต.ค.!H39))</f>
        <v/>
      </c>
      <c r="DI9" s="139" t="str">
        <f>IF($B$2=1,IF(ต.ค.!I9="","",ต.ค.!I9),IF(ต.ค.!I39="","",ต.ค.!I39))</f>
        <v/>
      </c>
      <c r="DJ9" s="139" t="str">
        <f>IF($B$2=1,IF(ต.ค.!J9="","",ต.ค.!J9),IF(ต.ค.!J39="","",ต.ค.!J39))</f>
        <v/>
      </c>
      <c r="DK9" s="139" t="str">
        <f>IF($B$2=1,IF(ต.ค.!K9="","",ต.ค.!K9),IF(ต.ค.!K39="","",ต.ค.!K39))</f>
        <v/>
      </c>
      <c r="DL9" s="139" t="str">
        <f>IF($B$2=1,IF(ต.ค.!L9="","",ต.ค.!L9),IF(ต.ค.!L39="","",ต.ค.!L39))</f>
        <v/>
      </c>
      <c r="DM9" s="139" t="str">
        <f>IF($B$2=1,IF(ต.ค.!M9="","",ต.ค.!M9),IF(ต.ค.!M39="","",ต.ค.!M39))</f>
        <v/>
      </c>
      <c r="DN9" s="139" t="str">
        <f>IF($B$2=1,IF(ต.ค.!N9="","",ต.ค.!N9),IF(ต.ค.!N39="","",ต.ค.!N39))</f>
        <v/>
      </c>
      <c r="DO9" s="139" t="str">
        <f>IF($B$2=1,IF(ต.ค.!O9="","",ต.ค.!O9),IF(ต.ค.!O39="","",ต.ค.!O39))</f>
        <v/>
      </c>
      <c r="DP9" s="139" t="str">
        <f>IF($B$2=1,IF(ต.ค.!P9="","",ต.ค.!P9),IF(ต.ค.!P39="","",ต.ค.!P39))</f>
        <v/>
      </c>
      <c r="DQ9" s="139" t="str">
        <f>IF($B$2=1,IF(ต.ค.!Q9="","",ต.ค.!Q9),IF(ต.ค.!Q39="","",ต.ค.!Q39))</f>
        <v/>
      </c>
      <c r="DR9" s="139" t="str">
        <f>IF($B$2=1,IF(ต.ค.!R9="","",ต.ค.!R9),IF(ต.ค.!R39="","",ต.ค.!R39))</f>
        <v/>
      </c>
      <c r="DS9" s="139" t="str">
        <f>IF($B$2=1,IF(ต.ค.!S9="","",ต.ค.!S9),IF(ต.ค.!S39="","",ต.ค.!S39))</f>
        <v/>
      </c>
      <c r="DT9" s="139" t="str">
        <f>IF($B$2=1,IF(ต.ค.!T9="","",ต.ค.!T9),IF(ต.ค.!T39="","",ต.ค.!T39))</f>
        <v/>
      </c>
      <c r="DU9" s="139" t="str">
        <f>IF($B$2=1,IF(ต.ค.!U9="","",ต.ค.!U9),IF(ต.ค.!U39="","",ต.ค.!U39))</f>
        <v/>
      </c>
      <c r="DV9" s="139" t="str">
        <f>IF($B$2=1,IF(ต.ค.!V9="","",ต.ค.!V9),IF(ต.ค.!V39="","",ต.ค.!V39))</f>
        <v/>
      </c>
      <c r="DW9" s="139" t="str">
        <f>IF($B$2=1,IF(ต.ค.!W9="","",ต.ค.!W9),IF(ต.ค.!W39="","",ต.ค.!W39))</f>
        <v/>
      </c>
      <c r="DX9" s="139" t="str">
        <f>IF($B$2=1,IF(ต.ค.!X9="","",ต.ค.!X9),IF(ต.ค.!X39="","",ต.ค.!X39))</f>
        <v/>
      </c>
      <c r="DY9" s="139" t="str">
        <f>IF($B$2=1,IF(ต.ค.!Y9="","",ต.ค.!Y9),IF(ต.ค.!Y39="","",ต.ค.!Y39))</f>
        <v/>
      </c>
      <c r="DZ9" s="139" t="str">
        <f>IF($B$2=1,IF(ต.ค.!Z9="","",ต.ค.!Z9),IF(ต.ค.!Z39="","",ต.ค.!Z39))</f>
        <v/>
      </c>
      <c r="EA9" s="139" t="str">
        <f>IF($B$2=1,IF(ต.ค.!AA9="","",ต.ค.!AA9),IF(ต.ค.!AA39="","",ต.ค.!AA39))</f>
        <v/>
      </c>
      <c r="EB9" s="139" t="str">
        <f>IF($B$2=1,IF(ต.ค.!AB9="","",ต.ค.!AB9),IF(ต.ค.!AB39="","",ต.ค.!AB39))</f>
        <v/>
      </c>
      <c r="EC9" s="139" t="str">
        <f>IF($B$2=1,IF(ต.ค.!AC9="","",ต.ค.!AC9),IF(ต.ค.!AC39="","",ต.ค.!AC39))</f>
        <v/>
      </c>
      <c r="ED9" s="139" t="str">
        <f>IF($B$2=1,IF(ต.ค.!AD9="","",ต.ค.!AD9),IF(ต.ค.!AD39="","",ต.ค.!AD39))</f>
        <v/>
      </c>
      <c r="EE9" s="139" t="str">
        <f>IF($B$2=1,IF(ต.ค.!AE9="","",ต.ค.!AE9),IF(ต.ค.!AE39="","",ต.ค.!AE39))</f>
        <v/>
      </c>
      <c r="EF9" s="139" t="str">
        <f>IF($B$2=1,IF(ต.ค.!AF9="","",ต.ค.!AF9),IF(ต.ค.!AF39="","",ต.ค.!AF39))</f>
        <v/>
      </c>
      <c r="EG9" s="139" t="str">
        <f>IF($B$2=1,IF(ต.ค.!AG9="","",ต.ค.!AG9),IF(ต.ค.!AG39="","",ต.ค.!AG39))</f>
        <v/>
      </c>
      <c r="EH9" s="139" t="str">
        <f>IF($B$2=1,IF(ต.ค.!AH9="","",ต.ค.!AH9),IF(ต.ค.!AH39="","",ต.ค.!AH39))</f>
        <v/>
      </c>
      <c r="EI9" s="139" t="str">
        <f>IF($B$2=1,IF(ต.ค.!AI9="","",ต.ค.!AI9),IF(ต.ค.!AI39="","",ต.ค.!AI39))</f>
        <v/>
      </c>
      <c r="EJ9" s="138">
        <f t="shared" si="14"/>
        <v>6</v>
      </c>
      <c r="EK9" s="139"/>
      <c r="EL9" s="139" t="str">
        <f>IF($B$2=1,IF(พ.ย.!D9="","",พ.ย.!D9),IF(พ.ย.!D39="","",พ.ย.!D39))</f>
        <v/>
      </c>
      <c r="EM9" s="139" t="str">
        <f>IF($B$2=1,IF(พ.ย.!E9="","",พ.ย.!E9),IF(พ.ย.!E39="","",พ.ย.!E39))</f>
        <v/>
      </c>
      <c r="EN9" s="139" t="str">
        <f>IF($B$2=1,IF(พ.ย.!F9="","",พ.ย.!F9),IF(พ.ย.!F39="","",พ.ย.!F39))</f>
        <v/>
      </c>
      <c r="EO9" s="139" t="str">
        <f>IF($B$2=1,IF(พ.ย.!G9="","",พ.ย.!G9),IF(พ.ย.!G39="","",พ.ย.!G39))</f>
        <v/>
      </c>
      <c r="EP9" s="139" t="str">
        <f>IF($B$2=1,IF(พ.ย.!H9="","",พ.ย.!H9),IF(พ.ย.!H39="","",พ.ย.!H39))</f>
        <v/>
      </c>
      <c r="EQ9" s="139" t="str">
        <f>IF($B$2=1,IF(พ.ย.!I9="","",พ.ย.!I9),IF(พ.ย.!I39="","",พ.ย.!I39))</f>
        <v/>
      </c>
      <c r="ER9" s="139" t="str">
        <f>IF($B$2=1,IF(พ.ย.!J9="","",พ.ย.!J9),IF(พ.ย.!J39="","",พ.ย.!J39))</f>
        <v/>
      </c>
      <c r="ES9" s="139" t="str">
        <f>IF($B$2=1,IF(พ.ย.!K9="","",พ.ย.!K9),IF(พ.ย.!K39="","",พ.ย.!K39))</f>
        <v/>
      </c>
      <c r="ET9" s="139" t="str">
        <f>IF($B$2=1,IF(พ.ย.!L9="","",พ.ย.!L9),IF(พ.ย.!L39="","",พ.ย.!L39))</f>
        <v/>
      </c>
      <c r="EU9" s="139" t="str">
        <f>IF($B$2=1,IF(พ.ย.!M9="","",พ.ย.!M9),IF(พ.ย.!M39="","",พ.ย.!M39))</f>
        <v/>
      </c>
      <c r="EV9" s="139" t="str">
        <f>IF($B$2=1,IF(พ.ย.!N9="","",พ.ย.!N9),IF(พ.ย.!N39="","",พ.ย.!N39))</f>
        <v/>
      </c>
      <c r="EW9" s="139" t="str">
        <f>IF($B$2=1,IF(พ.ย.!O9="","",พ.ย.!O9),IF(พ.ย.!O39="","",พ.ย.!O39))</f>
        <v/>
      </c>
      <c r="EX9" s="139" t="str">
        <f>IF($B$2=1,IF(พ.ย.!P9="","",พ.ย.!P9),IF(พ.ย.!P39="","",พ.ย.!P39))</f>
        <v/>
      </c>
      <c r="EY9" s="139" t="str">
        <f>IF($B$2=1,IF(พ.ย.!Q9="","",พ.ย.!Q9),IF(พ.ย.!Q39="","",พ.ย.!Q39))</f>
        <v/>
      </c>
      <c r="EZ9" s="139" t="str">
        <f>IF($B$2=1,IF(พ.ย.!R9="","",พ.ย.!R9),IF(พ.ย.!R39="","",พ.ย.!R39))</f>
        <v/>
      </c>
      <c r="FA9" s="139" t="str">
        <f>IF($B$2=1,IF(พ.ย.!S9="","",พ.ย.!S9),IF(พ.ย.!S39="","",พ.ย.!S39))</f>
        <v/>
      </c>
      <c r="FB9" s="139" t="str">
        <f>IF($B$2=1,IF(พ.ย.!T9="","",พ.ย.!T9),IF(พ.ย.!T39="","",พ.ย.!T39))</f>
        <v/>
      </c>
      <c r="FC9" s="139" t="str">
        <f>IF($B$2=1,IF(พ.ย.!U9="","",พ.ย.!U9),IF(พ.ย.!U39="","",พ.ย.!U39))</f>
        <v/>
      </c>
      <c r="FD9" s="139" t="str">
        <f>IF($B$2=1,IF(พ.ย.!V9="","",พ.ย.!V9),IF(พ.ย.!V39="","",พ.ย.!V39))</f>
        <v/>
      </c>
      <c r="FE9" s="139" t="str">
        <f>IF($B$2=1,IF(พ.ย.!W9="","",พ.ย.!W9),IF(พ.ย.!W39="","",พ.ย.!W39))</f>
        <v/>
      </c>
      <c r="FF9" s="139" t="str">
        <f>IF($B$2=1,IF(พ.ย.!X9="","",พ.ย.!X9),IF(พ.ย.!X39="","",พ.ย.!X39))</f>
        <v/>
      </c>
      <c r="FG9" s="139" t="str">
        <f>IF($B$2=1,IF(พ.ย.!Y9="","",พ.ย.!Y9),IF(พ.ย.!Y39="","",พ.ย.!Y39))</f>
        <v/>
      </c>
      <c r="FH9" s="139" t="str">
        <f>IF($B$2=1,IF(พ.ย.!Z9="","",พ.ย.!Z9),IF(พ.ย.!Z39="","",พ.ย.!Z39))</f>
        <v/>
      </c>
      <c r="FI9" s="139" t="str">
        <f>IF($B$2=1,IF(พ.ย.!AA9="","",พ.ย.!AA9),IF(พ.ย.!AA39="","",พ.ย.!AA39))</f>
        <v/>
      </c>
      <c r="FJ9" s="139" t="str">
        <f>IF($B$2=1,IF(พ.ย.!AB9="","",พ.ย.!AB9),IF(พ.ย.!AB39="","",พ.ย.!AB39))</f>
        <v/>
      </c>
      <c r="FK9" s="139" t="str">
        <f>IF($B$2=1,IF(พ.ย.!AC9="","",พ.ย.!AC9),IF(พ.ย.!AC39="","",พ.ย.!AC39))</f>
        <v/>
      </c>
      <c r="FL9" s="139" t="str">
        <f>IF($B$2=1,IF(พ.ย.!AD9="","",พ.ย.!AD9),IF(พ.ย.!AD39="","",พ.ย.!AD39))</f>
        <v/>
      </c>
      <c r="FM9" s="139" t="str">
        <f>IF($B$2=1,IF(พ.ย.!AE9="","",พ.ย.!AE9),IF(พ.ย.!AE39="","",พ.ย.!AE39))</f>
        <v/>
      </c>
      <c r="FN9" s="139" t="str">
        <f>IF($B$2=1,IF(พ.ย.!AF9="","",พ.ย.!AF9),IF(พ.ย.!AF39="","",พ.ย.!AF39))</f>
        <v/>
      </c>
      <c r="FO9" s="139" t="str">
        <f>IF($B$2=1,IF(พ.ย.!AG9="","",พ.ย.!AG9),IF(พ.ย.!AG39="","",พ.ย.!AG39))</f>
        <v/>
      </c>
      <c r="FP9" s="139" t="str">
        <f>IF($B$2=1,IF(พ.ย.!AH9="","",พ.ย.!AH9),IF(พ.ย.!AH39="","",พ.ย.!AH39))</f>
        <v/>
      </c>
      <c r="FQ9" s="139" t="str">
        <f>IF($B$2=1,IF(พ.ย.!AI9="","",พ.ย.!AI9),IF(พ.ย.!AI39="","",พ.ย.!AI39))</f>
        <v/>
      </c>
      <c r="FR9" s="138">
        <f t="shared" si="15"/>
        <v>6</v>
      </c>
      <c r="FS9" s="139"/>
      <c r="FT9" s="139" t="str">
        <f>IF($B$2=1,IF(ธ.ค.!D9="","",ธ.ค.!D9),IF(ธ.ค.!D39="","",ธ.ค.!D39))</f>
        <v/>
      </c>
      <c r="FU9" s="139" t="str">
        <f>IF($B$2=1,IF(ธ.ค.!E9="","",ธ.ค.!E9),IF(ธ.ค.!E39="","",ธ.ค.!E39))</f>
        <v/>
      </c>
      <c r="FV9" s="139" t="str">
        <f>IF($B$2=1,IF(ธ.ค.!F9="","",ธ.ค.!F9),IF(ธ.ค.!F39="","",ธ.ค.!F39))</f>
        <v/>
      </c>
      <c r="FW9" s="139" t="str">
        <f>IF($B$2=1,IF(ธ.ค.!G9="","",ธ.ค.!G9),IF(ธ.ค.!G39="","",ธ.ค.!G39))</f>
        <v/>
      </c>
      <c r="FX9" s="139" t="str">
        <f>IF($B$2=1,IF(ธ.ค.!H9="","",ธ.ค.!H9),IF(ธ.ค.!H39="","",ธ.ค.!H39))</f>
        <v/>
      </c>
      <c r="FY9" s="139" t="str">
        <f>IF($B$2=1,IF(ธ.ค.!I9="","",ธ.ค.!I9),IF(ธ.ค.!I39="","",ธ.ค.!I39))</f>
        <v/>
      </c>
      <c r="FZ9" s="139" t="str">
        <f>IF($B$2=1,IF(ธ.ค.!J9="","",ธ.ค.!J9),IF(ธ.ค.!J39="","",ธ.ค.!J39))</f>
        <v/>
      </c>
      <c r="GA9" s="139" t="str">
        <f>IF($B$2=1,IF(ธ.ค.!K9="","",ธ.ค.!K9),IF(ธ.ค.!K39="","",ธ.ค.!K39))</f>
        <v/>
      </c>
      <c r="GB9" s="139" t="str">
        <f>IF($B$2=1,IF(ธ.ค.!L9="","",ธ.ค.!L9),IF(ธ.ค.!L39="","",ธ.ค.!L39))</f>
        <v/>
      </c>
      <c r="GC9" s="139" t="str">
        <f>IF($B$2=1,IF(ธ.ค.!M9="","",ธ.ค.!M9),IF(ธ.ค.!M39="","",ธ.ค.!M39))</f>
        <v/>
      </c>
      <c r="GD9" s="139" t="str">
        <f>IF($B$2=1,IF(ธ.ค.!N9="","",ธ.ค.!N9),IF(ธ.ค.!N39="","",ธ.ค.!N39))</f>
        <v/>
      </c>
      <c r="GE9" s="139" t="str">
        <f>IF($B$2=1,IF(ธ.ค.!O9="","",ธ.ค.!O9),IF(ธ.ค.!O39="","",ธ.ค.!O39))</f>
        <v/>
      </c>
      <c r="GF9" s="139" t="str">
        <f>IF($B$2=1,IF(ธ.ค.!P9="","",ธ.ค.!P9),IF(ธ.ค.!P39="","",ธ.ค.!P39))</f>
        <v/>
      </c>
      <c r="GG9" s="139" t="str">
        <f>IF($B$2=1,IF(ธ.ค.!Q9="","",ธ.ค.!Q9),IF(ธ.ค.!Q39="","",ธ.ค.!Q39))</f>
        <v/>
      </c>
      <c r="GH9" s="139" t="str">
        <f>IF($B$2=1,IF(ธ.ค.!R9="","",ธ.ค.!R9),IF(ธ.ค.!R39="","",ธ.ค.!R39))</f>
        <v/>
      </c>
      <c r="GI9" s="139" t="str">
        <f>IF($B$2=1,IF(ธ.ค.!S9="","",ธ.ค.!S9),IF(ธ.ค.!S39="","",ธ.ค.!S39))</f>
        <v/>
      </c>
      <c r="GJ9" s="139" t="str">
        <f>IF($B$2=1,IF(ธ.ค.!T9="","",ธ.ค.!T9),IF(ธ.ค.!T39="","",ธ.ค.!T39))</f>
        <v/>
      </c>
      <c r="GK9" s="139" t="str">
        <f>IF($B$2=1,IF(ธ.ค.!U9="","",ธ.ค.!U9),IF(ธ.ค.!U39="","",ธ.ค.!U39))</f>
        <v/>
      </c>
      <c r="GL9" s="139" t="str">
        <f>IF($B$2=1,IF(ธ.ค.!V9="","",ธ.ค.!V9),IF(ธ.ค.!V39="","",ธ.ค.!V39))</f>
        <v/>
      </c>
      <c r="GM9" s="139" t="str">
        <f>IF($B$2=1,IF(ธ.ค.!W9="","",ธ.ค.!W9),IF(ธ.ค.!W39="","",ธ.ค.!W39))</f>
        <v/>
      </c>
      <c r="GN9" s="139" t="str">
        <f>IF($B$2=1,IF(ธ.ค.!X9="","",ธ.ค.!X9),IF(ธ.ค.!X39="","",ธ.ค.!X39))</f>
        <v/>
      </c>
      <c r="GO9" s="139" t="str">
        <f>IF($B$2=1,IF(ธ.ค.!Y9="","",ธ.ค.!Y9),IF(ธ.ค.!Y39="","",ธ.ค.!Y39))</f>
        <v/>
      </c>
      <c r="GP9" s="139" t="str">
        <f>IF($B$2=1,IF(ธ.ค.!Z9="","",ธ.ค.!Z9),IF(ธ.ค.!Z39="","",ธ.ค.!Z39))</f>
        <v/>
      </c>
      <c r="GQ9" s="139" t="str">
        <f>IF($B$2=1,IF(ธ.ค.!AA9="","",ธ.ค.!AA9),IF(ธ.ค.!AA39="","",ธ.ค.!AA39))</f>
        <v/>
      </c>
      <c r="GR9" s="139" t="str">
        <f>IF($B$2=1,IF(ธ.ค.!AB9="","",ธ.ค.!AB9),IF(ธ.ค.!AB39="","",ธ.ค.!AB39))</f>
        <v/>
      </c>
      <c r="GS9" s="139" t="str">
        <f>IF($B$2=1,IF(ธ.ค.!AC9="","",ธ.ค.!AC9),IF(ธ.ค.!AC39="","",ธ.ค.!AC39))</f>
        <v/>
      </c>
      <c r="GT9" s="139" t="str">
        <f>IF($B$2=1,IF(ธ.ค.!AD9="","",ธ.ค.!AD9),IF(ธ.ค.!AD39="","",ธ.ค.!AD39))</f>
        <v/>
      </c>
      <c r="GU9" s="139" t="str">
        <f>IF($B$2=1,IF(ธ.ค.!AE9="","",ธ.ค.!AE9),IF(ธ.ค.!AE39="","",ธ.ค.!AE39))</f>
        <v/>
      </c>
      <c r="GV9" s="139" t="str">
        <f>IF($B$2=1,IF(ธ.ค.!AF9="","",ธ.ค.!AF9),IF(ธ.ค.!AF39="","",ธ.ค.!AF39))</f>
        <v/>
      </c>
      <c r="GW9" s="139" t="str">
        <f>IF($B$2=1,IF(ธ.ค.!AG9="","",ธ.ค.!AG9),IF(ธ.ค.!AG39="","",ธ.ค.!AG39))</f>
        <v/>
      </c>
      <c r="GX9" s="139" t="str">
        <f>IF($B$2=1,IF(ธ.ค.!AH9="","",ธ.ค.!AH9),IF(ธ.ค.!AH39="","",ธ.ค.!AH39))</f>
        <v/>
      </c>
      <c r="GY9" s="139" t="str">
        <f>IF($B$2=1,IF(ธ.ค.!AI9="","",ธ.ค.!AI9),IF(ธ.ค.!AI39="","",ธ.ค.!AI39))</f>
        <v/>
      </c>
      <c r="GZ9" s="138">
        <f t="shared" si="16"/>
        <v>6</v>
      </c>
      <c r="HA9" s="139"/>
      <c r="HB9" s="139" t="str">
        <f>IF($B$2=1,IF(ม.ค.!D9="","",ม.ค.!D9),IF(ม.ค.!D39="","",ม.ค.!D39))</f>
        <v/>
      </c>
      <c r="HC9" s="139" t="str">
        <f>IF($B$2=1,IF(ม.ค.!E9="","",ม.ค.!E9),IF(ม.ค.!E39="","",ม.ค.!E39))</f>
        <v/>
      </c>
      <c r="HD9" s="139" t="str">
        <f>IF($B$2=1,IF(ม.ค.!F9="","",ม.ค.!F9),IF(ม.ค.!F39="","",ม.ค.!F39))</f>
        <v/>
      </c>
      <c r="HE9" s="139" t="str">
        <f>IF($B$2=1,IF(ม.ค.!G9="","",ม.ค.!G9),IF(ม.ค.!G39="","",ม.ค.!G39))</f>
        <v/>
      </c>
      <c r="HF9" s="139" t="str">
        <f>IF($B$2=1,IF(ม.ค.!H9="","",ม.ค.!H9),IF(ม.ค.!H39="","",ม.ค.!H39))</f>
        <v/>
      </c>
      <c r="HG9" s="139" t="str">
        <f>IF($B$2=1,IF(ม.ค.!I9="","",ม.ค.!I9),IF(ม.ค.!I39="","",ม.ค.!I39))</f>
        <v/>
      </c>
      <c r="HH9" s="139" t="str">
        <f>IF($B$2=1,IF(ม.ค.!J9="","",ม.ค.!J9),IF(ม.ค.!J39="","",ม.ค.!J39))</f>
        <v/>
      </c>
      <c r="HI9" s="139" t="str">
        <f>IF($B$2=1,IF(ม.ค.!K9="","",ม.ค.!K9),IF(ม.ค.!K39="","",ม.ค.!K39))</f>
        <v/>
      </c>
      <c r="HJ9" s="139" t="str">
        <f>IF($B$2=1,IF(ม.ค.!L9="","",ม.ค.!L9),IF(ม.ค.!L39="","",ม.ค.!L39))</f>
        <v/>
      </c>
      <c r="HK9" s="139" t="str">
        <f>IF($B$2=1,IF(ม.ค.!M9="","",ม.ค.!M9),IF(ม.ค.!M39="","",ม.ค.!M39))</f>
        <v/>
      </c>
      <c r="HL9" s="139" t="str">
        <f>IF($B$2=1,IF(ม.ค.!N9="","",ม.ค.!N9),IF(ม.ค.!N39="","",ม.ค.!N39))</f>
        <v/>
      </c>
      <c r="HM9" s="139" t="str">
        <f>IF($B$2=1,IF(ม.ค.!O9="","",ม.ค.!O9),IF(ม.ค.!O39="","",ม.ค.!O39))</f>
        <v/>
      </c>
      <c r="HN9" s="139" t="str">
        <f>IF($B$2=1,IF(ม.ค.!P9="","",ม.ค.!P9),IF(ม.ค.!P39="","",ม.ค.!P39))</f>
        <v/>
      </c>
      <c r="HO9" s="139" t="str">
        <f>IF($B$2=1,IF(ม.ค.!Q9="","",ม.ค.!Q9),IF(ม.ค.!Q39="","",ม.ค.!Q39))</f>
        <v/>
      </c>
      <c r="HP9" s="139" t="str">
        <f>IF($B$2=1,IF(ม.ค.!R9="","",ม.ค.!R9),IF(ม.ค.!R39="","",ม.ค.!R39))</f>
        <v/>
      </c>
      <c r="HQ9" s="139" t="str">
        <f>IF($B$2=1,IF(ม.ค.!S9="","",ม.ค.!S9),IF(ม.ค.!S39="","",ม.ค.!S39))</f>
        <v/>
      </c>
      <c r="HR9" s="139" t="str">
        <f>IF($B$2=1,IF(ม.ค.!T9="","",ม.ค.!T9),IF(ม.ค.!T39="","",ม.ค.!T39))</f>
        <v/>
      </c>
      <c r="HS9" s="139" t="str">
        <f>IF($B$2=1,IF(ม.ค.!U9="","",ม.ค.!U9),IF(ม.ค.!U39="","",ม.ค.!U39))</f>
        <v/>
      </c>
      <c r="HT9" s="139" t="str">
        <f>IF($B$2=1,IF(ม.ค.!V9="","",ม.ค.!V9),IF(ม.ค.!V39="","",ม.ค.!V39))</f>
        <v/>
      </c>
      <c r="HU9" s="139" t="str">
        <f>IF($B$2=1,IF(ม.ค.!W9="","",ม.ค.!W9),IF(ม.ค.!W39="","",ม.ค.!W39))</f>
        <v/>
      </c>
      <c r="HV9" s="139" t="str">
        <f>IF($B$2=1,IF(ม.ค.!X9="","",ม.ค.!X9),IF(ม.ค.!X39="","",ม.ค.!X39))</f>
        <v/>
      </c>
      <c r="HW9" s="139" t="str">
        <f>IF($B$2=1,IF(ม.ค.!Y9="","",ม.ค.!Y9),IF(ม.ค.!Y39="","",ม.ค.!Y39))</f>
        <v/>
      </c>
      <c r="HX9" s="139" t="str">
        <f>IF($B$2=1,IF(ม.ค.!Z9="","",ม.ค.!Z9),IF(ม.ค.!Z39="","",ม.ค.!Z39))</f>
        <v/>
      </c>
      <c r="HY9" s="139" t="str">
        <f>IF($B$2=1,IF(ม.ค.!AA9="","",ม.ค.!AA9),IF(ม.ค.!AA39="","",ม.ค.!AA39))</f>
        <v/>
      </c>
      <c r="HZ9" s="139" t="str">
        <f>IF($B$2=1,IF(ม.ค.!AB9="","",ม.ค.!AB9),IF(ม.ค.!AB39="","",ม.ค.!AB39))</f>
        <v/>
      </c>
      <c r="IA9" s="139" t="str">
        <f>IF($B$2=1,IF(ม.ค.!AC9="","",ม.ค.!AC9),IF(ม.ค.!AC39="","",ม.ค.!AC39))</f>
        <v/>
      </c>
      <c r="IB9" s="139" t="str">
        <f>IF($B$2=1,IF(ม.ค.!AD9="","",ม.ค.!AD9),IF(ม.ค.!AD39="","",ม.ค.!AD39))</f>
        <v/>
      </c>
      <c r="IC9" s="139" t="str">
        <f>IF($B$2=1,IF(ม.ค.!AE9="","",ม.ค.!AE9),IF(ม.ค.!AE39="","",ม.ค.!AE39))</f>
        <v/>
      </c>
      <c r="ID9" s="139" t="str">
        <f>IF($B$2=1,IF(ม.ค.!AF9="","",ม.ค.!AF9),IF(ม.ค.!AF39="","",ม.ค.!AF39))</f>
        <v/>
      </c>
      <c r="IE9" s="139" t="str">
        <f>IF($B$2=1,IF(ม.ค.!AG9="","",ม.ค.!AG9),IF(ม.ค.!AG39="","",ม.ค.!AG39))</f>
        <v/>
      </c>
      <c r="IF9" s="139" t="str">
        <f>IF($B$2=1,IF(ม.ค.!AH9="","",ม.ค.!AH9),IF(ม.ค.!AH39="","",ม.ค.!AH39))</f>
        <v/>
      </c>
      <c r="IG9" s="139" t="str">
        <f>IF($B$2=1,IF(ม.ค.!AI9="","",ม.ค.!AI9),IF(ม.ค.!AI39="","",ม.ค.!AI39))</f>
        <v/>
      </c>
      <c r="IH9" s="138">
        <f t="shared" si="17"/>
        <v>6</v>
      </c>
      <c r="II9" s="139"/>
      <c r="IJ9" s="139" t="str">
        <f>IF($B$2=1,IF(ก.พ.!D9="","",ก.พ.!D9),IF(ก.พ.!D39="","",ก.พ.!D39))</f>
        <v/>
      </c>
      <c r="IK9" s="139" t="str">
        <f>IF($B$2=1,IF(ก.พ.!E9="","",ก.พ.!E9),IF(ก.พ.!E39="","",ก.พ.!E39))</f>
        <v/>
      </c>
      <c r="IL9" s="139" t="str">
        <f>IF($B$2=1,IF(ก.พ.!F9="","",ก.พ.!F9),IF(ก.พ.!F39="","",ก.พ.!F39))</f>
        <v/>
      </c>
      <c r="IM9" s="139" t="str">
        <f>IF($B$2=1,IF(ก.พ.!G9="","",ก.พ.!G9),IF(ก.พ.!G39="","",ก.พ.!G39))</f>
        <v/>
      </c>
      <c r="IN9" s="139" t="str">
        <f>IF($B$2=1,IF(ก.พ.!H9="","",ก.พ.!H9),IF(ก.พ.!H39="","",ก.พ.!H39))</f>
        <v/>
      </c>
      <c r="IO9" s="139" t="str">
        <f>IF($B$2=1,IF(ก.พ.!I9="","",ก.พ.!I9),IF(ก.พ.!I39="","",ก.พ.!I39))</f>
        <v/>
      </c>
      <c r="IP9" s="139" t="str">
        <f>IF($B$2=1,IF(ก.พ.!J9="","",ก.พ.!J9),IF(ก.พ.!J39="","",ก.พ.!J39))</f>
        <v/>
      </c>
      <c r="IQ9" s="139" t="str">
        <f>IF($B$2=1,IF(ก.พ.!K9="","",ก.พ.!K9),IF(ก.พ.!K39="","",ก.พ.!K39))</f>
        <v/>
      </c>
      <c r="IR9" s="139" t="str">
        <f>IF($B$2=1,IF(ก.พ.!L9="","",ก.พ.!L9),IF(ก.พ.!L39="","",ก.พ.!L39))</f>
        <v/>
      </c>
      <c r="IS9" s="139" t="str">
        <f>IF($B$2=1,IF(ก.พ.!M9="","",ก.พ.!M9),IF(ก.พ.!M39="","",ก.พ.!M39))</f>
        <v/>
      </c>
      <c r="IT9" s="139" t="str">
        <f>IF($B$2=1,IF(ก.พ.!N9="","",ก.พ.!N9),IF(ก.พ.!N39="","",ก.พ.!N39))</f>
        <v/>
      </c>
      <c r="IU9" s="139" t="str">
        <f>IF($B$2=1,IF(ก.พ.!O9="","",ก.พ.!O9),IF(ก.พ.!O39="","",ก.พ.!O39))</f>
        <v/>
      </c>
      <c r="IV9" s="139" t="str">
        <f>IF($B$2=1,IF(ก.พ.!P9="","",ก.พ.!P9),IF(ก.พ.!P39="","",ก.พ.!P39))</f>
        <v/>
      </c>
      <c r="IW9" s="139" t="str">
        <f>IF($B$2=1,IF(ก.พ.!Q9="","",ก.พ.!Q9),IF(ก.พ.!Q39="","",ก.พ.!Q39))</f>
        <v/>
      </c>
      <c r="IX9" s="139" t="str">
        <f>IF($B$2=1,IF(ก.พ.!R9="","",ก.พ.!R9),IF(ก.พ.!R39="","",ก.พ.!R39))</f>
        <v/>
      </c>
      <c r="IY9" s="139" t="str">
        <f>IF($B$2=1,IF(ก.พ.!S9="","",ก.พ.!S9),IF(ก.พ.!S39="","",ก.พ.!S39))</f>
        <v/>
      </c>
      <c r="IZ9" s="139" t="str">
        <f>IF($B$2=1,IF(ก.พ.!T9="","",ก.พ.!T9),IF(ก.พ.!T39="","",ก.พ.!T39))</f>
        <v/>
      </c>
      <c r="JA9" s="139" t="str">
        <f>IF($B$2=1,IF(ก.พ.!U9="","",ก.พ.!U9),IF(ก.พ.!U39="","",ก.พ.!U39))</f>
        <v/>
      </c>
      <c r="JB9" s="139" t="str">
        <f>IF($B$2=1,IF(ก.พ.!V9="","",ก.พ.!V9),IF(ก.พ.!V39="","",ก.พ.!V39))</f>
        <v/>
      </c>
      <c r="JC9" s="139" t="str">
        <f>IF($B$2=1,IF(ก.พ.!W9="","",ก.พ.!W9),IF(ก.พ.!W39="","",ก.พ.!W39))</f>
        <v/>
      </c>
      <c r="JD9" s="139" t="str">
        <f>IF($B$2=1,IF(ก.พ.!X9="","",ก.พ.!X9),IF(ก.พ.!X39="","",ก.พ.!X39))</f>
        <v/>
      </c>
      <c r="JE9" s="139" t="str">
        <f>IF($B$2=1,IF(ก.พ.!Y9="","",ก.พ.!Y9),IF(ก.พ.!Y39="","",ก.พ.!Y39))</f>
        <v/>
      </c>
      <c r="JF9" s="139" t="str">
        <f>IF($B$2=1,IF(ก.พ.!Z9="","",ก.พ.!Z9),IF(ก.พ.!Z39="","",ก.พ.!Z39))</f>
        <v/>
      </c>
      <c r="JG9" s="139" t="str">
        <f>IF($B$2=1,IF(ก.พ.!AA9="","",ก.พ.!AA9),IF(ก.พ.!AA39="","",ก.พ.!AA39))</f>
        <v/>
      </c>
      <c r="JH9" s="139" t="str">
        <f>IF($B$2=1,IF(ก.พ.!AB9="","",ก.พ.!AB9),IF(ก.พ.!AB39="","",ก.พ.!AB39))</f>
        <v/>
      </c>
      <c r="JI9" s="139" t="str">
        <f>IF($B$2=1,IF(ก.พ.!AC9="","",ก.พ.!AC9),IF(ก.พ.!AC39="","",ก.พ.!AC39))</f>
        <v/>
      </c>
      <c r="JJ9" s="139" t="str">
        <f>IF($B$2=1,IF(ก.พ.!AD9="","",ก.พ.!AD9),IF(ก.พ.!AD39="","",ก.พ.!AD39))</f>
        <v/>
      </c>
      <c r="JK9" s="139" t="str">
        <f>IF($B$2=1,IF(ก.พ.!AE9="","",ก.พ.!AE9),IF(ก.พ.!AE39="","",ก.พ.!AE39))</f>
        <v/>
      </c>
      <c r="JL9" s="139" t="str">
        <f>IF($B$2=1,IF(ก.พ.!AF9="","",ก.พ.!AF9),IF(ก.พ.!AF39="","",ก.พ.!AF39))</f>
        <v/>
      </c>
      <c r="JM9" s="139" t="str">
        <f>IF($B$2=1,IF(ก.พ.!AG9="","",ก.พ.!AG9),IF(ก.พ.!AG39="","",ก.พ.!AG39))</f>
        <v/>
      </c>
      <c r="JN9" s="139" t="str">
        <f>IF($B$2=1,IF(ก.พ.!AH9="","",ก.พ.!AH9),IF(ก.พ.!AH39="","",ก.พ.!AH39))</f>
        <v/>
      </c>
      <c r="JO9" s="139" t="str">
        <f>IF($B$2=1,IF(ก.พ.!AI9="","",ก.พ.!AI9),IF(ก.พ.!AI39="","",ก.พ.!AI39))</f>
        <v/>
      </c>
      <c r="JP9" s="138">
        <f t="shared" si="18"/>
        <v>6</v>
      </c>
      <c r="JQ9" s="139"/>
      <c r="JR9" s="139" t="str">
        <f>IF($B$2=1,IF(มี.ค.!D9="","",มี.ค.!D9),IF(มี.ค.!D39="","",มี.ค.!D39))</f>
        <v/>
      </c>
      <c r="JS9" s="139" t="str">
        <f>IF($B$2=1,IF(มี.ค.!E9="","",มี.ค.!E9),IF(มี.ค.!E39="","",มี.ค.!E39))</f>
        <v/>
      </c>
      <c r="JT9" s="139" t="str">
        <f>IF($B$2=1,IF(มี.ค.!F9="","",มี.ค.!F9),IF(มี.ค.!F39="","",มี.ค.!F39))</f>
        <v/>
      </c>
      <c r="JU9" s="139" t="str">
        <f>IF($B$2=1,IF(มี.ค.!G9="","",มี.ค.!G9),IF(มี.ค.!G39="","",มี.ค.!G39))</f>
        <v/>
      </c>
      <c r="JV9" s="139" t="str">
        <f>IF($B$2=1,IF(มี.ค.!H9="","",มี.ค.!H9),IF(มี.ค.!H39="","",มี.ค.!H39))</f>
        <v/>
      </c>
      <c r="JW9" s="139" t="str">
        <f>IF($B$2=1,IF(มี.ค.!I9="","",มี.ค.!I9),IF(มี.ค.!I39="","",มี.ค.!I39))</f>
        <v/>
      </c>
      <c r="JX9" s="139" t="str">
        <f>IF($B$2=1,IF(มี.ค.!J9="","",มี.ค.!J9),IF(มี.ค.!J39="","",มี.ค.!J39))</f>
        <v/>
      </c>
      <c r="JY9" s="139" t="str">
        <f>IF($B$2=1,IF(มี.ค.!K9="","",มี.ค.!K9),IF(มี.ค.!K39="","",มี.ค.!K39))</f>
        <v/>
      </c>
      <c r="JZ9" s="139" t="str">
        <f>IF($B$2=1,IF(มี.ค.!L9="","",มี.ค.!L9),IF(มี.ค.!L39="","",มี.ค.!L39))</f>
        <v/>
      </c>
      <c r="KA9" s="139" t="str">
        <f>IF($B$2=1,IF(มี.ค.!M9="","",มี.ค.!M9),IF(มี.ค.!M39="","",มี.ค.!M39))</f>
        <v/>
      </c>
      <c r="KB9" s="139" t="str">
        <f>IF($B$2=1,IF(มี.ค.!N9="","",มี.ค.!N9),IF(มี.ค.!N39="","",มี.ค.!N39))</f>
        <v/>
      </c>
      <c r="KC9" s="139" t="str">
        <f>IF($B$2=1,IF(มี.ค.!O9="","",มี.ค.!O9),IF(มี.ค.!O39="","",มี.ค.!O39))</f>
        <v/>
      </c>
      <c r="KD9" s="139" t="str">
        <f>IF($B$2=1,IF(มี.ค.!P9="","",มี.ค.!P9),IF(มี.ค.!P39="","",มี.ค.!P39))</f>
        <v/>
      </c>
      <c r="KE9" s="139" t="str">
        <f>IF($B$2=1,IF(มี.ค.!Q9="","",มี.ค.!Q9),IF(มี.ค.!Q39="","",มี.ค.!Q39))</f>
        <v/>
      </c>
      <c r="KF9" s="139" t="str">
        <f>IF($B$2=1,IF(มี.ค.!R9="","",มี.ค.!R9),IF(มี.ค.!R39="","",มี.ค.!R39))</f>
        <v/>
      </c>
      <c r="KG9" s="139" t="str">
        <f>IF($B$2=1,IF(มี.ค.!S9="","",มี.ค.!S9),IF(มี.ค.!S39="","",มี.ค.!S39))</f>
        <v/>
      </c>
      <c r="KH9" s="139" t="str">
        <f>IF($B$2=1,IF(มี.ค.!T9="","",มี.ค.!T9),IF(มี.ค.!T39="","",มี.ค.!T39))</f>
        <v/>
      </c>
      <c r="KI9" s="139" t="str">
        <f>IF($B$2=1,IF(มี.ค.!U9="","",มี.ค.!U9),IF(มี.ค.!U39="","",มี.ค.!U39))</f>
        <v/>
      </c>
      <c r="KJ9" s="139" t="str">
        <f>IF($B$2=1,IF(มี.ค.!V9="","",มี.ค.!V9),IF(มี.ค.!V39="","",มี.ค.!V39))</f>
        <v/>
      </c>
      <c r="KK9" s="139" t="str">
        <f>IF($B$2=1,IF(มี.ค.!W9="","",มี.ค.!W9),IF(มี.ค.!W39="","",มี.ค.!W39))</f>
        <v/>
      </c>
      <c r="KL9" s="139" t="str">
        <f>IF($B$2=1,IF(มี.ค.!X9="","",มี.ค.!X9),IF(มี.ค.!X39="","",มี.ค.!X39))</f>
        <v/>
      </c>
      <c r="KM9" s="139" t="str">
        <f>IF($B$2=1,IF(มี.ค.!Y9="","",มี.ค.!Y9),IF(มี.ค.!Y39="","",มี.ค.!Y39))</f>
        <v/>
      </c>
      <c r="KN9" s="139" t="str">
        <f>IF($B$2=1,IF(มี.ค.!Z9="","",มี.ค.!Z9),IF(มี.ค.!Z39="","",มี.ค.!Z39))</f>
        <v/>
      </c>
      <c r="KO9" s="139" t="str">
        <f>IF($B$2=1,IF(มี.ค.!AA9="","",มี.ค.!AA9),IF(มี.ค.!AA39="","",มี.ค.!AA39))</f>
        <v/>
      </c>
      <c r="KP9" s="139" t="str">
        <f>IF($B$2=1,IF(มี.ค.!AB9="","",มี.ค.!AB9),IF(มี.ค.!AB39="","",มี.ค.!AB39))</f>
        <v/>
      </c>
      <c r="KQ9" s="139" t="str">
        <f>IF($B$2=1,IF(มี.ค.!AC9="","",มี.ค.!AC9),IF(มี.ค.!AC39="","",มี.ค.!AC39))</f>
        <v/>
      </c>
      <c r="KR9" s="139" t="str">
        <f>IF($B$2=1,IF(มี.ค.!AD9="","",มี.ค.!AD9),IF(มี.ค.!AD39="","",มี.ค.!AD39))</f>
        <v/>
      </c>
      <c r="KS9" s="139" t="str">
        <f>IF($B$2=1,IF(มี.ค.!AE9="","",มี.ค.!AE9),IF(มี.ค.!AE39="","",มี.ค.!AE39))</f>
        <v/>
      </c>
      <c r="KT9" s="139" t="str">
        <f>IF($B$2=1,IF(มี.ค.!AF9="","",มี.ค.!AF9),IF(มี.ค.!AF39="","",มี.ค.!AF39))</f>
        <v/>
      </c>
      <c r="KU9" s="139" t="str">
        <f>IF($B$2=1,IF(มี.ค.!AG9="","",มี.ค.!AG9),IF(มี.ค.!AG39="","",มี.ค.!AG39))</f>
        <v/>
      </c>
      <c r="KV9" s="139" t="str">
        <f>IF($B$2=1,IF(มี.ค.!AH9="","",มี.ค.!AH9),IF(มี.ค.!AH39="","",มี.ค.!AH39))</f>
        <v/>
      </c>
      <c r="KW9" s="139" t="str">
        <f>IF($B$2=1,IF(มี.ค.!AI9="","",มี.ค.!AI9),IF(มี.ค.!AI39="","",มี.ค.!AI39))</f>
        <v/>
      </c>
      <c r="KX9" s="138">
        <f t="shared" si="19"/>
        <v>6</v>
      </c>
      <c r="KY9" s="139"/>
      <c r="KZ9" s="139" t="str">
        <f>IF($B$2=1,IF(เม.ย.!D9="","",เม.ย.!D9),IF(เม.ย.!D39="","",เม.ย.!D39))</f>
        <v/>
      </c>
      <c r="LA9" s="139" t="str">
        <f>IF($B$2=1,IF(เม.ย.!E9="","",เม.ย.!E9),IF(เม.ย.!E39="","",เม.ย.!E39))</f>
        <v/>
      </c>
      <c r="LB9" s="139" t="str">
        <f>IF($B$2=1,IF(เม.ย.!F9="","",เม.ย.!F9),IF(เม.ย.!F39="","",เม.ย.!F39))</f>
        <v/>
      </c>
      <c r="LC9" s="139" t="str">
        <f>IF($B$2=1,IF(เม.ย.!G9="","",เม.ย.!G9),IF(เม.ย.!G39="","",เม.ย.!G39))</f>
        <v/>
      </c>
      <c r="LD9" s="139" t="str">
        <f>IF($B$2=1,IF(เม.ย.!H9="","",เม.ย.!H9),IF(เม.ย.!H39="","",เม.ย.!H39))</f>
        <v/>
      </c>
      <c r="LE9" s="139" t="str">
        <f>IF($B$2=1,IF(เม.ย.!I9="","",เม.ย.!I9),IF(เม.ย.!I39="","",เม.ย.!I39))</f>
        <v/>
      </c>
      <c r="LF9" s="139" t="str">
        <f>IF($B$2=1,IF(เม.ย.!J9="","",เม.ย.!J9),IF(เม.ย.!J39="","",เม.ย.!J39))</f>
        <v/>
      </c>
      <c r="LG9" s="139" t="str">
        <f>IF($B$2=1,IF(เม.ย.!K9="","",เม.ย.!K9),IF(เม.ย.!K39="","",เม.ย.!K39))</f>
        <v/>
      </c>
      <c r="LH9" s="139" t="str">
        <f>IF($B$2=1,IF(เม.ย.!L9="","",เม.ย.!L9),IF(เม.ย.!L39="","",เม.ย.!L39))</f>
        <v/>
      </c>
      <c r="LI9" s="139" t="str">
        <f>IF($B$2=1,IF(เม.ย.!M9="","",เม.ย.!M9),IF(เม.ย.!M39="","",เม.ย.!M39))</f>
        <v/>
      </c>
      <c r="LJ9" s="139" t="str">
        <f>IF($B$2=1,IF(เม.ย.!N9="","",เม.ย.!N9),IF(เม.ย.!N39="","",เม.ย.!N39))</f>
        <v/>
      </c>
      <c r="LK9" s="139" t="str">
        <f>IF($B$2=1,IF(เม.ย.!O9="","",เม.ย.!O9),IF(เม.ย.!O39="","",เม.ย.!O39))</f>
        <v/>
      </c>
      <c r="LL9" s="139" t="str">
        <f>IF($B$2=1,IF(เม.ย.!P9="","",เม.ย.!P9),IF(เม.ย.!P39="","",เม.ย.!P39))</f>
        <v/>
      </c>
      <c r="LM9" s="139" t="str">
        <f>IF($B$2=1,IF(เม.ย.!Q9="","",เม.ย.!Q9),IF(เม.ย.!Q39="","",เม.ย.!Q39))</f>
        <v/>
      </c>
      <c r="LN9" s="139" t="str">
        <f>IF($B$2=1,IF(เม.ย.!R9="","",เม.ย.!R9),IF(เม.ย.!R39="","",เม.ย.!R39))</f>
        <v/>
      </c>
      <c r="LO9" s="139" t="str">
        <f>IF($B$2=1,IF(เม.ย.!S9="","",เม.ย.!S9),IF(เม.ย.!S39="","",เม.ย.!S39))</f>
        <v/>
      </c>
      <c r="LP9" s="139" t="str">
        <f>IF($B$2=1,IF(เม.ย.!T9="","",เม.ย.!T9),IF(เม.ย.!T39="","",เม.ย.!T39))</f>
        <v/>
      </c>
      <c r="LQ9" s="139" t="str">
        <f>IF($B$2=1,IF(เม.ย.!U9="","",เม.ย.!U9),IF(เม.ย.!U39="","",เม.ย.!U39))</f>
        <v/>
      </c>
      <c r="LR9" s="139" t="str">
        <f>IF($B$2=1,IF(เม.ย.!V9="","",เม.ย.!V9),IF(เม.ย.!V39="","",เม.ย.!V39))</f>
        <v/>
      </c>
      <c r="LS9" s="139" t="str">
        <f>IF($B$2=1,IF(เม.ย.!W9="","",เม.ย.!W9),IF(เม.ย.!W39="","",เม.ย.!W39))</f>
        <v/>
      </c>
      <c r="LT9" s="139" t="str">
        <f>IF($B$2=1,IF(เม.ย.!X9="","",เม.ย.!X9),IF(เม.ย.!X39="","",เม.ย.!X39))</f>
        <v/>
      </c>
      <c r="LU9" s="139" t="str">
        <f>IF($B$2=1,IF(เม.ย.!Y9="","",เม.ย.!Y9),IF(เม.ย.!Y39="","",เม.ย.!Y39))</f>
        <v/>
      </c>
      <c r="LV9" s="139" t="str">
        <f>IF($B$2=1,IF(เม.ย.!Z9="","",เม.ย.!Z9),IF(เม.ย.!Z39="","",เม.ย.!Z39))</f>
        <v/>
      </c>
      <c r="LW9" s="139" t="str">
        <f>IF($B$2=1,IF(เม.ย.!AA9="","",เม.ย.!AA9),IF(เม.ย.!AA39="","",เม.ย.!AA39))</f>
        <v/>
      </c>
      <c r="LX9" s="139" t="str">
        <f>IF($B$2=1,IF(เม.ย.!AB9="","",เม.ย.!AB9),IF(เม.ย.!AB39="","",เม.ย.!AB39))</f>
        <v/>
      </c>
      <c r="LY9" s="139" t="str">
        <f>IF($B$2=1,IF(เม.ย.!AC9="","",เม.ย.!AC9),IF(เม.ย.!AC39="","",เม.ย.!AC39))</f>
        <v/>
      </c>
      <c r="LZ9" s="139" t="str">
        <f>IF($B$2=1,IF(เม.ย.!AD9="","",เม.ย.!AD9),IF(เม.ย.!AD39="","",เม.ย.!AD39))</f>
        <v/>
      </c>
      <c r="MA9" s="139" t="str">
        <f>IF($B$2=1,IF(เม.ย.!AE9="","",เม.ย.!AE9),IF(เม.ย.!AE39="","",เม.ย.!AE39))</f>
        <v/>
      </c>
      <c r="MB9" s="139" t="str">
        <f>IF($B$2=1,IF(เม.ย.!AF9="","",เม.ย.!AF9),IF(เม.ย.!AF39="","",เม.ย.!AF39))</f>
        <v/>
      </c>
      <c r="MC9" s="139" t="str">
        <f>IF($B$2=1,IF(เม.ย.!AG9="","",เม.ย.!AG9),IF(เม.ย.!AG39="","",เม.ย.!AG39))</f>
        <v/>
      </c>
      <c r="MD9" s="139" t="str">
        <f>IF($B$2=1,IF(เม.ย.!AH9="","",เม.ย.!AH9),IF(เม.ย.!AH39="","",เม.ย.!AH39))</f>
        <v/>
      </c>
      <c r="ME9" s="139" t="str">
        <f>IF($B$2=1,IF(เม.ย.!AI9="","",เม.ย.!AI9),IF(เม.ย.!AI39="","",เม.ย.!AI39))</f>
        <v/>
      </c>
      <c r="MF9" s="138">
        <f t="shared" si="20"/>
        <v>6</v>
      </c>
      <c r="MG9" s="139"/>
      <c r="MH9" s="139" t="str">
        <f>IF($B$2=1,IF(พ.ค.!D9="","",พ.ค.!D9),IF(พ.ค.!D39="","",พ.ค.!D39))</f>
        <v/>
      </c>
      <c r="MI9" s="139" t="str">
        <f>IF($B$2=1,IF(พ.ค.!E9="","",พ.ค.!E9),IF(พ.ค.!E39="","",พ.ค.!E39))</f>
        <v/>
      </c>
      <c r="MJ9" s="139" t="str">
        <f>IF($B$2=1,IF(พ.ค.!F9="","",พ.ค.!F9),IF(พ.ค.!F39="","",พ.ค.!F39))</f>
        <v/>
      </c>
      <c r="MK9" s="139" t="str">
        <f>IF($B$2=1,IF(พ.ค.!G9="","",พ.ค.!G9),IF(พ.ค.!G39="","",พ.ค.!G39))</f>
        <v/>
      </c>
      <c r="ML9" s="139" t="str">
        <f>IF($B$2=1,IF(พ.ค.!H9="","",พ.ค.!H9),IF(พ.ค.!H39="","",พ.ค.!H39))</f>
        <v/>
      </c>
      <c r="MM9" s="139" t="str">
        <f>IF($B$2=1,IF(พ.ค.!I9="","",พ.ค.!I9),IF(พ.ค.!I39="","",พ.ค.!I39))</f>
        <v/>
      </c>
      <c r="MN9" s="139" t="str">
        <f>IF($B$2=1,IF(พ.ค.!J9="","",พ.ค.!J9),IF(พ.ค.!J39="","",พ.ค.!J39))</f>
        <v/>
      </c>
      <c r="MO9" s="139" t="str">
        <f>IF($B$2=1,IF(พ.ค.!K9="","",พ.ค.!K9),IF(พ.ค.!K39="","",พ.ค.!K39))</f>
        <v/>
      </c>
      <c r="MP9" s="139" t="str">
        <f>IF($B$2=1,IF(พ.ค.!L9="","",พ.ค.!L9),IF(พ.ค.!L39="","",พ.ค.!L39))</f>
        <v/>
      </c>
      <c r="MQ9" s="139" t="str">
        <f>IF($B$2=1,IF(พ.ค.!M9="","",พ.ค.!M9),IF(พ.ค.!M39="","",พ.ค.!M39))</f>
        <v/>
      </c>
      <c r="MR9" s="139" t="str">
        <f>IF($B$2=1,IF(พ.ค.!N9="","",พ.ค.!N9),IF(พ.ค.!N39="","",พ.ค.!N39))</f>
        <v/>
      </c>
      <c r="MS9" s="139" t="str">
        <f>IF($B$2=1,IF(พ.ค.!O9="","",พ.ค.!O9),IF(พ.ค.!O39="","",พ.ค.!O39))</f>
        <v/>
      </c>
      <c r="MT9" s="139" t="str">
        <f>IF($B$2=1,IF(พ.ค.!P9="","",พ.ค.!P9),IF(พ.ค.!P39="","",พ.ค.!P39))</f>
        <v/>
      </c>
      <c r="MU9" s="139" t="str">
        <f>IF($B$2=1,IF(พ.ค.!Q9="","",พ.ค.!Q9),IF(พ.ค.!Q39="","",พ.ค.!Q39))</f>
        <v/>
      </c>
      <c r="MV9" s="139" t="str">
        <f>IF($B$2=1,IF(พ.ค.!R9="","",พ.ค.!R9),IF(พ.ค.!R39="","",พ.ค.!R39))</f>
        <v/>
      </c>
      <c r="MW9" s="139" t="str">
        <f>IF($B$2=1,IF(พ.ค.!S9="","",พ.ค.!S9),IF(พ.ค.!S39="","",พ.ค.!S39))</f>
        <v/>
      </c>
      <c r="MX9" s="139" t="str">
        <f>IF($B$2=1,IF(พ.ค.!T9="","",พ.ค.!T9),IF(พ.ค.!T39="","",พ.ค.!T39))</f>
        <v/>
      </c>
      <c r="MY9" s="139" t="str">
        <f>IF($B$2=1,IF(พ.ค.!U9="","",พ.ค.!U9),IF(พ.ค.!U39="","",พ.ค.!U39))</f>
        <v/>
      </c>
      <c r="MZ9" s="139" t="str">
        <f>IF($B$2=1,IF(พ.ค.!V9="","",พ.ค.!V9),IF(พ.ค.!V39="","",พ.ค.!V39))</f>
        <v/>
      </c>
      <c r="NA9" s="139" t="str">
        <f>IF($B$2=1,IF(พ.ค.!W9="","",พ.ค.!W9),IF(พ.ค.!W39="","",พ.ค.!W39))</f>
        <v/>
      </c>
      <c r="NB9" s="139" t="str">
        <f>IF($B$2=1,IF(พ.ค.!X9="","",พ.ค.!X9),IF(พ.ค.!X39="","",พ.ค.!X39))</f>
        <v/>
      </c>
      <c r="NC9" s="139" t="str">
        <f>IF($B$2=1,IF(พ.ค.!Y9="","",พ.ค.!Y9),IF(พ.ค.!Y39="","",พ.ค.!Y39))</f>
        <v/>
      </c>
      <c r="ND9" s="139" t="str">
        <f>IF($B$2=1,IF(พ.ค.!Z9="","",พ.ค.!Z9),IF(พ.ค.!Z39="","",พ.ค.!Z39))</f>
        <v/>
      </c>
      <c r="NE9" s="139" t="str">
        <f>IF($B$2=1,IF(พ.ค.!AA9="","",พ.ค.!AA9),IF(พ.ค.!AA39="","",พ.ค.!AA39))</f>
        <v/>
      </c>
      <c r="NF9" s="139" t="str">
        <f>IF($B$2=1,IF(พ.ค.!AB9="","",พ.ค.!AB9),IF(พ.ค.!AB39="","",พ.ค.!AB39))</f>
        <v/>
      </c>
      <c r="NG9" s="139" t="str">
        <f>IF($B$2=1,IF(พ.ค.!AC9="","",พ.ค.!AC9),IF(พ.ค.!AC39="","",พ.ค.!AC39))</f>
        <v/>
      </c>
      <c r="NH9" s="139" t="str">
        <f>IF($B$2=1,IF(พ.ค.!AD9="","",พ.ค.!AD9),IF(พ.ค.!AD39="","",พ.ค.!AD39))</f>
        <v/>
      </c>
      <c r="NI9" s="139" t="str">
        <f>IF($B$2=1,IF(พ.ค.!AE9="","",พ.ค.!AE9),IF(พ.ค.!AE39="","",พ.ค.!AE39))</f>
        <v/>
      </c>
      <c r="NJ9" s="139" t="str">
        <f>IF($B$2=1,IF(พ.ค.!AF9="","",พ.ค.!AF9),IF(พ.ค.!AF39="","",พ.ค.!AF39))</f>
        <v/>
      </c>
      <c r="NK9" s="139" t="str">
        <f>IF($B$2=1,IF(พ.ค.!AG9="","",พ.ค.!AG9),IF(พ.ค.!AG39="","",พ.ค.!AG39))</f>
        <v/>
      </c>
      <c r="NL9" s="139" t="str">
        <f>IF($B$2=1,IF(พ.ค.!AH9="","",พ.ค.!AH9),IF(พ.ค.!AH39="","",พ.ค.!AH39))</f>
        <v/>
      </c>
      <c r="NM9" s="139" t="str">
        <f>IF($B$2=1,IF(พ.ค.!AI9="","",พ.ค.!AI9),IF(พ.ค.!AI39="","",พ.ค.!AI39))</f>
        <v/>
      </c>
    </row>
    <row r="10" spans="1:377" ht="21" customHeight="1" x14ac:dyDescent="0.55000000000000004">
      <c r="A10" s="125"/>
      <c r="B10" s="125"/>
      <c r="C10" s="125"/>
      <c r="D10" s="138">
        <f t="shared" si="21"/>
        <v>7</v>
      </c>
      <c r="E10" s="139"/>
      <c r="F10" s="139" t="str">
        <f>IF($B$2=1,IF(ก.ค.!D10="","",ก.ค.!D10),IF(ก.ค.!D40="","",ก.ค.!D40))</f>
        <v/>
      </c>
      <c r="G10" s="139" t="str">
        <f>IF($B$2=1,IF(ก.ค.!E10="","",ก.ค.!E10),IF(ก.ค.!E40="","",ก.ค.!E40))</f>
        <v/>
      </c>
      <c r="H10" s="139" t="str">
        <f>IF($B$2=1,IF(ก.ค.!F10="","",ก.ค.!F10),IF(ก.ค.!F40="","",ก.ค.!F40))</f>
        <v/>
      </c>
      <c r="I10" s="139" t="str">
        <f>IF($B$2=1,IF(ก.ค.!G10="","",ก.ค.!G10),IF(ก.ค.!G40="","",ก.ค.!G40))</f>
        <v/>
      </c>
      <c r="J10" s="139" t="str">
        <f>IF($B$2=1,IF(ก.ค.!H10="","",ก.ค.!H10),IF(ก.ค.!H40="","",ก.ค.!H40))</f>
        <v/>
      </c>
      <c r="K10" s="139" t="str">
        <f>IF($B$2=1,IF(ก.ค.!I10="","",ก.ค.!I10),IF(ก.ค.!I40="","",ก.ค.!I40))</f>
        <v/>
      </c>
      <c r="L10" s="139" t="str">
        <f>IF($B$2=1,IF(ก.ค.!J10="","",ก.ค.!J10),IF(ก.ค.!J40="","",ก.ค.!J40))</f>
        <v/>
      </c>
      <c r="M10" s="139" t="str">
        <f>IF($B$2=1,IF(ก.ค.!K10="","",ก.ค.!K10),IF(ก.ค.!K40="","",ก.ค.!K40))</f>
        <v/>
      </c>
      <c r="N10" s="139" t="str">
        <f>IF($B$2=1,IF(ก.ค.!L10="","",ก.ค.!L10),IF(ก.ค.!L40="","",ก.ค.!L40))</f>
        <v/>
      </c>
      <c r="O10" s="139" t="str">
        <f>IF($B$2=1,IF(ก.ค.!M10="","",ก.ค.!M10),IF(ก.ค.!M40="","",ก.ค.!M40))</f>
        <v/>
      </c>
      <c r="P10" s="139" t="str">
        <f>IF($B$2=1,IF(ก.ค.!N10="","",ก.ค.!N10),IF(ก.ค.!N40="","",ก.ค.!N40))</f>
        <v/>
      </c>
      <c r="Q10" s="139" t="str">
        <f>IF($B$2=1,IF(ก.ค.!O10="","",ก.ค.!O10),IF(ก.ค.!O40="","",ก.ค.!O40))</f>
        <v/>
      </c>
      <c r="R10" s="139" t="str">
        <f>IF($B$2=1,IF(ก.ค.!P10="","",ก.ค.!P10),IF(ก.ค.!P40="","",ก.ค.!P40))</f>
        <v/>
      </c>
      <c r="S10" s="139" t="str">
        <f>IF($B$2=1,IF(ก.ค.!Q10="","",ก.ค.!Q10),IF(ก.ค.!Q40="","",ก.ค.!Q40))</f>
        <v/>
      </c>
      <c r="T10" s="139" t="str">
        <f>IF($B$2=1,IF(ก.ค.!R10="","",ก.ค.!R10),IF(ก.ค.!R40="","",ก.ค.!R40))</f>
        <v/>
      </c>
      <c r="U10" s="139" t="str">
        <f>IF($B$2=1,IF(ก.ค.!S10="","",ก.ค.!S10),IF(ก.ค.!S40="","",ก.ค.!S40))</f>
        <v/>
      </c>
      <c r="V10" s="139" t="str">
        <f>IF($B$2=1,IF(ก.ค.!T10="","",ก.ค.!T10),IF(ก.ค.!T40="","",ก.ค.!T40))</f>
        <v/>
      </c>
      <c r="W10" s="139" t="str">
        <f>IF($B$2=1,IF(ก.ค.!U10="","",ก.ค.!U10),IF(ก.ค.!U40="","",ก.ค.!U40))</f>
        <v/>
      </c>
      <c r="X10" s="139" t="str">
        <f>IF($B$2=1,IF(ก.ค.!V10="","",ก.ค.!V10),IF(ก.ค.!V40="","",ก.ค.!V40))</f>
        <v/>
      </c>
      <c r="Y10" s="139" t="str">
        <f>IF($B$2=1,IF(ก.ค.!W10="","",ก.ค.!W10),IF(ก.ค.!W40="","",ก.ค.!W40))</f>
        <v/>
      </c>
      <c r="Z10" s="139" t="str">
        <f>IF($B$2=1,IF(ก.ค.!X10="","",ก.ค.!X10),IF(ก.ค.!X40="","",ก.ค.!X40))</f>
        <v/>
      </c>
      <c r="AA10" s="139" t="str">
        <f>IF($B$2=1,IF(ก.ค.!Y10="","",ก.ค.!Y10),IF(ก.ค.!Y40="","",ก.ค.!Y40))</f>
        <v/>
      </c>
      <c r="AB10" s="139" t="str">
        <f>IF($B$2=1,IF(ก.ค.!Z10="","",ก.ค.!Z10),IF(ก.ค.!Z40="","",ก.ค.!Z40))</f>
        <v/>
      </c>
      <c r="AC10" s="139" t="str">
        <f>IF($B$2=1,IF(ก.ค.!AA10="","",ก.ค.!AA10),IF(ก.ค.!AA40="","",ก.ค.!AA40))</f>
        <v/>
      </c>
      <c r="AD10" s="139" t="str">
        <f>IF($B$2=1,IF(ก.ค.!AB10="","",ก.ค.!AB10),IF(ก.ค.!AB40="","",ก.ค.!AB40))</f>
        <v/>
      </c>
      <c r="AE10" s="139" t="str">
        <f>IF($B$2=1,IF(ก.ค.!AC10="","",ก.ค.!AC10),IF(ก.ค.!AC40="","",ก.ค.!AC40))</f>
        <v/>
      </c>
      <c r="AF10" s="139" t="str">
        <f>IF($B$2=1,IF(ก.ค.!AD10="","",ก.ค.!AD10),IF(ก.ค.!AD40="","",ก.ค.!AD40))</f>
        <v/>
      </c>
      <c r="AG10" s="139" t="str">
        <f>IF($B$2=1,IF(ก.ค.!AE10="","",ก.ค.!AE10),IF(ก.ค.!AE40="","",ก.ค.!AE40))</f>
        <v/>
      </c>
      <c r="AH10" s="139" t="str">
        <f>IF($B$2=1,IF(ก.ค.!AF10="","",ก.ค.!AF10),IF(ก.ค.!AF40="","",ก.ค.!AF40))</f>
        <v/>
      </c>
      <c r="AI10" s="139" t="str">
        <f>IF($B$2=1,IF(ก.ค.!AG10="","",ก.ค.!AG10),IF(ก.ค.!AG40="","",ก.ค.!AG40))</f>
        <v/>
      </c>
      <c r="AJ10" s="139" t="str">
        <f>IF($B$2=1,IF(ก.ค.!AH10="","",ก.ค.!AH10),IF(ก.ค.!AH40="","",ก.ค.!AH40))</f>
        <v/>
      </c>
      <c r="AK10" s="139" t="str">
        <f>IF($B$2=1,IF(ก.ค.!AI10="","",ก.ค.!AI10),IF(ก.ค.!AI40="","",ก.ค.!AI40))</f>
        <v/>
      </c>
      <c r="AL10" s="138">
        <f t="shared" si="11"/>
        <v>7</v>
      </c>
      <c r="AM10" s="139"/>
      <c r="AN10" s="139" t="str">
        <f>IF($B$2=1,IF(ส.ค.!D10="","",ส.ค.!D10),IF(ส.ค.!D40="","",ส.ค.!D40))</f>
        <v/>
      </c>
      <c r="AO10" s="139" t="str">
        <f>IF($B$2=1,IF(ส.ค.!E10="","",ส.ค.!E10),IF(ส.ค.!E40="","",ส.ค.!E40))</f>
        <v/>
      </c>
      <c r="AP10" s="139" t="str">
        <f>IF($B$2=1,IF(ส.ค.!F10="","",ส.ค.!F10),IF(ส.ค.!F40="","",ส.ค.!F40))</f>
        <v/>
      </c>
      <c r="AQ10" s="139" t="str">
        <f>IF($B$2=1,IF(ส.ค.!G10="","",ส.ค.!G10),IF(ส.ค.!G40="","",ส.ค.!G40))</f>
        <v/>
      </c>
      <c r="AR10" s="139" t="str">
        <f>IF($B$2=1,IF(ส.ค.!H10="","",ส.ค.!H10),IF(ส.ค.!H40="","",ส.ค.!H40))</f>
        <v/>
      </c>
      <c r="AS10" s="139" t="str">
        <f>IF($B$2=1,IF(ส.ค.!I10="","",ส.ค.!I10),IF(ส.ค.!I40="","",ส.ค.!I40))</f>
        <v/>
      </c>
      <c r="AT10" s="139" t="str">
        <f>IF($B$2=1,IF(ส.ค.!J10="","",ส.ค.!J10),IF(ส.ค.!J40="","",ส.ค.!J40))</f>
        <v/>
      </c>
      <c r="AU10" s="139" t="str">
        <f>IF($B$2=1,IF(ส.ค.!K10="","",ส.ค.!K10),IF(ส.ค.!K40="","",ส.ค.!K40))</f>
        <v/>
      </c>
      <c r="AV10" s="139" t="str">
        <f>IF($B$2=1,IF(ส.ค.!L10="","",ส.ค.!L10),IF(ส.ค.!L40="","",ส.ค.!L40))</f>
        <v/>
      </c>
      <c r="AW10" s="139" t="str">
        <f>IF($B$2=1,IF(ส.ค.!M10="","",ส.ค.!M10),IF(ส.ค.!M40="","",ส.ค.!M40))</f>
        <v/>
      </c>
      <c r="AX10" s="139" t="str">
        <f>IF($B$2=1,IF(ส.ค.!N10="","",ส.ค.!N10),IF(ส.ค.!N40="","",ส.ค.!N40))</f>
        <v/>
      </c>
      <c r="AY10" s="139" t="str">
        <f>IF($B$2=1,IF(ส.ค.!O10="","",ส.ค.!O10),IF(ส.ค.!O40="","",ส.ค.!O40))</f>
        <v/>
      </c>
      <c r="AZ10" s="139" t="str">
        <f>IF($B$2=1,IF(ส.ค.!P10="","",ส.ค.!P10),IF(ส.ค.!P40="","",ส.ค.!P40))</f>
        <v/>
      </c>
      <c r="BA10" s="139" t="str">
        <f>IF($B$2=1,IF(ส.ค.!Q10="","",ส.ค.!Q10),IF(ส.ค.!Q40="","",ส.ค.!Q40))</f>
        <v/>
      </c>
      <c r="BB10" s="139" t="str">
        <f>IF($B$2=1,IF(ส.ค.!R10="","",ส.ค.!R10),IF(ส.ค.!R40="","",ส.ค.!R40))</f>
        <v/>
      </c>
      <c r="BC10" s="139" t="str">
        <f>IF($B$2=1,IF(ส.ค.!S10="","",ส.ค.!S10),IF(ส.ค.!S40="","",ส.ค.!S40))</f>
        <v/>
      </c>
      <c r="BD10" s="139" t="str">
        <f>IF($B$2=1,IF(ส.ค.!T10="","",ส.ค.!T10),IF(ส.ค.!T40="","",ส.ค.!T40))</f>
        <v/>
      </c>
      <c r="BE10" s="139" t="str">
        <f>IF($B$2=1,IF(ส.ค.!U10="","",ส.ค.!U10),IF(ส.ค.!U40="","",ส.ค.!U40))</f>
        <v/>
      </c>
      <c r="BF10" s="139" t="str">
        <f>IF($B$2=1,IF(ส.ค.!V10="","",ส.ค.!V10),IF(ส.ค.!V40="","",ส.ค.!V40))</f>
        <v/>
      </c>
      <c r="BG10" s="139" t="str">
        <f>IF($B$2=1,IF(ส.ค.!W10="","",ส.ค.!W10),IF(ส.ค.!W40="","",ส.ค.!W40))</f>
        <v/>
      </c>
      <c r="BH10" s="139" t="str">
        <f>IF($B$2=1,IF(ส.ค.!X10="","",ส.ค.!X10),IF(ส.ค.!X40="","",ส.ค.!X40))</f>
        <v/>
      </c>
      <c r="BI10" s="139" t="str">
        <f>IF($B$2=1,IF(ส.ค.!Y10="","",ส.ค.!Y10),IF(ส.ค.!Y40="","",ส.ค.!Y40))</f>
        <v/>
      </c>
      <c r="BJ10" s="139" t="str">
        <f>IF($B$2=1,IF(ส.ค.!Z10="","",ส.ค.!Z10),IF(ส.ค.!Z40="","",ส.ค.!Z40))</f>
        <v/>
      </c>
      <c r="BK10" s="139" t="str">
        <f>IF($B$2=1,IF(ส.ค.!AA10="","",ส.ค.!AA10),IF(ส.ค.!AA40="","",ส.ค.!AA40))</f>
        <v/>
      </c>
      <c r="BL10" s="139" t="str">
        <f>IF($B$2=1,IF(ส.ค.!AB10="","",ส.ค.!AB10),IF(ส.ค.!AB40="","",ส.ค.!AB40))</f>
        <v/>
      </c>
      <c r="BM10" s="139" t="str">
        <f>IF($B$2=1,IF(ส.ค.!AC10="","",ส.ค.!AC10),IF(ส.ค.!AC40="","",ส.ค.!AC40))</f>
        <v/>
      </c>
      <c r="BN10" s="139" t="str">
        <f>IF($B$2=1,IF(ส.ค.!AD10="","",ส.ค.!AD10),IF(ส.ค.!AD40="","",ส.ค.!AD40))</f>
        <v/>
      </c>
      <c r="BO10" s="139" t="str">
        <f>IF($B$2=1,IF(ส.ค.!AE10="","",ส.ค.!AE10),IF(ส.ค.!AE40="","",ส.ค.!AE40))</f>
        <v/>
      </c>
      <c r="BP10" s="139" t="str">
        <f>IF($B$2=1,IF(ส.ค.!AF10="","",ส.ค.!AF10),IF(ส.ค.!AF40="","",ส.ค.!AF40))</f>
        <v/>
      </c>
      <c r="BQ10" s="139" t="str">
        <f>IF($B$2=1,IF(ส.ค.!AG10="","",ส.ค.!AG10),IF(ส.ค.!AG40="","",ส.ค.!AG40))</f>
        <v/>
      </c>
      <c r="BR10" s="139" t="str">
        <f>IF($B$2=1,IF(ส.ค.!AH10="","",ส.ค.!AH10),IF(ส.ค.!AH40="","",ส.ค.!AH40))</f>
        <v/>
      </c>
      <c r="BS10" s="139" t="str">
        <f>IF($B$2=1,IF(ส.ค.!AI10="","",ส.ค.!AI10),IF(ส.ค.!AI40="","",ส.ค.!AI40))</f>
        <v/>
      </c>
      <c r="BT10" s="138">
        <f t="shared" si="12"/>
        <v>7</v>
      </c>
      <c r="BU10" s="139"/>
      <c r="BV10" s="139" t="str">
        <f>IF($B$2=1,IF(ก.ย.!D10="","",ก.ย.!D10),IF(ก.ย.!D40="","",ก.ย.!D40))</f>
        <v/>
      </c>
      <c r="BW10" s="139" t="str">
        <f>IF($B$2=1,IF(ก.ย.!E10="","",ก.ย.!E10),IF(ก.ย.!E40="","",ก.ย.!E40))</f>
        <v/>
      </c>
      <c r="BX10" s="139" t="str">
        <f>IF($B$2=1,IF(ก.ย.!F10="","",ก.ย.!F10),IF(ก.ย.!F40="","",ก.ย.!F40))</f>
        <v/>
      </c>
      <c r="BY10" s="139" t="str">
        <f>IF($B$2=1,IF(ก.ย.!G10="","",ก.ย.!G10),IF(ก.ย.!G40="","",ก.ย.!G40))</f>
        <v/>
      </c>
      <c r="BZ10" s="139" t="str">
        <f>IF($B$2=1,IF(ก.ย.!H10="","",ก.ย.!H10),IF(ก.ย.!H40="","",ก.ย.!H40))</f>
        <v/>
      </c>
      <c r="CA10" s="139" t="str">
        <f>IF($B$2=1,IF(ก.ย.!I10="","",ก.ย.!I10),IF(ก.ย.!I40="","",ก.ย.!I40))</f>
        <v/>
      </c>
      <c r="CB10" s="139" t="str">
        <f>IF($B$2=1,IF(ก.ย.!J10="","",ก.ย.!J10),IF(ก.ย.!J40="","",ก.ย.!J40))</f>
        <v/>
      </c>
      <c r="CC10" s="139" t="str">
        <f>IF($B$2=1,IF(ก.ย.!K10="","",ก.ย.!K10),IF(ก.ย.!K40="","",ก.ย.!K40))</f>
        <v/>
      </c>
      <c r="CD10" s="139" t="str">
        <f>IF($B$2=1,IF(ก.ย.!L10="","",ก.ย.!L10),IF(ก.ย.!L40="","",ก.ย.!L40))</f>
        <v/>
      </c>
      <c r="CE10" s="139" t="str">
        <f>IF($B$2=1,IF(ก.ย.!M10="","",ก.ย.!M10),IF(ก.ย.!M40="","",ก.ย.!M40))</f>
        <v/>
      </c>
      <c r="CF10" s="139" t="str">
        <f>IF($B$2=1,IF(ก.ย.!N10="","",ก.ย.!N10),IF(ก.ย.!N40="","",ก.ย.!N40))</f>
        <v/>
      </c>
      <c r="CG10" s="139" t="str">
        <f>IF($B$2=1,IF(ก.ย.!O10="","",ก.ย.!O10),IF(ก.ย.!O40="","",ก.ย.!O40))</f>
        <v/>
      </c>
      <c r="CH10" s="139" t="str">
        <f>IF($B$2=1,IF(ก.ย.!P10="","",ก.ย.!P10),IF(ก.ย.!P40="","",ก.ย.!P40))</f>
        <v/>
      </c>
      <c r="CI10" s="139" t="str">
        <f>IF($B$2=1,IF(ก.ย.!Q10="","",ก.ย.!Q10),IF(ก.ย.!Q40="","",ก.ย.!Q40))</f>
        <v/>
      </c>
      <c r="CJ10" s="139" t="str">
        <f>IF($B$2=1,IF(ก.ย.!R10="","",ก.ย.!R10),IF(ก.ย.!R40="","",ก.ย.!R40))</f>
        <v/>
      </c>
      <c r="CK10" s="139" t="str">
        <f>IF($B$2=1,IF(ก.ย.!S10="","",ก.ย.!S10),IF(ก.ย.!S40="","",ก.ย.!S40))</f>
        <v/>
      </c>
      <c r="CL10" s="139" t="str">
        <f>IF($B$2=1,IF(ก.ย.!T10="","",ก.ย.!T10),IF(ก.ย.!T40="","",ก.ย.!T40))</f>
        <v/>
      </c>
      <c r="CM10" s="139" t="str">
        <f>IF($B$2=1,IF(ก.ย.!U10="","",ก.ย.!U10),IF(ก.ย.!U40="","",ก.ย.!U40))</f>
        <v/>
      </c>
      <c r="CN10" s="139" t="str">
        <f>IF($B$2=1,IF(ก.ย.!V10="","",ก.ย.!V10),IF(ก.ย.!V40="","",ก.ย.!V40))</f>
        <v/>
      </c>
      <c r="CO10" s="139" t="str">
        <f>IF($B$2=1,IF(ก.ย.!W10="","",ก.ย.!W10),IF(ก.ย.!W40="","",ก.ย.!W40))</f>
        <v/>
      </c>
      <c r="CP10" s="139" t="str">
        <f>IF($B$2=1,IF(ก.ย.!X10="","",ก.ย.!X10),IF(ก.ย.!X40="","",ก.ย.!X40))</f>
        <v/>
      </c>
      <c r="CQ10" s="139" t="str">
        <f>IF($B$2=1,IF(ก.ย.!Y10="","",ก.ย.!Y10),IF(ก.ย.!Y40="","",ก.ย.!Y40))</f>
        <v/>
      </c>
      <c r="CR10" s="139" t="str">
        <f>IF($B$2=1,IF(ก.ย.!Z10="","",ก.ย.!Z10),IF(ก.ย.!Z40="","",ก.ย.!Z40))</f>
        <v/>
      </c>
      <c r="CS10" s="139" t="str">
        <f>IF($B$2=1,IF(ก.ย.!AA10="","",ก.ย.!AA10),IF(ก.ย.!AA40="","",ก.ย.!AA40))</f>
        <v/>
      </c>
      <c r="CT10" s="139" t="str">
        <f>IF($B$2=1,IF(ก.ย.!AB10="","",ก.ย.!AB10),IF(ก.ย.!AB40="","",ก.ย.!AB40))</f>
        <v/>
      </c>
      <c r="CU10" s="139" t="str">
        <f>IF($B$2=1,IF(ก.ย.!AC10="","",ก.ย.!AC10),IF(ก.ย.!AC40="","",ก.ย.!AC40))</f>
        <v/>
      </c>
      <c r="CV10" s="139" t="str">
        <f>IF($B$2=1,IF(ก.ย.!AD10="","",ก.ย.!AD10),IF(ก.ย.!AD40="","",ก.ย.!AD40))</f>
        <v/>
      </c>
      <c r="CW10" s="139" t="str">
        <f>IF($B$2=1,IF(ก.ย.!AE10="","",ก.ย.!AE10),IF(ก.ย.!AE40="","",ก.ย.!AE40))</f>
        <v/>
      </c>
      <c r="CX10" s="139" t="str">
        <f>IF($B$2=1,IF(ก.ย.!AF10="","",ก.ย.!AF10),IF(ก.ย.!AF40="","",ก.ย.!AF40))</f>
        <v/>
      </c>
      <c r="CY10" s="139" t="str">
        <f>IF($B$2=1,IF(ก.ย.!AG10="","",ก.ย.!AG10),IF(ก.ย.!AG40="","",ก.ย.!AG40))</f>
        <v/>
      </c>
      <c r="CZ10" s="139" t="str">
        <f>IF($B$2=1,IF(ก.ย.!AH10="","",ก.ย.!AH10),IF(ก.ย.!AH40="","",ก.ย.!AH40))</f>
        <v/>
      </c>
      <c r="DA10" s="139" t="str">
        <f>IF($B$2=1,IF(ก.ย.!AI10="","",ก.ย.!AI10),IF(ก.ย.!AI40="","",ก.ย.!AI40))</f>
        <v/>
      </c>
      <c r="DB10" s="138">
        <f t="shared" si="13"/>
        <v>7</v>
      </c>
      <c r="DC10" s="139"/>
      <c r="DD10" s="139" t="str">
        <f>IF($B$2=1,IF(ต.ค.!D10="","",ต.ค.!D10),IF(ต.ค.!D40="","",ต.ค.!D40))</f>
        <v/>
      </c>
      <c r="DE10" s="139" t="str">
        <f>IF($B$2=1,IF(ต.ค.!E10="","",ต.ค.!E10),IF(ต.ค.!E40="","",ต.ค.!E40))</f>
        <v/>
      </c>
      <c r="DF10" s="139" t="str">
        <f>IF($B$2=1,IF(ต.ค.!F10="","",ต.ค.!F10),IF(ต.ค.!F40="","",ต.ค.!F40))</f>
        <v/>
      </c>
      <c r="DG10" s="139" t="str">
        <f>IF($B$2=1,IF(ต.ค.!G10="","",ต.ค.!G10),IF(ต.ค.!G40="","",ต.ค.!G40))</f>
        <v/>
      </c>
      <c r="DH10" s="139" t="str">
        <f>IF($B$2=1,IF(ต.ค.!H10="","",ต.ค.!H10),IF(ต.ค.!H40="","",ต.ค.!H40))</f>
        <v/>
      </c>
      <c r="DI10" s="139" t="str">
        <f>IF($B$2=1,IF(ต.ค.!I10="","",ต.ค.!I10),IF(ต.ค.!I40="","",ต.ค.!I40))</f>
        <v/>
      </c>
      <c r="DJ10" s="139" t="str">
        <f>IF($B$2=1,IF(ต.ค.!J10="","",ต.ค.!J10),IF(ต.ค.!J40="","",ต.ค.!J40))</f>
        <v/>
      </c>
      <c r="DK10" s="139" t="str">
        <f>IF($B$2=1,IF(ต.ค.!K10="","",ต.ค.!K10),IF(ต.ค.!K40="","",ต.ค.!K40))</f>
        <v/>
      </c>
      <c r="DL10" s="139" t="str">
        <f>IF($B$2=1,IF(ต.ค.!L10="","",ต.ค.!L10),IF(ต.ค.!L40="","",ต.ค.!L40))</f>
        <v/>
      </c>
      <c r="DM10" s="139" t="str">
        <f>IF($B$2=1,IF(ต.ค.!M10="","",ต.ค.!M10),IF(ต.ค.!M40="","",ต.ค.!M40))</f>
        <v/>
      </c>
      <c r="DN10" s="139" t="str">
        <f>IF($B$2=1,IF(ต.ค.!N10="","",ต.ค.!N10),IF(ต.ค.!N40="","",ต.ค.!N40))</f>
        <v/>
      </c>
      <c r="DO10" s="139" t="str">
        <f>IF($B$2=1,IF(ต.ค.!O10="","",ต.ค.!O10),IF(ต.ค.!O40="","",ต.ค.!O40))</f>
        <v/>
      </c>
      <c r="DP10" s="139" t="str">
        <f>IF($B$2=1,IF(ต.ค.!P10="","",ต.ค.!P10),IF(ต.ค.!P40="","",ต.ค.!P40))</f>
        <v/>
      </c>
      <c r="DQ10" s="139" t="str">
        <f>IF($B$2=1,IF(ต.ค.!Q10="","",ต.ค.!Q10),IF(ต.ค.!Q40="","",ต.ค.!Q40))</f>
        <v/>
      </c>
      <c r="DR10" s="139" t="str">
        <f>IF($B$2=1,IF(ต.ค.!R10="","",ต.ค.!R10),IF(ต.ค.!R40="","",ต.ค.!R40))</f>
        <v/>
      </c>
      <c r="DS10" s="139" t="str">
        <f>IF($B$2=1,IF(ต.ค.!S10="","",ต.ค.!S10),IF(ต.ค.!S40="","",ต.ค.!S40))</f>
        <v/>
      </c>
      <c r="DT10" s="139" t="str">
        <f>IF($B$2=1,IF(ต.ค.!T10="","",ต.ค.!T10),IF(ต.ค.!T40="","",ต.ค.!T40))</f>
        <v/>
      </c>
      <c r="DU10" s="139" t="str">
        <f>IF($B$2=1,IF(ต.ค.!U10="","",ต.ค.!U10),IF(ต.ค.!U40="","",ต.ค.!U40))</f>
        <v/>
      </c>
      <c r="DV10" s="139" t="str">
        <f>IF($B$2=1,IF(ต.ค.!V10="","",ต.ค.!V10),IF(ต.ค.!V40="","",ต.ค.!V40))</f>
        <v/>
      </c>
      <c r="DW10" s="139" t="str">
        <f>IF($B$2=1,IF(ต.ค.!W10="","",ต.ค.!W10),IF(ต.ค.!W40="","",ต.ค.!W40))</f>
        <v/>
      </c>
      <c r="DX10" s="139" t="str">
        <f>IF($B$2=1,IF(ต.ค.!X10="","",ต.ค.!X10),IF(ต.ค.!X40="","",ต.ค.!X40))</f>
        <v/>
      </c>
      <c r="DY10" s="139" t="str">
        <f>IF($B$2=1,IF(ต.ค.!Y10="","",ต.ค.!Y10),IF(ต.ค.!Y40="","",ต.ค.!Y40))</f>
        <v/>
      </c>
      <c r="DZ10" s="139" t="str">
        <f>IF($B$2=1,IF(ต.ค.!Z10="","",ต.ค.!Z10),IF(ต.ค.!Z40="","",ต.ค.!Z40))</f>
        <v/>
      </c>
      <c r="EA10" s="139" t="str">
        <f>IF($B$2=1,IF(ต.ค.!AA10="","",ต.ค.!AA10),IF(ต.ค.!AA40="","",ต.ค.!AA40))</f>
        <v/>
      </c>
      <c r="EB10" s="139" t="str">
        <f>IF($B$2=1,IF(ต.ค.!AB10="","",ต.ค.!AB10),IF(ต.ค.!AB40="","",ต.ค.!AB40))</f>
        <v/>
      </c>
      <c r="EC10" s="139" t="str">
        <f>IF($B$2=1,IF(ต.ค.!AC10="","",ต.ค.!AC10),IF(ต.ค.!AC40="","",ต.ค.!AC40))</f>
        <v/>
      </c>
      <c r="ED10" s="139" t="str">
        <f>IF($B$2=1,IF(ต.ค.!AD10="","",ต.ค.!AD10),IF(ต.ค.!AD40="","",ต.ค.!AD40))</f>
        <v/>
      </c>
      <c r="EE10" s="139" t="str">
        <f>IF($B$2=1,IF(ต.ค.!AE10="","",ต.ค.!AE10),IF(ต.ค.!AE40="","",ต.ค.!AE40))</f>
        <v/>
      </c>
      <c r="EF10" s="139" t="str">
        <f>IF($B$2=1,IF(ต.ค.!AF10="","",ต.ค.!AF10),IF(ต.ค.!AF40="","",ต.ค.!AF40))</f>
        <v/>
      </c>
      <c r="EG10" s="139" t="str">
        <f>IF($B$2=1,IF(ต.ค.!AG10="","",ต.ค.!AG10),IF(ต.ค.!AG40="","",ต.ค.!AG40))</f>
        <v/>
      </c>
      <c r="EH10" s="139" t="str">
        <f>IF($B$2=1,IF(ต.ค.!AH10="","",ต.ค.!AH10),IF(ต.ค.!AH40="","",ต.ค.!AH40))</f>
        <v/>
      </c>
      <c r="EI10" s="139" t="str">
        <f>IF($B$2=1,IF(ต.ค.!AI10="","",ต.ค.!AI10),IF(ต.ค.!AI40="","",ต.ค.!AI40))</f>
        <v/>
      </c>
      <c r="EJ10" s="138">
        <f t="shared" si="14"/>
        <v>7</v>
      </c>
      <c r="EK10" s="139"/>
      <c r="EL10" s="139" t="str">
        <f>IF($B$2=1,IF(พ.ย.!D10="","",พ.ย.!D10),IF(พ.ย.!D40="","",พ.ย.!D40))</f>
        <v/>
      </c>
      <c r="EM10" s="139" t="str">
        <f>IF($B$2=1,IF(พ.ย.!E10="","",พ.ย.!E10),IF(พ.ย.!E40="","",พ.ย.!E40))</f>
        <v/>
      </c>
      <c r="EN10" s="139" t="str">
        <f>IF($B$2=1,IF(พ.ย.!F10="","",พ.ย.!F10),IF(พ.ย.!F40="","",พ.ย.!F40))</f>
        <v/>
      </c>
      <c r="EO10" s="139" t="str">
        <f>IF($B$2=1,IF(พ.ย.!G10="","",พ.ย.!G10),IF(พ.ย.!G40="","",พ.ย.!G40))</f>
        <v/>
      </c>
      <c r="EP10" s="139" t="str">
        <f>IF($B$2=1,IF(พ.ย.!H10="","",พ.ย.!H10),IF(พ.ย.!H40="","",พ.ย.!H40))</f>
        <v/>
      </c>
      <c r="EQ10" s="139" t="str">
        <f>IF($B$2=1,IF(พ.ย.!I10="","",พ.ย.!I10),IF(พ.ย.!I40="","",พ.ย.!I40))</f>
        <v/>
      </c>
      <c r="ER10" s="139" t="str">
        <f>IF($B$2=1,IF(พ.ย.!J10="","",พ.ย.!J10),IF(พ.ย.!J40="","",พ.ย.!J40))</f>
        <v/>
      </c>
      <c r="ES10" s="139" t="str">
        <f>IF($B$2=1,IF(พ.ย.!K10="","",พ.ย.!K10),IF(พ.ย.!K40="","",พ.ย.!K40))</f>
        <v/>
      </c>
      <c r="ET10" s="139" t="str">
        <f>IF($B$2=1,IF(พ.ย.!L10="","",พ.ย.!L10),IF(พ.ย.!L40="","",พ.ย.!L40))</f>
        <v/>
      </c>
      <c r="EU10" s="139" t="str">
        <f>IF($B$2=1,IF(พ.ย.!M10="","",พ.ย.!M10),IF(พ.ย.!M40="","",พ.ย.!M40))</f>
        <v/>
      </c>
      <c r="EV10" s="139" t="str">
        <f>IF($B$2=1,IF(พ.ย.!N10="","",พ.ย.!N10),IF(พ.ย.!N40="","",พ.ย.!N40))</f>
        <v/>
      </c>
      <c r="EW10" s="139" t="str">
        <f>IF($B$2=1,IF(พ.ย.!O10="","",พ.ย.!O10),IF(พ.ย.!O40="","",พ.ย.!O40))</f>
        <v/>
      </c>
      <c r="EX10" s="139" t="str">
        <f>IF($B$2=1,IF(พ.ย.!P10="","",พ.ย.!P10),IF(พ.ย.!P40="","",พ.ย.!P40))</f>
        <v/>
      </c>
      <c r="EY10" s="139" t="str">
        <f>IF($B$2=1,IF(พ.ย.!Q10="","",พ.ย.!Q10),IF(พ.ย.!Q40="","",พ.ย.!Q40))</f>
        <v/>
      </c>
      <c r="EZ10" s="139" t="str">
        <f>IF($B$2=1,IF(พ.ย.!R10="","",พ.ย.!R10),IF(พ.ย.!R40="","",พ.ย.!R40))</f>
        <v/>
      </c>
      <c r="FA10" s="139" t="str">
        <f>IF($B$2=1,IF(พ.ย.!S10="","",พ.ย.!S10),IF(พ.ย.!S40="","",พ.ย.!S40))</f>
        <v/>
      </c>
      <c r="FB10" s="139" t="str">
        <f>IF($B$2=1,IF(พ.ย.!T10="","",พ.ย.!T10),IF(พ.ย.!T40="","",พ.ย.!T40))</f>
        <v/>
      </c>
      <c r="FC10" s="139" t="str">
        <f>IF($B$2=1,IF(พ.ย.!U10="","",พ.ย.!U10),IF(พ.ย.!U40="","",พ.ย.!U40))</f>
        <v/>
      </c>
      <c r="FD10" s="139" t="str">
        <f>IF($B$2=1,IF(พ.ย.!V10="","",พ.ย.!V10),IF(พ.ย.!V40="","",พ.ย.!V40))</f>
        <v/>
      </c>
      <c r="FE10" s="139" t="str">
        <f>IF($B$2=1,IF(พ.ย.!W10="","",พ.ย.!W10),IF(พ.ย.!W40="","",พ.ย.!W40))</f>
        <v/>
      </c>
      <c r="FF10" s="139" t="str">
        <f>IF($B$2=1,IF(พ.ย.!X10="","",พ.ย.!X10),IF(พ.ย.!X40="","",พ.ย.!X40))</f>
        <v/>
      </c>
      <c r="FG10" s="139" t="str">
        <f>IF($B$2=1,IF(พ.ย.!Y10="","",พ.ย.!Y10),IF(พ.ย.!Y40="","",พ.ย.!Y40))</f>
        <v/>
      </c>
      <c r="FH10" s="139" t="str">
        <f>IF($B$2=1,IF(พ.ย.!Z10="","",พ.ย.!Z10),IF(พ.ย.!Z40="","",พ.ย.!Z40))</f>
        <v/>
      </c>
      <c r="FI10" s="139" t="str">
        <f>IF($B$2=1,IF(พ.ย.!AA10="","",พ.ย.!AA10),IF(พ.ย.!AA40="","",พ.ย.!AA40))</f>
        <v/>
      </c>
      <c r="FJ10" s="139" t="str">
        <f>IF($B$2=1,IF(พ.ย.!AB10="","",พ.ย.!AB10),IF(พ.ย.!AB40="","",พ.ย.!AB40))</f>
        <v/>
      </c>
      <c r="FK10" s="139" t="str">
        <f>IF($B$2=1,IF(พ.ย.!AC10="","",พ.ย.!AC10),IF(พ.ย.!AC40="","",พ.ย.!AC40))</f>
        <v/>
      </c>
      <c r="FL10" s="139" t="str">
        <f>IF($B$2=1,IF(พ.ย.!AD10="","",พ.ย.!AD10),IF(พ.ย.!AD40="","",พ.ย.!AD40))</f>
        <v/>
      </c>
      <c r="FM10" s="139" t="str">
        <f>IF($B$2=1,IF(พ.ย.!AE10="","",พ.ย.!AE10),IF(พ.ย.!AE40="","",พ.ย.!AE40))</f>
        <v/>
      </c>
      <c r="FN10" s="139" t="str">
        <f>IF($B$2=1,IF(พ.ย.!AF10="","",พ.ย.!AF10),IF(พ.ย.!AF40="","",พ.ย.!AF40))</f>
        <v/>
      </c>
      <c r="FO10" s="139" t="str">
        <f>IF($B$2=1,IF(พ.ย.!AG10="","",พ.ย.!AG10),IF(พ.ย.!AG40="","",พ.ย.!AG40))</f>
        <v/>
      </c>
      <c r="FP10" s="139" t="str">
        <f>IF($B$2=1,IF(พ.ย.!AH10="","",พ.ย.!AH10),IF(พ.ย.!AH40="","",พ.ย.!AH40))</f>
        <v/>
      </c>
      <c r="FQ10" s="139" t="str">
        <f>IF($B$2=1,IF(พ.ย.!AI10="","",พ.ย.!AI10),IF(พ.ย.!AI40="","",พ.ย.!AI40))</f>
        <v/>
      </c>
      <c r="FR10" s="138">
        <f t="shared" si="15"/>
        <v>7</v>
      </c>
      <c r="FS10" s="139"/>
      <c r="FT10" s="139" t="str">
        <f>IF($B$2=1,IF(ธ.ค.!D10="","",ธ.ค.!D10),IF(ธ.ค.!D40="","",ธ.ค.!D40))</f>
        <v/>
      </c>
      <c r="FU10" s="139" t="str">
        <f>IF($B$2=1,IF(ธ.ค.!E10="","",ธ.ค.!E10),IF(ธ.ค.!E40="","",ธ.ค.!E40))</f>
        <v/>
      </c>
      <c r="FV10" s="139" t="str">
        <f>IF($B$2=1,IF(ธ.ค.!F10="","",ธ.ค.!F10),IF(ธ.ค.!F40="","",ธ.ค.!F40))</f>
        <v/>
      </c>
      <c r="FW10" s="139" t="str">
        <f>IF($B$2=1,IF(ธ.ค.!G10="","",ธ.ค.!G10),IF(ธ.ค.!G40="","",ธ.ค.!G40))</f>
        <v/>
      </c>
      <c r="FX10" s="139" t="str">
        <f>IF($B$2=1,IF(ธ.ค.!H10="","",ธ.ค.!H10),IF(ธ.ค.!H40="","",ธ.ค.!H40))</f>
        <v/>
      </c>
      <c r="FY10" s="139" t="str">
        <f>IF($B$2=1,IF(ธ.ค.!I10="","",ธ.ค.!I10),IF(ธ.ค.!I40="","",ธ.ค.!I40))</f>
        <v/>
      </c>
      <c r="FZ10" s="139" t="str">
        <f>IF($B$2=1,IF(ธ.ค.!J10="","",ธ.ค.!J10),IF(ธ.ค.!J40="","",ธ.ค.!J40))</f>
        <v/>
      </c>
      <c r="GA10" s="139" t="str">
        <f>IF($B$2=1,IF(ธ.ค.!K10="","",ธ.ค.!K10),IF(ธ.ค.!K40="","",ธ.ค.!K40))</f>
        <v/>
      </c>
      <c r="GB10" s="139" t="str">
        <f>IF($B$2=1,IF(ธ.ค.!L10="","",ธ.ค.!L10),IF(ธ.ค.!L40="","",ธ.ค.!L40))</f>
        <v/>
      </c>
      <c r="GC10" s="139" t="str">
        <f>IF($B$2=1,IF(ธ.ค.!M10="","",ธ.ค.!M10),IF(ธ.ค.!M40="","",ธ.ค.!M40))</f>
        <v/>
      </c>
      <c r="GD10" s="139" t="str">
        <f>IF($B$2=1,IF(ธ.ค.!N10="","",ธ.ค.!N10),IF(ธ.ค.!N40="","",ธ.ค.!N40))</f>
        <v/>
      </c>
      <c r="GE10" s="139" t="str">
        <f>IF($B$2=1,IF(ธ.ค.!O10="","",ธ.ค.!O10),IF(ธ.ค.!O40="","",ธ.ค.!O40))</f>
        <v/>
      </c>
      <c r="GF10" s="139" t="str">
        <f>IF($B$2=1,IF(ธ.ค.!P10="","",ธ.ค.!P10),IF(ธ.ค.!P40="","",ธ.ค.!P40))</f>
        <v/>
      </c>
      <c r="GG10" s="139" t="str">
        <f>IF($B$2=1,IF(ธ.ค.!Q10="","",ธ.ค.!Q10),IF(ธ.ค.!Q40="","",ธ.ค.!Q40))</f>
        <v/>
      </c>
      <c r="GH10" s="139" t="str">
        <f>IF($B$2=1,IF(ธ.ค.!R10="","",ธ.ค.!R10),IF(ธ.ค.!R40="","",ธ.ค.!R40))</f>
        <v/>
      </c>
      <c r="GI10" s="139" t="str">
        <f>IF($B$2=1,IF(ธ.ค.!S10="","",ธ.ค.!S10),IF(ธ.ค.!S40="","",ธ.ค.!S40))</f>
        <v/>
      </c>
      <c r="GJ10" s="139" t="str">
        <f>IF($B$2=1,IF(ธ.ค.!T10="","",ธ.ค.!T10),IF(ธ.ค.!T40="","",ธ.ค.!T40))</f>
        <v/>
      </c>
      <c r="GK10" s="139" t="str">
        <f>IF($B$2=1,IF(ธ.ค.!U10="","",ธ.ค.!U10),IF(ธ.ค.!U40="","",ธ.ค.!U40))</f>
        <v/>
      </c>
      <c r="GL10" s="139" t="str">
        <f>IF($B$2=1,IF(ธ.ค.!V10="","",ธ.ค.!V10),IF(ธ.ค.!V40="","",ธ.ค.!V40))</f>
        <v/>
      </c>
      <c r="GM10" s="139" t="str">
        <f>IF($B$2=1,IF(ธ.ค.!W10="","",ธ.ค.!W10),IF(ธ.ค.!W40="","",ธ.ค.!W40))</f>
        <v/>
      </c>
      <c r="GN10" s="139" t="str">
        <f>IF($B$2=1,IF(ธ.ค.!X10="","",ธ.ค.!X10),IF(ธ.ค.!X40="","",ธ.ค.!X40))</f>
        <v/>
      </c>
      <c r="GO10" s="139" t="str">
        <f>IF($B$2=1,IF(ธ.ค.!Y10="","",ธ.ค.!Y10),IF(ธ.ค.!Y40="","",ธ.ค.!Y40))</f>
        <v/>
      </c>
      <c r="GP10" s="139" t="str">
        <f>IF($B$2=1,IF(ธ.ค.!Z10="","",ธ.ค.!Z10),IF(ธ.ค.!Z40="","",ธ.ค.!Z40))</f>
        <v/>
      </c>
      <c r="GQ10" s="139" t="str">
        <f>IF($B$2=1,IF(ธ.ค.!AA10="","",ธ.ค.!AA10),IF(ธ.ค.!AA40="","",ธ.ค.!AA40))</f>
        <v/>
      </c>
      <c r="GR10" s="139" t="str">
        <f>IF($B$2=1,IF(ธ.ค.!AB10="","",ธ.ค.!AB10),IF(ธ.ค.!AB40="","",ธ.ค.!AB40))</f>
        <v/>
      </c>
      <c r="GS10" s="139" t="str">
        <f>IF($B$2=1,IF(ธ.ค.!AC10="","",ธ.ค.!AC10),IF(ธ.ค.!AC40="","",ธ.ค.!AC40))</f>
        <v/>
      </c>
      <c r="GT10" s="139" t="str">
        <f>IF($B$2=1,IF(ธ.ค.!AD10="","",ธ.ค.!AD10),IF(ธ.ค.!AD40="","",ธ.ค.!AD40))</f>
        <v/>
      </c>
      <c r="GU10" s="139" t="str">
        <f>IF($B$2=1,IF(ธ.ค.!AE10="","",ธ.ค.!AE10),IF(ธ.ค.!AE40="","",ธ.ค.!AE40))</f>
        <v/>
      </c>
      <c r="GV10" s="139" t="str">
        <f>IF($B$2=1,IF(ธ.ค.!AF10="","",ธ.ค.!AF10),IF(ธ.ค.!AF40="","",ธ.ค.!AF40))</f>
        <v/>
      </c>
      <c r="GW10" s="139" t="str">
        <f>IF($B$2=1,IF(ธ.ค.!AG10="","",ธ.ค.!AG10),IF(ธ.ค.!AG40="","",ธ.ค.!AG40))</f>
        <v/>
      </c>
      <c r="GX10" s="139" t="str">
        <f>IF($B$2=1,IF(ธ.ค.!AH10="","",ธ.ค.!AH10),IF(ธ.ค.!AH40="","",ธ.ค.!AH40))</f>
        <v/>
      </c>
      <c r="GY10" s="139" t="str">
        <f>IF($B$2=1,IF(ธ.ค.!AI10="","",ธ.ค.!AI10),IF(ธ.ค.!AI40="","",ธ.ค.!AI40))</f>
        <v/>
      </c>
      <c r="GZ10" s="138">
        <f t="shared" si="16"/>
        <v>7</v>
      </c>
      <c r="HA10" s="139"/>
      <c r="HB10" s="139" t="str">
        <f>IF($B$2=1,IF(ม.ค.!D10="","",ม.ค.!D10),IF(ม.ค.!D40="","",ม.ค.!D40))</f>
        <v/>
      </c>
      <c r="HC10" s="139" t="str">
        <f>IF($B$2=1,IF(ม.ค.!E10="","",ม.ค.!E10),IF(ม.ค.!E40="","",ม.ค.!E40))</f>
        <v/>
      </c>
      <c r="HD10" s="139" t="str">
        <f>IF($B$2=1,IF(ม.ค.!F10="","",ม.ค.!F10),IF(ม.ค.!F40="","",ม.ค.!F40))</f>
        <v/>
      </c>
      <c r="HE10" s="139" t="str">
        <f>IF($B$2=1,IF(ม.ค.!G10="","",ม.ค.!G10),IF(ม.ค.!G40="","",ม.ค.!G40))</f>
        <v/>
      </c>
      <c r="HF10" s="139" t="str">
        <f>IF($B$2=1,IF(ม.ค.!H10="","",ม.ค.!H10),IF(ม.ค.!H40="","",ม.ค.!H40))</f>
        <v/>
      </c>
      <c r="HG10" s="139" t="str">
        <f>IF($B$2=1,IF(ม.ค.!I10="","",ม.ค.!I10),IF(ม.ค.!I40="","",ม.ค.!I40))</f>
        <v/>
      </c>
      <c r="HH10" s="139" t="str">
        <f>IF($B$2=1,IF(ม.ค.!J10="","",ม.ค.!J10),IF(ม.ค.!J40="","",ม.ค.!J40))</f>
        <v/>
      </c>
      <c r="HI10" s="139" t="str">
        <f>IF($B$2=1,IF(ม.ค.!K10="","",ม.ค.!K10),IF(ม.ค.!K40="","",ม.ค.!K40))</f>
        <v/>
      </c>
      <c r="HJ10" s="139" t="str">
        <f>IF($B$2=1,IF(ม.ค.!L10="","",ม.ค.!L10),IF(ม.ค.!L40="","",ม.ค.!L40))</f>
        <v/>
      </c>
      <c r="HK10" s="139" t="str">
        <f>IF($B$2=1,IF(ม.ค.!M10="","",ม.ค.!M10),IF(ม.ค.!M40="","",ม.ค.!M40))</f>
        <v/>
      </c>
      <c r="HL10" s="139" t="str">
        <f>IF($B$2=1,IF(ม.ค.!N10="","",ม.ค.!N10),IF(ม.ค.!N40="","",ม.ค.!N40))</f>
        <v/>
      </c>
      <c r="HM10" s="139" t="str">
        <f>IF($B$2=1,IF(ม.ค.!O10="","",ม.ค.!O10),IF(ม.ค.!O40="","",ม.ค.!O40))</f>
        <v/>
      </c>
      <c r="HN10" s="139" t="str">
        <f>IF($B$2=1,IF(ม.ค.!P10="","",ม.ค.!P10),IF(ม.ค.!P40="","",ม.ค.!P40))</f>
        <v/>
      </c>
      <c r="HO10" s="139" t="str">
        <f>IF($B$2=1,IF(ม.ค.!Q10="","",ม.ค.!Q10),IF(ม.ค.!Q40="","",ม.ค.!Q40))</f>
        <v/>
      </c>
      <c r="HP10" s="139" t="str">
        <f>IF($B$2=1,IF(ม.ค.!R10="","",ม.ค.!R10),IF(ม.ค.!R40="","",ม.ค.!R40))</f>
        <v/>
      </c>
      <c r="HQ10" s="139" t="str">
        <f>IF($B$2=1,IF(ม.ค.!S10="","",ม.ค.!S10),IF(ม.ค.!S40="","",ม.ค.!S40))</f>
        <v/>
      </c>
      <c r="HR10" s="139" t="str">
        <f>IF($B$2=1,IF(ม.ค.!T10="","",ม.ค.!T10),IF(ม.ค.!T40="","",ม.ค.!T40))</f>
        <v/>
      </c>
      <c r="HS10" s="139" t="str">
        <f>IF($B$2=1,IF(ม.ค.!U10="","",ม.ค.!U10),IF(ม.ค.!U40="","",ม.ค.!U40))</f>
        <v/>
      </c>
      <c r="HT10" s="139" t="str">
        <f>IF($B$2=1,IF(ม.ค.!V10="","",ม.ค.!V10),IF(ม.ค.!V40="","",ม.ค.!V40))</f>
        <v/>
      </c>
      <c r="HU10" s="139" t="str">
        <f>IF($B$2=1,IF(ม.ค.!W10="","",ม.ค.!W10),IF(ม.ค.!W40="","",ม.ค.!W40))</f>
        <v/>
      </c>
      <c r="HV10" s="139" t="str">
        <f>IF($B$2=1,IF(ม.ค.!X10="","",ม.ค.!X10),IF(ม.ค.!X40="","",ม.ค.!X40))</f>
        <v/>
      </c>
      <c r="HW10" s="139" t="str">
        <f>IF($B$2=1,IF(ม.ค.!Y10="","",ม.ค.!Y10),IF(ม.ค.!Y40="","",ม.ค.!Y40))</f>
        <v/>
      </c>
      <c r="HX10" s="139" t="str">
        <f>IF($B$2=1,IF(ม.ค.!Z10="","",ม.ค.!Z10),IF(ม.ค.!Z40="","",ม.ค.!Z40))</f>
        <v/>
      </c>
      <c r="HY10" s="139" t="str">
        <f>IF($B$2=1,IF(ม.ค.!AA10="","",ม.ค.!AA10),IF(ม.ค.!AA40="","",ม.ค.!AA40))</f>
        <v/>
      </c>
      <c r="HZ10" s="139" t="str">
        <f>IF($B$2=1,IF(ม.ค.!AB10="","",ม.ค.!AB10),IF(ม.ค.!AB40="","",ม.ค.!AB40))</f>
        <v/>
      </c>
      <c r="IA10" s="139" t="str">
        <f>IF($B$2=1,IF(ม.ค.!AC10="","",ม.ค.!AC10),IF(ม.ค.!AC40="","",ม.ค.!AC40))</f>
        <v/>
      </c>
      <c r="IB10" s="139" t="str">
        <f>IF($B$2=1,IF(ม.ค.!AD10="","",ม.ค.!AD10),IF(ม.ค.!AD40="","",ม.ค.!AD40))</f>
        <v/>
      </c>
      <c r="IC10" s="139" t="str">
        <f>IF($B$2=1,IF(ม.ค.!AE10="","",ม.ค.!AE10),IF(ม.ค.!AE40="","",ม.ค.!AE40))</f>
        <v/>
      </c>
      <c r="ID10" s="139" t="str">
        <f>IF($B$2=1,IF(ม.ค.!AF10="","",ม.ค.!AF10),IF(ม.ค.!AF40="","",ม.ค.!AF40))</f>
        <v/>
      </c>
      <c r="IE10" s="139" t="str">
        <f>IF($B$2=1,IF(ม.ค.!AG10="","",ม.ค.!AG10),IF(ม.ค.!AG40="","",ม.ค.!AG40))</f>
        <v/>
      </c>
      <c r="IF10" s="139" t="str">
        <f>IF($B$2=1,IF(ม.ค.!AH10="","",ม.ค.!AH10),IF(ม.ค.!AH40="","",ม.ค.!AH40))</f>
        <v/>
      </c>
      <c r="IG10" s="139" t="str">
        <f>IF($B$2=1,IF(ม.ค.!AI10="","",ม.ค.!AI10),IF(ม.ค.!AI40="","",ม.ค.!AI40))</f>
        <v/>
      </c>
      <c r="IH10" s="138">
        <f t="shared" si="17"/>
        <v>7</v>
      </c>
      <c r="II10" s="139"/>
      <c r="IJ10" s="139" t="str">
        <f>IF($B$2=1,IF(ก.พ.!D10="","",ก.พ.!D10),IF(ก.พ.!D40="","",ก.พ.!D40))</f>
        <v/>
      </c>
      <c r="IK10" s="139" t="str">
        <f>IF($B$2=1,IF(ก.พ.!E10="","",ก.พ.!E10),IF(ก.พ.!E40="","",ก.พ.!E40))</f>
        <v/>
      </c>
      <c r="IL10" s="139" t="str">
        <f>IF($B$2=1,IF(ก.พ.!F10="","",ก.พ.!F10),IF(ก.พ.!F40="","",ก.พ.!F40))</f>
        <v/>
      </c>
      <c r="IM10" s="139" t="str">
        <f>IF($B$2=1,IF(ก.พ.!G10="","",ก.พ.!G10),IF(ก.พ.!G40="","",ก.พ.!G40))</f>
        <v/>
      </c>
      <c r="IN10" s="139" t="str">
        <f>IF($B$2=1,IF(ก.พ.!H10="","",ก.พ.!H10),IF(ก.พ.!H40="","",ก.พ.!H40))</f>
        <v/>
      </c>
      <c r="IO10" s="139" t="str">
        <f>IF($B$2=1,IF(ก.พ.!I10="","",ก.พ.!I10),IF(ก.พ.!I40="","",ก.พ.!I40))</f>
        <v/>
      </c>
      <c r="IP10" s="139" t="str">
        <f>IF($B$2=1,IF(ก.พ.!J10="","",ก.พ.!J10),IF(ก.พ.!J40="","",ก.พ.!J40))</f>
        <v/>
      </c>
      <c r="IQ10" s="139" t="str">
        <f>IF($B$2=1,IF(ก.พ.!K10="","",ก.พ.!K10),IF(ก.พ.!K40="","",ก.พ.!K40))</f>
        <v/>
      </c>
      <c r="IR10" s="139" t="str">
        <f>IF($B$2=1,IF(ก.พ.!L10="","",ก.พ.!L10),IF(ก.พ.!L40="","",ก.พ.!L40))</f>
        <v/>
      </c>
      <c r="IS10" s="139" t="str">
        <f>IF($B$2=1,IF(ก.พ.!M10="","",ก.พ.!M10),IF(ก.พ.!M40="","",ก.พ.!M40))</f>
        <v/>
      </c>
      <c r="IT10" s="139" t="str">
        <f>IF($B$2=1,IF(ก.พ.!N10="","",ก.พ.!N10),IF(ก.พ.!N40="","",ก.พ.!N40))</f>
        <v/>
      </c>
      <c r="IU10" s="139" t="str">
        <f>IF($B$2=1,IF(ก.พ.!O10="","",ก.พ.!O10),IF(ก.พ.!O40="","",ก.พ.!O40))</f>
        <v/>
      </c>
      <c r="IV10" s="139" t="str">
        <f>IF($B$2=1,IF(ก.พ.!P10="","",ก.พ.!P10),IF(ก.พ.!P40="","",ก.พ.!P40))</f>
        <v/>
      </c>
      <c r="IW10" s="139" t="str">
        <f>IF($B$2=1,IF(ก.พ.!Q10="","",ก.พ.!Q10),IF(ก.พ.!Q40="","",ก.พ.!Q40))</f>
        <v/>
      </c>
      <c r="IX10" s="139" t="str">
        <f>IF($B$2=1,IF(ก.พ.!R10="","",ก.พ.!R10),IF(ก.พ.!R40="","",ก.พ.!R40))</f>
        <v/>
      </c>
      <c r="IY10" s="139" t="str">
        <f>IF($B$2=1,IF(ก.พ.!S10="","",ก.พ.!S10),IF(ก.พ.!S40="","",ก.พ.!S40))</f>
        <v/>
      </c>
      <c r="IZ10" s="139" t="str">
        <f>IF($B$2=1,IF(ก.พ.!T10="","",ก.พ.!T10),IF(ก.พ.!T40="","",ก.พ.!T40))</f>
        <v/>
      </c>
      <c r="JA10" s="139" t="str">
        <f>IF($B$2=1,IF(ก.พ.!U10="","",ก.พ.!U10),IF(ก.พ.!U40="","",ก.พ.!U40))</f>
        <v/>
      </c>
      <c r="JB10" s="139" t="str">
        <f>IF($B$2=1,IF(ก.พ.!V10="","",ก.พ.!V10),IF(ก.พ.!V40="","",ก.พ.!V40))</f>
        <v/>
      </c>
      <c r="JC10" s="139" t="str">
        <f>IF($B$2=1,IF(ก.พ.!W10="","",ก.พ.!W10),IF(ก.พ.!W40="","",ก.พ.!W40))</f>
        <v/>
      </c>
      <c r="JD10" s="139" t="str">
        <f>IF($B$2=1,IF(ก.พ.!X10="","",ก.พ.!X10),IF(ก.พ.!X40="","",ก.พ.!X40))</f>
        <v/>
      </c>
      <c r="JE10" s="139" t="str">
        <f>IF($B$2=1,IF(ก.พ.!Y10="","",ก.พ.!Y10),IF(ก.พ.!Y40="","",ก.พ.!Y40))</f>
        <v/>
      </c>
      <c r="JF10" s="139" t="str">
        <f>IF($B$2=1,IF(ก.พ.!Z10="","",ก.พ.!Z10),IF(ก.พ.!Z40="","",ก.พ.!Z40))</f>
        <v/>
      </c>
      <c r="JG10" s="139" t="str">
        <f>IF($B$2=1,IF(ก.พ.!AA10="","",ก.พ.!AA10),IF(ก.พ.!AA40="","",ก.พ.!AA40))</f>
        <v/>
      </c>
      <c r="JH10" s="139" t="str">
        <f>IF($B$2=1,IF(ก.พ.!AB10="","",ก.พ.!AB10),IF(ก.พ.!AB40="","",ก.พ.!AB40))</f>
        <v/>
      </c>
      <c r="JI10" s="139" t="str">
        <f>IF($B$2=1,IF(ก.พ.!AC10="","",ก.พ.!AC10),IF(ก.พ.!AC40="","",ก.พ.!AC40))</f>
        <v/>
      </c>
      <c r="JJ10" s="139" t="str">
        <f>IF($B$2=1,IF(ก.พ.!AD10="","",ก.พ.!AD10),IF(ก.พ.!AD40="","",ก.พ.!AD40))</f>
        <v/>
      </c>
      <c r="JK10" s="139" t="str">
        <f>IF($B$2=1,IF(ก.พ.!AE10="","",ก.พ.!AE10),IF(ก.พ.!AE40="","",ก.พ.!AE40))</f>
        <v/>
      </c>
      <c r="JL10" s="139" t="str">
        <f>IF($B$2=1,IF(ก.พ.!AF10="","",ก.พ.!AF10),IF(ก.พ.!AF40="","",ก.พ.!AF40))</f>
        <v/>
      </c>
      <c r="JM10" s="139" t="str">
        <f>IF($B$2=1,IF(ก.พ.!AG10="","",ก.พ.!AG10),IF(ก.พ.!AG40="","",ก.พ.!AG40))</f>
        <v/>
      </c>
      <c r="JN10" s="139" t="str">
        <f>IF($B$2=1,IF(ก.พ.!AH10="","",ก.พ.!AH10),IF(ก.พ.!AH40="","",ก.พ.!AH40))</f>
        <v/>
      </c>
      <c r="JO10" s="139" t="str">
        <f>IF($B$2=1,IF(ก.พ.!AI10="","",ก.พ.!AI10),IF(ก.พ.!AI40="","",ก.พ.!AI40))</f>
        <v/>
      </c>
      <c r="JP10" s="138">
        <f t="shared" si="18"/>
        <v>7</v>
      </c>
      <c r="JQ10" s="139"/>
      <c r="JR10" s="139" t="str">
        <f>IF($B$2=1,IF(มี.ค.!D10="","",มี.ค.!D10),IF(มี.ค.!D40="","",มี.ค.!D40))</f>
        <v/>
      </c>
      <c r="JS10" s="139" t="str">
        <f>IF($B$2=1,IF(มี.ค.!E10="","",มี.ค.!E10),IF(มี.ค.!E40="","",มี.ค.!E40))</f>
        <v/>
      </c>
      <c r="JT10" s="139" t="str">
        <f>IF($B$2=1,IF(มี.ค.!F10="","",มี.ค.!F10),IF(มี.ค.!F40="","",มี.ค.!F40))</f>
        <v/>
      </c>
      <c r="JU10" s="139" t="str">
        <f>IF($B$2=1,IF(มี.ค.!G10="","",มี.ค.!G10),IF(มี.ค.!G40="","",มี.ค.!G40))</f>
        <v/>
      </c>
      <c r="JV10" s="139" t="str">
        <f>IF($B$2=1,IF(มี.ค.!H10="","",มี.ค.!H10),IF(มี.ค.!H40="","",มี.ค.!H40))</f>
        <v/>
      </c>
      <c r="JW10" s="139" t="str">
        <f>IF($B$2=1,IF(มี.ค.!I10="","",มี.ค.!I10),IF(มี.ค.!I40="","",มี.ค.!I40))</f>
        <v/>
      </c>
      <c r="JX10" s="139" t="str">
        <f>IF($B$2=1,IF(มี.ค.!J10="","",มี.ค.!J10),IF(มี.ค.!J40="","",มี.ค.!J40))</f>
        <v/>
      </c>
      <c r="JY10" s="139" t="str">
        <f>IF($B$2=1,IF(มี.ค.!K10="","",มี.ค.!K10),IF(มี.ค.!K40="","",มี.ค.!K40))</f>
        <v/>
      </c>
      <c r="JZ10" s="139" t="str">
        <f>IF($B$2=1,IF(มี.ค.!L10="","",มี.ค.!L10),IF(มี.ค.!L40="","",มี.ค.!L40))</f>
        <v/>
      </c>
      <c r="KA10" s="139" t="str">
        <f>IF($B$2=1,IF(มี.ค.!M10="","",มี.ค.!M10),IF(มี.ค.!M40="","",มี.ค.!M40))</f>
        <v/>
      </c>
      <c r="KB10" s="139" t="str">
        <f>IF($B$2=1,IF(มี.ค.!N10="","",มี.ค.!N10),IF(มี.ค.!N40="","",มี.ค.!N40))</f>
        <v/>
      </c>
      <c r="KC10" s="139" t="str">
        <f>IF($B$2=1,IF(มี.ค.!O10="","",มี.ค.!O10),IF(มี.ค.!O40="","",มี.ค.!O40))</f>
        <v/>
      </c>
      <c r="KD10" s="139" t="str">
        <f>IF($B$2=1,IF(มี.ค.!P10="","",มี.ค.!P10),IF(มี.ค.!P40="","",มี.ค.!P40))</f>
        <v/>
      </c>
      <c r="KE10" s="139" t="str">
        <f>IF($B$2=1,IF(มี.ค.!Q10="","",มี.ค.!Q10),IF(มี.ค.!Q40="","",มี.ค.!Q40))</f>
        <v/>
      </c>
      <c r="KF10" s="139" t="str">
        <f>IF($B$2=1,IF(มี.ค.!R10="","",มี.ค.!R10),IF(มี.ค.!R40="","",มี.ค.!R40))</f>
        <v/>
      </c>
      <c r="KG10" s="139" t="str">
        <f>IF($B$2=1,IF(มี.ค.!S10="","",มี.ค.!S10),IF(มี.ค.!S40="","",มี.ค.!S40))</f>
        <v/>
      </c>
      <c r="KH10" s="139" t="str">
        <f>IF($B$2=1,IF(มี.ค.!T10="","",มี.ค.!T10),IF(มี.ค.!T40="","",มี.ค.!T40))</f>
        <v/>
      </c>
      <c r="KI10" s="139" t="str">
        <f>IF($B$2=1,IF(มี.ค.!U10="","",มี.ค.!U10),IF(มี.ค.!U40="","",มี.ค.!U40))</f>
        <v/>
      </c>
      <c r="KJ10" s="139" t="str">
        <f>IF($B$2=1,IF(มี.ค.!V10="","",มี.ค.!V10),IF(มี.ค.!V40="","",มี.ค.!V40))</f>
        <v/>
      </c>
      <c r="KK10" s="139" t="str">
        <f>IF($B$2=1,IF(มี.ค.!W10="","",มี.ค.!W10),IF(มี.ค.!W40="","",มี.ค.!W40))</f>
        <v/>
      </c>
      <c r="KL10" s="139" t="str">
        <f>IF($B$2=1,IF(มี.ค.!X10="","",มี.ค.!X10),IF(มี.ค.!X40="","",มี.ค.!X40))</f>
        <v/>
      </c>
      <c r="KM10" s="139" t="str">
        <f>IF($B$2=1,IF(มี.ค.!Y10="","",มี.ค.!Y10),IF(มี.ค.!Y40="","",มี.ค.!Y40))</f>
        <v/>
      </c>
      <c r="KN10" s="139" t="str">
        <f>IF($B$2=1,IF(มี.ค.!Z10="","",มี.ค.!Z10),IF(มี.ค.!Z40="","",มี.ค.!Z40))</f>
        <v/>
      </c>
      <c r="KO10" s="139" t="str">
        <f>IF($B$2=1,IF(มี.ค.!AA10="","",มี.ค.!AA10),IF(มี.ค.!AA40="","",มี.ค.!AA40))</f>
        <v/>
      </c>
      <c r="KP10" s="139" t="str">
        <f>IF($B$2=1,IF(มี.ค.!AB10="","",มี.ค.!AB10),IF(มี.ค.!AB40="","",มี.ค.!AB40))</f>
        <v/>
      </c>
      <c r="KQ10" s="139" t="str">
        <f>IF($B$2=1,IF(มี.ค.!AC10="","",มี.ค.!AC10),IF(มี.ค.!AC40="","",มี.ค.!AC40))</f>
        <v/>
      </c>
      <c r="KR10" s="139" t="str">
        <f>IF($B$2=1,IF(มี.ค.!AD10="","",มี.ค.!AD10),IF(มี.ค.!AD40="","",มี.ค.!AD40))</f>
        <v/>
      </c>
      <c r="KS10" s="139" t="str">
        <f>IF($B$2=1,IF(มี.ค.!AE10="","",มี.ค.!AE10),IF(มี.ค.!AE40="","",มี.ค.!AE40))</f>
        <v/>
      </c>
      <c r="KT10" s="139" t="str">
        <f>IF($B$2=1,IF(มี.ค.!AF10="","",มี.ค.!AF10),IF(มี.ค.!AF40="","",มี.ค.!AF40))</f>
        <v/>
      </c>
      <c r="KU10" s="139" t="str">
        <f>IF($B$2=1,IF(มี.ค.!AG10="","",มี.ค.!AG10),IF(มี.ค.!AG40="","",มี.ค.!AG40))</f>
        <v/>
      </c>
      <c r="KV10" s="139" t="str">
        <f>IF($B$2=1,IF(มี.ค.!AH10="","",มี.ค.!AH10),IF(มี.ค.!AH40="","",มี.ค.!AH40))</f>
        <v/>
      </c>
      <c r="KW10" s="139" t="str">
        <f>IF($B$2=1,IF(มี.ค.!AI10="","",มี.ค.!AI10),IF(มี.ค.!AI40="","",มี.ค.!AI40))</f>
        <v/>
      </c>
      <c r="KX10" s="138">
        <f t="shared" si="19"/>
        <v>7</v>
      </c>
      <c r="KY10" s="139"/>
      <c r="KZ10" s="139" t="str">
        <f>IF($B$2=1,IF(เม.ย.!D10="","",เม.ย.!D10),IF(เม.ย.!D40="","",เม.ย.!D40))</f>
        <v/>
      </c>
      <c r="LA10" s="139" t="str">
        <f>IF($B$2=1,IF(เม.ย.!E10="","",เม.ย.!E10),IF(เม.ย.!E40="","",เม.ย.!E40))</f>
        <v/>
      </c>
      <c r="LB10" s="139" t="str">
        <f>IF($B$2=1,IF(เม.ย.!F10="","",เม.ย.!F10),IF(เม.ย.!F40="","",เม.ย.!F40))</f>
        <v/>
      </c>
      <c r="LC10" s="139" t="str">
        <f>IF($B$2=1,IF(เม.ย.!G10="","",เม.ย.!G10),IF(เม.ย.!G40="","",เม.ย.!G40))</f>
        <v/>
      </c>
      <c r="LD10" s="139" t="str">
        <f>IF($B$2=1,IF(เม.ย.!H10="","",เม.ย.!H10),IF(เม.ย.!H40="","",เม.ย.!H40))</f>
        <v/>
      </c>
      <c r="LE10" s="139" t="str">
        <f>IF($B$2=1,IF(เม.ย.!I10="","",เม.ย.!I10),IF(เม.ย.!I40="","",เม.ย.!I40))</f>
        <v/>
      </c>
      <c r="LF10" s="139" t="str">
        <f>IF($B$2=1,IF(เม.ย.!J10="","",เม.ย.!J10),IF(เม.ย.!J40="","",เม.ย.!J40))</f>
        <v/>
      </c>
      <c r="LG10" s="139" t="str">
        <f>IF($B$2=1,IF(เม.ย.!K10="","",เม.ย.!K10),IF(เม.ย.!K40="","",เม.ย.!K40))</f>
        <v/>
      </c>
      <c r="LH10" s="139" t="str">
        <f>IF($B$2=1,IF(เม.ย.!L10="","",เม.ย.!L10),IF(เม.ย.!L40="","",เม.ย.!L40))</f>
        <v/>
      </c>
      <c r="LI10" s="139" t="str">
        <f>IF($B$2=1,IF(เม.ย.!M10="","",เม.ย.!M10),IF(เม.ย.!M40="","",เม.ย.!M40))</f>
        <v/>
      </c>
      <c r="LJ10" s="139" t="str">
        <f>IF($B$2=1,IF(เม.ย.!N10="","",เม.ย.!N10),IF(เม.ย.!N40="","",เม.ย.!N40))</f>
        <v/>
      </c>
      <c r="LK10" s="139" t="str">
        <f>IF($B$2=1,IF(เม.ย.!O10="","",เม.ย.!O10),IF(เม.ย.!O40="","",เม.ย.!O40))</f>
        <v/>
      </c>
      <c r="LL10" s="139" t="str">
        <f>IF($B$2=1,IF(เม.ย.!P10="","",เม.ย.!P10),IF(เม.ย.!P40="","",เม.ย.!P40))</f>
        <v/>
      </c>
      <c r="LM10" s="139" t="str">
        <f>IF($B$2=1,IF(เม.ย.!Q10="","",เม.ย.!Q10),IF(เม.ย.!Q40="","",เม.ย.!Q40))</f>
        <v/>
      </c>
      <c r="LN10" s="139" t="str">
        <f>IF($B$2=1,IF(เม.ย.!R10="","",เม.ย.!R10),IF(เม.ย.!R40="","",เม.ย.!R40))</f>
        <v/>
      </c>
      <c r="LO10" s="139" t="str">
        <f>IF($B$2=1,IF(เม.ย.!S10="","",เม.ย.!S10),IF(เม.ย.!S40="","",เม.ย.!S40))</f>
        <v/>
      </c>
      <c r="LP10" s="139" t="str">
        <f>IF($B$2=1,IF(เม.ย.!T10="","",เม.ย.!T10),IF(เม.ย.!T40="","",เม.ย.!T40))</f>
        <v/>
      </c>
      <c r="LQ10" s="139" t="str">
        <f>IF($B$2=1,IF(เม.ย.!U10="","",เม.ย.!U10),IF(เม.ย.!U40="","",เม.ย.!U40))</f>
        <v/>
      </c>
      <c r="LR10" s="139" t="str">
        <f>IF($B$2=1,IF(เม.ย.!V10="","",เม.ย.!V10),IF(เม.ย.!V40="","",เม.ย.!V40))</f>
        <v/>
      </c>
      <c r="LS10" s="139" t="str">
        <f>IF($B$2=1,IF(เม.ย.!W10="","",เม.ย.!W10),IF(เม.ย.!W40="","",เม.ย.!W40))</f>
        <v/>
      </c>
      <c r="LT10" s="139" t="str">
        <f>IF($B$2=1,IF(เม.ย.!X10="","",เม.ย.!X10),IF(เม.ย.!X40="","",เม.ย.!X40))</f>
        <v/>
      </c>
      <c r="LU10" s="139" t="str">
        <f>IF($B$2=1,IF(เม.ย.!Y10="","",เม.ย.!Y10),IF(เม.ย.!Y40="","",เม.ย.!Y40))</f>
        <v/>
      </c>
      <c r="LV10" s="139" t="str">
        <f>IF($B$2=1,IF(เม.ย.!Z10="","",เม.ย.!Z10),IF(เม.ย.!Z40="","",เม.ย.!Z40))</f>
        <v/>
      </c>
      <c r="LW10" s="139" t="str">
        <f>IF($B$2=1,IF(เม.ย.!AA10="","",เม.ย.!AA10),IF(เม.ย.!AA40="","",เม.ย.!AA40))</f>
        <v/>
      </c>
      <c r="LX10" s="139" t="str">
        <f>IF($B$2=1,IF(เม.ย.!AB10="","",เม.ย.!AB10),IF(เม.ย.!AB40="","",เม.ย.!AB40))</f>
        <v/>
      </c>
      <c r="LY10" s="139" t="str">
        <f>IF($B$2=1,IF(เม.ย.!AC10="","",เม.ย.!AC10),IF(เม.ย.!AC40="","",เม.ย.!AC40))</f>
        <v/>
      </c>
      <c r="LZ10" s="139" t="str">
        <f>IF($B$2=1,IF(เม.ย.!AD10="","",เม.ย.!AD10),IF(เม.ย.!AD40="","",เม.ย.!AD40))</f>
        <v/>
      </c>
      <c r="MA10" s="139" t="str">
        <f>IF($B$2=1,IF(เม.ย.!AE10="","",เม.ย.!AE10),IF(เม.ย.!AE40="","",เม.ย.!AE40))</f>
        <v/>
      </c>
      <c r="MB10" s="139" t="str">
        <f>IF($B$2=1,IF(เม.ย.!AF10="","",เม.ย.!AF10),IF(เม.ย.!AF40="","",เม.ย.!AF40))</f>
        <v/>
      </c>
      <c r="MC10" s="139" t="str">
        <f>IF($B$2=1,IF(เม.ย.!AG10="","",เม.ย.!AG10),IF(เม.ย.!AG40="","",เม.ย.!AG40))</f>
        <v/>
      </c>
      <c r="MD10" s="139" t="str">
        <f>IF($B$2=1,IF(เม.ย.!AH10="","",เม.ย.!AH10),IF(เม.ย.!AH40="","",เม.ย.!AH40))</f>
        <v/>
      </c>
      <c r="ME10" s="139" t="str">
        <f>IF($B$2=1,IF(เม.ย.!AI10="","",เม.ย.!AI10),IF(เม.ย.!AI40="","",เม.ย.!AI40))</f>
        <v/>
      </c>
      <c r="MF10" s="138">
        <f t="shared" si="20"/>
        <v>7</v>
      </c>
      <c r="MG10" s="139"/>
      <c r="MH10" s="139" t="str">
        <f>IF($B$2=1,IF(พ.ค.!D10="","",พ.ค.!D10),IF(พ.ค.!D40="","",พ.ค.!D40))</f>
        <v/>
      </c>
      <c r="MI10" s="139" t="str">
        <f>IF($B$2=1,IF(พ.ค.!E10="","",พ.ค.!E10),IF(พ.ค.!E40="","",พ.ค.!E40))</f>
        <v/>
      </c>
      <c r="MJ10" s="139" t="str">
        <f>IF($B$2=1,IF(พ.ค.!F10="","",พ.ค.!F10),IF(พ.ค.!F40="","",พ.ค.!F40))</f>
        <v/>
      </c>
      <c r="MK10" s="139" t="str">
        <f>IF($B$2=1,IF(พ.ค.!G10="","",พ.ค.!G10),IF(พ.ค.!G40="","",พ.ค.!G40))</f>
        <v/>
      </c>
      <c r="ML10" s="139" t="str">
        <f>IF($B$2=1,IF(พ.ค.!H10="","",พ.ค.!H10),IF(พ.ค.!H40="","",พ.ค.!H40))</f>
        <v/>
      </c>
      <c r="MM10" s="139" t="str">
        <f>IF($B$2=1,IF(พ.ค.!I10="","",พ.ค.!I10),IF(พ.ค.!I40="","",พ.ค.!I40))</f>
        <v/>
      </c>
      <c r="MN10" s="139" t="str">
        <f>IF($B$2=1,IF(พ.ค.!J10="","",พ.ค.!J10),IF(พ.ค.!J40="","",พ.ค.!J40))</f>
        <v/>
      </c>
      <c r="MO10" s="139" t="str">
        <f>IF($B$2=1,IF(พ.ค.!K10="","",พ.ค.!K10),IF(พ.ค.!K40="","",พ.ค.!K40))</f>
        <v/>
      </c>
      <c r="MP10" s="139" t="str">
        <f>IF($B$2=1,IF(พ.ค.!L10="","",พ.ค.!L10),IF(พ.ค.!L40="","",พ.ค.!L40))</f>
        <v/>
      </c>
      <c r="MQ10" s="139" t="str">
        <f>IF($B$2=1,IF(พ.ค.!M10="","",พ.ค.!M10),IF(พ.ค.!M40="","",พ.ค.!M40))</f>
        <v/>
      </c>
      <c r="MR10" s="139" t="str">
        <f>IF($B$2=1,IF(พ.ค.!N10="","",พ.ค.!N10),IF(พ.ค.!N40="","",พ.ค.!N40))</f>
        <v/>
      </c>
      <c r="MS10" s="139" t="str">
        <f>IF($B$2=1,IF(พ.ค.!O10="","",พ.ค.!O10),IF(พ.ค.!O40="","",พ.ค.!O40))</f>
        <v/>
      </c>
      <c r="MT10" s="139" t="str">
        <f>IF($B$2=1,IF(พ.ค.!P10="","",พ.ค.!P10),IF(พ.ค.!P40="","",พ.ค.!P40))</f>
        <v/>
      </c>
      <c r="MU10" s="139" t="str">
        <f>IF($B$2=1,IF(พ.ค.!Q10="","",พ.ค.!Q10),IF(พ.ค.!Q40="","",พ.ค.!Q40))</f>
        <v/>
      </c>
      <c r="MV10" s="139" t="str">
        <f>IF($B$2=1,IF(พ.ค.!R10="","",พ.ค.!R10),IF(พ.ค.!R40="","",พ.ค.!R40))</f>
        <v/>
      </c>
      <c r="MW10" s="139" t="str">
        <f>IF($B$2=1,IF(พ.ค.!S10="","",พ.ค.!S10),IF(พ.ค.!S40="","",พ.ค.!S40))</f>
        <v/>
      </c>
      <c r="MX10" s="139" t="str">
        <f>IF($B$2=1,IF(พ.ค.!T10="","",พ.ค.!T10),IF(พ.ค.!T40="","",พ.ค.!T40))</f>
        <v/>
      </c>
      <c r="MY10" s="139" t="str">
        <f>IF($B$2=1,IF(พ.ค.!U10="","",พ.ค.!U10),IF(พ.ค.!U40="","",พ.ค.!U40))</f>
        <v/>
      </c>
      <c r="MZ10" s="139" t="str">
        <f>IF($B$2=1,IF(พ.ค.!V10="","",พ.ค.!V10),IF(พ.ค.!V40="","",พ.ค.!V40))</f>
        <v/>
      </c>
      <c r="NA10" s="139" t="str">
        <f>IF($B$2=1,IF(พ.ค.!W10="","",พ.ค.!W10),IF(พ.ค.!W40="","",พ.ค.!W40))</f>
        <v/>
      </c>
      <c r="NB10" s="139" t="str">
        <f>IF($B$2=1,IF(พ.ค.!X10="","",พ.ค.!X10),IF(พ.ค.!X40="","",พ.ค.!X40))</f>
        <v/>
      </c>
      <c r="NC10" s="139" t="str">
        <f>IF($B$2=1,IF(พ.ค.!Y10="","",พ.ค.!Y10),IF(พ.ค.!Y40="","",พ.ค.!Y40))</f>
        <v/>
      </c>
      <c r="ND10" s="139" t="str">
        <f>IF($B$2=1,IF(พ.ค.!Z10="","",พ.ค.!Z10),IF(พ.ค.!Z40="","",พ.ค.!Z40))</f>
        <v/>
      </c>
      <c r="NE10" s="139" t="str">
        <f>IF($B$2=1,IF(พ.ค.!AA10="","",พ.ค.!AA10),IF(พ.ค.!AA40="","",พ.ค.!AA40))</f>
        <v/>
      </c>
      <c r="NF10" s="139" t="str">
        <f>IF($B$2=1,IF(พ.ค.!AB10="","",พ.ค.!AB10),IF(พ.ค.!AB40="","",พ.ค.!AB40))</f>
        <v/>
      </c>
      <c r="NG10" s="139" t="str">
        <f>IF($B$2=1,IF(พ.ค.!AC10="","",พ.ค.!AC10),IF(พ.ค.!AC40="","",พ.ค.!AC40))</f>
        <v/>
      </c>
      <c r="NH10" s="139" t="str">
        <f>IF($B$2=1,IF(พ.ค.!AD10="","",พ.ค.!AD10),IF(พ.ค.!AD40="","",พ.ค.!AD40))</f>
        <v/>
      </c>
      <c r="NI10" s="139" t="str">
        <f>IF($B$2=1,IF(พ.ค.!AE10="","",พ.ค.!AE10),IF(พ.ค.!AE40="","",พ.ค.!AE40))</f>
        <v/>
      </c>
      <c r="NJ10" s="139" t="str">
        <f>IF($B$2=1,IF(พ.ค.!AF10="","",พ.ค.!AF10),IF(พ.ค.!AF40="","",พ.ค.!AF40))</f>
        <v/>
      </c>
      <c r="NK10" s="139" t="str">
        <f>IF($B$2=1,IF(พ.ค.!AG10="","",พ.ค.!AG10),IF(พ.ค.!AG40="","",พ.ค.!AG40))</f>
        <v/>
      </c>
      <c r="NL10" s="139" t="str">
        <f>IF($B$2=1,IF(พ.ค.!AH10="","",พ.ค.!AH10),IF(พ.ค.!AH40="","",พ.ค.!AH40))</f>
        <v/>
      </c>
      <c r="NM10" s="139" t="str">
        <f>IF($B$2=1,IF(พ.ค.!AI10="","",พ.ค.!AI10),IF(พ.ค.!AI40="","",พ.ค.!AI40))</f>
        <v/>
      </c>
    </row>
    <row r="11" spans="1:377" ht="21" customHeight="1" x14ac:dyDescent="0.55000000000000004">
      <c r="A11" s="125"/>
      <c r="B11" s="125"/>
      <c r="C11" s="125"/>
      <c r="D11" s="138">
        <f t="shared" si="21"/>
        <v>8</v>
      </c>
      <c r="E11" s="139"/>
      <c r="F11" s="139" t="str">
        <f>IF($B$2=1,IF(ก.ค.!D11="","",ก.ค.!D11),IF(ก.ค.!D41="","",ก.ค.!D41))</f>
        <v/>
      </c>
      <c r="G11" s="139" t="str">
        <f>IF($B$2=1,IF(ก.ค.!E11="","",ก.ค.!E11),IF(ก.ค.!E41="","",ก.ค.!E41))</f>
        <v/>
      </c>
      <c r="H11" s="139" t="str">
        <f>IF($B$2=1,IF(ก.ค.!F11="","",ก.ค.!F11),IF(ก.ค.!F41="","",ก.ค.!F41))</f>
        <v/>
      </c>
      <c r="I11" s="139" t="str">
        <f>IF($B$2=1,IF(ก.ค.!G11="","",ก.ค.!G11),IF(ก.ค.!G41="","",ก.ค.!G41))</f>
        <v/>
      </c>
      <c r="J11" s="139" t="str">
        <f>IF($B$2=1,IF(ก.ค.!H11="","",ก.ค.!H11),IF(ก.ค.!H41="","",ก.ค.!H41))</f>
        <v/>
      </c>
      <c r="K11" s="139" t="str">
        <f>IF($B$2=1,IF(ก.ค.!I11="","",ก.ค.!I11),IF(ก.ค.!I41="","",ก.ค.!I41))</f>
        <v/>
      </c>
      <c r="L11" s="139" t="str">
        <f>IF($B$2=1,IF(ก.ค.!J11="","",ก.ค.!J11),IF(ก.ค.!J41="","",ก.ค.!J41))</f>
        <v/>
      </c>
      <c r="M11" s="139" t="str">
        <f>IF($B$2=1,IF(ก.ค.!K11="","",ก.ค.!K11),IF(ก.ค.!K41="","",ก.ค.!K41))</f>
        <v/>
      </c>
      <c r="N11" s="139" t="str">
        <f>IF($B$2=1,IF(ก.ค.!L11="","",ก.ค.!L11),IF(ก.ค.!L41="","",ก.ค.!L41))</f>
        <v/>
      </c>
      <c r="O11" s="139" t="str">
        <f>IF($B$2=1,IF(ก.ค.!M11="","",ก.ค.!M11),IF(ก.ค.!M41="","",ก.ค.!M41))</f>
        <v/>
      </c>
      <c r="P11" s="139" t="str">
        <f>IF($B$2=1,IF(ก.ค.!N11="","",ก.ค.!N11),IF(ก.ค.!N41="","",ก.ค.!N41))</f>
        <v/>
      </c>
      <c r="Q11" s="139" t="str">
        <f>IF($B$2=1,IF(ก.ค.!O11="","",ก.ค.!O11),IF(ก.ค.!O41="","",ก.ค.!O41))</f>
        <v/>
      </c>
      <c r="R11" s="139" t="str">
        <f>IF($B$2=1,IF(ก.ค.!P11="","",ก.ค.!P11),IF(ก.ค.!P41="","",ก.ค.!P41))</f>
        <v/>
      </c>
      <c r="S11" s="139" t="str">
        <f>IF($B$2=1,IF(ก.ค.!Q11="","",ก.ค.!Q11),IF(ก.ค.!Q41="","",ก.ค.!Q41))</f>
        <v/>
      </c>
      <c r="T11" s="139" t="str">
        <f>IF($B$2=1,IF(ก.ค.!R11="","",ก.ค.!R11),IF(ก.ค.!R41="","",ก.ค.!R41))</f>
        <v/>
      </c>
      <c r="U11" s="139" t="str">
        <f>IF($B$2=1,IF(ก.ค.!S11="","",ก.ค.!S11),IF(ก.ค.!S41="","",ก.ค.!S41))</f>
        <v/>
      </c>
      <c r="V11" s="139" t="str">
        <f>IF($B$2=1,IF(ก.ค.!T11="","",ก.ค.!T11),IF(ก.ค.!T41="","",ก.ค.!T41))</f>
        <v/>
      </c>
      <c r="W11" s="139" t="str">
        <f>IF($B$2=1,IF(ก.ค.!U11="","",ก.ค.!U11),IF(ก.ค.!U41="","",ก.ค.!U41))</f>
        <v/>
      </c>
      <c r="X11" s="139" t="str">
        <f>IF($B$2=1,IF(ก.ค.!V11="","",ก.ค.!V11),IF(ก.ค.!V41="","",ก.ค.!V41))</f>
        <v/>
      </c>
      <c r="Y11" s="139" t="str">
        <f>IF($B$2=1,IF(ก.ค.!W11="","",ก.ค.!W11),IF(ก.ค.!W41="","",ก.ค.!W41))</f>
        <v/>
      </c>
      <c r="Z11" s="139" t="str">
        <f>IF($B$2=1,IF(ก.ค.!X11="","",ก.ค.!X11),IF(ก.ค.!X41="","",ก.ค.!X41))</f>
        <v/>
      </c>
      <c r="AA11" s="139" t="str">
        <f>IF($B$2=1,IF(ก.ค.!Y11="","",ก.ค.!Y11),IF(ก.ค.!Y41="","",ก.ค.!Y41))</f>
        <v/>
      </c>
      <c r="AB11" s="139" t="str">
        <f>IF($B$2=1,IF(ก.ค.!Z11="","",ก.ค.!Z11),IF(ก.ค.!Z41="","",ก.ค.!Z41))</f>
        <v/>
      </c>
      <c r="AC11" s="139" t="str">
        <f>IF($B$2=1,IF(ก.ค.!AA11="","",ก.ค.!AA11),IF(ก.ค.!AA41="","",ก.ค.!AA41))</f>
        <v/>
      </c>
      <c r="AD11" s="139" t="str">
        <f>IF($B$2=1,IF(ก.ค.!AB11="","",ก.ค.!AB11),IF(ก.ค.!AB41="","",ก.ค.!AB41))</f>
        <v/>
      </c>
      <c r="AE11" s="139" t="str">
        <f>IF($B$2=1,IF(ก.ค.!AC11="","",ก.ค.!AC11),IF(ก.ค.!AC41="","",ก.ค.!AC41))</f>
        <v/>
      </c>
      <c r="AF11" s="139" t="str">
        <f>IF($B$2=1,IF(ก.ค.!AD11="","",ก.ค.!AD11),IF(ก.ค.!AD41="","",ก.ค.!AD41))</f>
        <v/>
      </c>
      <c r="AG11" s="139" t="str">
        <f>IF($B$2=1,IF(ก.ค.!AE11="","",ก.ค.!AE11),IF(ก.ค.!AE41="","",ก.ค.!AE41))</f>
        <v/>
      </c>
      <c r="AH11" s="139" t="str">
        <f>IF($B$2=1,IF(ก.ค.!AF11="","",ก.ค.!AF11),IF(ก.ค.!AF41="","",ก.ค.!AF41))</f>
        <v/>
      </c>
      <c r="AI11" s="139" t="str">
        <f>IF($B$2=1,IF(ก.ค.!AG11="","",ก.ค.!AG11),IF(ก.ค.!AG41="","",ก.ค.!AG41))</f>
        <v/>
      </c>
      <c r="AJ11" s="139" t="str">
        <f>IF($B$2=1,IF(ก.ค.!AH11="","",ก.ค.!AH11),IF(ก.ค.!AH41="","",ก.ค.!AH41))</f>
        <v/>
      </c>
      <c r="AK11" s="139" t="str">
        <f>IF($B$2=1,IF(ก.ค.!AI11="","",ก.ค.!AI11),IF(ก.ค.!AI41="","",ก.ค.!AI41))</f>
        <v/>
      </c>
      <c r="AL11" s="138">
        <f t="shared" si="11"/>
        <v>8</v>
      </c>
      <c r="AM11" s="139"/>
      <c r="AN11" s="139" t="str">
        <f>IF($B$2=1,IF(ส.ค.!D11="","",ส.ค.!D11),IF(ส.ค.!D41="","",ส.ค.!D41))</f>
        <v/>
      </c>
      <c r="AO11" s="139" t="str">
        <f>IF($B$2=1,IF(ส.ค.!E11="","",ส.ค.!E11),IF(ส.ค.!E41="","",ส.ค.!E41))</f>
        <v/>
      </c>
      <c r="AP11" s="139" t="str">
        <f>IF($B$2=1,IF(ส.ค.!F11="","",ส.ค.!F11),IF(ส.ค.!F41="","",ส.ค.!F41))</f>
        <v/>
      </c>
      <c r="AQ11" s="139" t="str">
        <f>IF($B$2=1,IF(ส.ค.!G11="","",ส.ค.!G11),IF(ส.ค.!G41="","",ส.ค.!G41))</f>
        <v/>
      </c>
      <c r="AR11" s="139" t="str">
        <f>IF($B$2=1,IF(ส.ค.!H11="","",ส.ค.!H11),IF(ส.ค.!H41="","",ส.ค.!H41))</f>
        <v/>
      </c>
      <c r="AS11" s="139" t="str">
        <f>IF($B$2=1,IF(ส.ค.!I11="","",ส.ค.!I11),IF(ส.ค.!I41="","",ส.ค.!I41))</f>
        <v/>
      </c>
      <c r="AT11" s="139" t="str">
        <f>IF($B$2=1,IF(ส.ค.!J11="","",ส.ค.!J11),IF(ส.ค.!J41="","",ส.ค.!J41))</f>
        <v/>
      </c>
      <c r="AU11" s="139" t="str">
        <f>IF($B$2=1,IF(ส.ค.!K11="","",ส.ค.!K11),IF(ส.ค.!K41="","",ส.ค.!K41))</f>
        <v/>
      </c>
      <c r="AV11" s="139" t="str">
        <f>IF($B$2=1,IF(ส.ค.!L11="","",ส.ค.!L11),IF(ส.ค.!L41="","",ส.ค.!L41))</f>
        <v/>
      </c>
      <c r="AW11" s="139" t="str">
        <f>IF($B$2=1,IF(ส.ค.!M11="","",ส.ค.!M11),IF(ส.ค.!M41="","",ส.ค.!M41))</f>
        <v/>
      </c>
      <c r="AX11" s="139" t="str">
        <f>IF($B$2=1,IF(ส.ค.!N11="","",ส.ค.!N11),IF(ส.ค.!N41="","",ส.ค.!N41))</f>
        <v/>
      </c>
      <c r="AY11" s="139" t="str">
        <f>IF($B$2=1,IF(ส.ค.!O11="","",ส.ค.!O11),IF(ส.ค.!O41="","",ส.ค.!O41))</f>
        <v/>
      </c>
      <c r="AZ11" s="139" t="str">
        <f>IF($B$2=1,IF(ส.ค.!P11="","",ส.ค.!P11),IF(ส.ค.!P41="","",ส.ค.!P41))</f>
        <v/>
      </c>
      <c r="BA11" s="139" t="str">
        <f>IF($B$2=1,IF(ส.ค.!Q11="","",ส.ค.!Q11),IF(ส.ค.!Q41="","",ส.ค.!Q41))</f>
        <v/>
      </c>
      <c r="BB11" s="139" t="str">
        <f>IF($B$2=1,IF(ส.ค.!R11="","",ส.ค.!R11),IF(ส.ค.!R41="","",ส.ค.!R41))</f>
        <v/>
      </c>
      <c r="BC11" s="139" t="str">
        <f>IF($B$2=1,IF(ส.ค.!S11="","",ส.ค.!S11),IF(ส.ค.!S41="","",ส.ค.!S41))</f>
        <v/>
      </c>
      <c r="BD11" s="139" t="str">
        <f>IF($B$2=1,IF(ส.ค.!T11="","",ส.ค.!T11),IF(ส.ค.!T41="","",ส.ค.!T41))</f>
        <v/>
      </c>
      <c r="BE11" s="139" t="str">
        <f>IF($B$2=1,IF(ส.ค.!U11="","",ส.ค.!U11),IF(ส.ค.!U41="","",ส.ค.!U41))</f>
        <v/>
      </c>
      <c r="BF11" s="139" t="str">
        <f>IF($B$2=1,IF(ส.ค.!V11="","",ส.ค.!V11),IF(ส.ค.!V41="","",ส.ค.!V41))</f>
        <v/>
      </c>
      <c r="BG11" s="139" t="str">
        <f>IF($B$2=1,IF(ส.ค.!W11="","",ส.ค.!W11),IF(ส.ค.!W41="","",ส.ค.!W41))</f>
        <v/>
      </c>
      <c r="BH11" s="139" t="str">
        <f>IF($B$2=1,IF(ส.ค.!X11="","",ส.ค.!X11),IF(ส.ค.!X41="","",ส.ค.!X41))</f>
        <v/>
      </c>
      <c r="BI11" s="139" t="str">
        <f>IF($B$2=1,IF(ส.ค.!Y11="","",ส.ค.!Y11),IF(ส.ค.!Y41="","",ส.ค.!Y41))</f>
        <v/>
      </c>
      <c r="BJ11" s="139" t="str">
        <f>IF($B$2=1,IF(ส.ค.!Z11="","",ส.ค.!Z11),IF(ส.ค.!Z41="","",ส.ค.!Z41))</f>
        <v/>
      </c>
      <c r="BK11" s="139" t="str">
        <f>IF($B$2=1,IF(ส.ค.!AA11="","",ส.ค.!AA11),IF(ส.ค.!AA41="","",ส.ค.!AA41))</f>
        <v/>
      </c>
      <c r="BL11" s="139" t="str">
        <f>IF($B$2=1,IF(ส.ค.!AB11="","",ส.ค.!AB11),IF(ส.ค.!AB41="","",ส.ค.!AB41))</f>
        <v/>
      </c>
      <c r="BM11" s="139" t="str">
        <f>IF($B$2=1,IF(ส.ค.!AC11="","",ส.ค.!AC11),IF(ส.ค.!AC41="","",ส.ค.!AC41))</f>
        <v/>
      </c>
      <c r="BN11" s="139" t="str">
        <f>IF($B$2=1,IF(ส.ค.!AD11="","",ส.ค.!AD11),IF(ส.ค.!AD41="","",ส.ค.!AD41))</f>
        <v/>
      </c>
      <c r="BO11" s="139" t="str">
        <f>IF($B$2=1,IF(ส.ค.!AE11="","",ส.ค.!AE11),IF(ส.ค.!AE41="","",ส.ค.!AE41))</f>
        <v/>
      </c>
      <c r="BP11" s="139" t="str">
        <f>IF($B$2=1,IF(ส.ค.!AF11="","",ส.ค.!AF11),IF(ส.ค.!AF41="","",ส.ค.!AF41))</f>
        <v/>
      </c>
      <c r="BQ11" s="139" t="str">
        <f>IF($B$2=1,IF(ส.ค.!AG11="","",ส.ค.!AG11),IF(ส.ค.!AG41="","",ส.ค.!AG41))</f>
        <v/>
      </c>
      <c r="BR11" s="139" t="str">
        <f>IF($B$2=1,IF(ส.ค.!AH11="","",ส.ค.!AH11),IF(ส.ค.!AH41="","",ส.ค.!AH41))</f>
        <v/>
      </c>
      <c r="BS11" s="139" t="str">
        <f>IF($B$2=1,IF(ส.ค.!AI11="","",ส.ค.!AI11),IF(ส.ค.!AI41="","",ส.ค.!AI41))</f>
        <v/>
      </c>
      <c r="BT11" s="138">
        <f t="shared" si="12"/>
        <v>8</v>
      </c>
      <c r="BU11" s="139"/>
      <c r="BV11" s="139" t="str">
        <f>IF($B$2=1,IF(ก.ย.!D11="","",ก.ย.!D11),IF(ก.ย.!D41="","",ก.ย.!D41))</f>
        <v/>
      </c>
      <c r="BW11" s="139" t="str">
        <f>IF($B$2=1,IF(ก.ย.!E11="","",ก.ย.!E11),IF(ก.ย.!E41="","",ก.ย.!E41))</f>
        <v/>
      </c>
      <c r="BX11" s="139" t="str">
        <f>IF($B$2=1,IF(ก.ย.!F11="","",ก.ย.!F11),IF(ก.ย.!F41="","",ก.ย.!F41))</f>
        <v/>
      </c>
      <c r="BY11" s="139" t="str">
        <f>IF($B$2=1,IF(ก.ย.!G11="","",ก.ย.!G11),IF(ก.ย.!G41="","",ก.ย.!G41))</f>
        <v/>
      </c>
      <c r="BZ11" s="139" t="str">
        <f>IF($B$2=1,IF(ก.ย.!H11="","",ก.ย.!H11),IF(ก.ย.!H41="","",ก.ย.!H41))</f>
        <v/>
      </c>
      <c r="CA11" s="139" t="str">
        <f>IF($B$2=1,IF(ก.ย.!I11="","",ก.ย.!I11),IF(ก.ย.!I41="","",ก.ย.!I41))</f>
        <v/>
      </c>
      <c r="CB11" s="139" t="str">
        <f>IF($B$2=1,IF(ก.ย.!J11="","",ก.ย.!J11),IF(ก.ย.!J41="","",ก.ย.!J41))</f>
        <v/>
      </c>
      <c r="CC11" s="139" t="str">
        <f>IF($B$2=1,IF(ก.ย.!K11="","",ก.ย.!K11),IF(ก.ย.!K41="","",ก.ย.!K41))</f>
        <v/>
      </c>
      <c r="CD11" s="139" t="str">
        <f>IF($B$2=1,IF(ก.ย.!L11="","",ก.ย.!L11),IF(ก.ย.!L41="","",ก.ย.!L41))</f>
        <v/>
      </c>
      <c r="CE11" s="139" t="str">
        <f>IF($B$2=1,IF(ก.ย.!M11="","",ก.ย.!M11),IF(ก.ย.!M41="","",ก.ย.!M41))</f>
        <v/>
      </c>
      <c r="CF11" s="139" t="str">
        <f>IF($B$2=1,IF(ก.ย.!N11="","",ก.ย.!N11),IF(ก.ย.!N41="","",ก.ย.!N41))</f>
        <v/>
      </c>
      <c r="CG11" s="139" t="str">
        <f>IF($B$2=1,IF(ก.ย.!O11="","",ก.ย.!O11),IF(ก.ย.!O41="","",ก.ย.!O41))</f>
        <v/>
      </c>
      <c r="CH11" s="139" t="str">
        <f>IF($B$2=1,IF(ก.ย.!P11="","",ก.ย.!P11),IF(ก.ย.!P41="","",ก.ย.!P41))</f>
        <v/>
      </c>
      <c r="CI11" s="139" t="str">
        <f>IF($B$2=1,IF(ก.ย.!Q11="","",ก.ย.!Q11),IF(ก.ย.!Q41="","",ก.ย.!Q41))</f>
        <v/>
      </c>
      <c r="CJ11" s="139" t="str">
        <f>IF($B$2=1,IF(ก.ย.!R11="","",ก.ย.!R11),IF(ก.ย.!R41="","",ก.ย.!R41))</f>
        <v/>
      </c>
      <c r="CK11" s="139" t="str">
        <f>IF($B$2=1,IF(ก.ย.!S11="","",ก.ย.!S11),IF(ก.ย.!S41="","",ก.ย.!S41))</f>
        <v/>
      </c>
      <c r="CL11" s="139" t="str">
        <f>IF($B$2=1,IF(ก.ย.!T11="","",ก.ย.!T11),IF(ก.ย.!T41="","",ก.ย.!T41))</f>
        <v/>
      </c>
      <c r="CM11" s="139" t="str">
        <f>IF($B$2=1,IF(ก.ย.!U11="","",ก.ย.!U11),IF(ก.ย.!U41="","",ก.ย.!U41))</f>
        <v/>
      </c>
      <c r="CN11" s="139" t="str">
        <f>IF($B$2=1,IF(ก.ย.!V11="","",ก.ย.!V11),IF(ก.ย.!V41="","",ก.ย.!V41))</f>
        <v/>
      </c>
      <c r="CO11" s="139" t="str">
        <f>IF($B$2=1,IF(ก.ย.!W11="","",ก.ย.!W11),IF(ก.ย.!W41="","",ก.ย.!W41))</f>
        <v/>
      </c>
      <c r="CP11" s="139" t="str">
        <f>IF($B$2=1,IF(ก.ย.!X11="","",ก.ย.!X11),IF(ก.ย.!X41="","",ก.ย.!X41))</f>
        <v/>
      </c>
      <c r="CQ11" s="139" t="str">
        <f>IF($B$2=1,IF(ก.ย.!Y11="","",ก.ย.!Y11),IF(ก.ย.!Y41="","",ก.ย.!Y41))</f>
        <v/>
      </c>
      <c r="CR11" s="139" t="str">
        <f>IF($B$2=1,IF(ก.ย.!Z11="","",ก.ย.!Z11),IF(ก.ย.!Z41="","",ก.ย.!Z41))</f>
        <v/>
      </c>
      <c r="CS11" s="139" t="str">
        <f>IF($B$2=1,IF(ก.ย.!AA11="","",ก.ย.!AA11),IF(ก.ย.!AA41="","",ก.ย.!AA41))</f>
        <v/>
      </c>
      <c r="CT11" s="139" t="str">
        <f>IF($B$2=1,IF(ก.ย.!AB11="","",ก.ย.!AB11),IF(ก.ย.!AB41="","",ก.ย.!AB41))</f>
        <v/>
      </c>
      <c r="CU11" s="139" t="str">
        <f>IF($B$2=1,IF(ก.ย.!AC11="","",ก.ย.!AC11),IF(ก.ย.!AC41="","",ก.ย.!AC41))</f>
        <v/>
      </c>
      <c r="CV11" s="139" t="str">
        <f>IF($B$2=1,IF(ก.ย.!AD11="","",ก.ย.!AD11),IF(ก.ย.!AD41="","",ก.ย.!AD41))</f>
        <v/>
      </c>
      <c r="CW11" s="139" t="str">
        <f>IF($B$2=1,IF(ก.ย.!AE11="","",ก.ย.!AE11),IF(ก.ย.!AE41="","",ก.ย.!AE41))</f>
        <v/>
      </c>
      <c r="CX11" s="139" t="str">
        <f>IF($B$2=1,IF(ก.ย.!AF11="","",ก.ย.!AF11),IF(ก.ย.!AF41="","",ก.ย.!AF41))</f>
        <v/>
      </c>
      <c r="CY11" s="139" t="str">
        <f>IF($B$2=1,IF(ก.ย.!AG11="","",ก.ย.!AG11),IF(ก.ย.!AG41="","",ก.ย.!AG41))</f>
        <v/>
      </c>
      <c r="CZ11" s="139" t="str">
        <f>IF($B$2=1,IF(ก.ย.!AH11="","",ก.ย.!AH11),IF(ก.ย.!AH41="","",ก.ย.!AH41))</f>
        <v/>
      </c>
      <c r="DA11" s="139" t="str">
        <f>IF($B$2=1,IF(ก.ย.!AI11="","",ก.ย.!AI11),IF(ก.ย.!AI41="","",ก.ย.!AI41))</f>
        <v/>
      </c>
      <c r="DB11" s="138">
        <f t="shared" si="13"/>
        <v>8</v>
      </c>
      <c r="DC11" s="139"/>
      <c r="DD11" s="139" t="str">
        <f>IF($B$2=1,IF(ต.ค.!D11="","",ต.ค.!D11),IF(ต.ค.!D41="","",ต.ค.!D41))</f>
        <v/>
      </c>
      <c r="DE11" s="139" t="str">
        <f>IF($B$2=1,IF(ต.ค.!E11="","",ต.ค.!E11),IF(ต.ค.!E41="","",ต.ค.!E41))</f>
        <v/>
      </c>
      <c r="DF11" s="139" t="str">
        <f>IF($B$2=1,IF(ต.ค.!F11="","",ต.ค.!F11),IF(ต.ค.!F41="","",ต.ค.!F41))</f>
        <v/>
      </c>
      <c r="DG11" s="139" t="str">
        <f>IF($B$2=1,IF(ต.ค.!G11="","",ต.ค.!G11),IF(ต.ค.!G41="","",ต.ค.!G41))</f>
        <v/>
      </c>
      <c r="DH11" s="139" t="str">
        <f>IF($B$2=1,IF(ต.ค.!H11="","",ต.ค.!H11),IF(ต.ค.!H41="","",ต.ค.!H41))</f>
        <v/>
      </c>
      <c r="DI11" s="139" t="str">
        <f>IF($B$2=1,IF(ต.ค.!I11="","",ต.ค.!I11),IF(ต.ค.!I41="","",ต.ค.!I41))</f>
        <v/>
      </c>
      <c r="DJ11" s="139" t="str">
        <f>IF($B$2=1,IF(ต.ค.!J11="","",ต.ค.!J11),IF(ต.ค.!J41="","",ต.ค.!J41))</f>
        <v/>
      </c>
      <c r="DK11" s="139" t="str">
        <f>IF($B$2=1,IF(ต.ค.!K11="","",ต.ค.!K11),IF(ต.ค.!K41="","",ต.ค.!K41))</f>
        <v/>
      </c>
      <c r="DL11" s="139" t="str">
        <f>IF($B$2=1,IF(ต.ค.!L11="","",ต.ค.!L11),IF(ต.ค.!L41="","",ต.ค.!L41))</f>
        <v/>
      </c>
      <c r="DM11" s="139" t="str">
        <f>IF($B$2=1,IF(ต.ค.!M11="","",ต.ค.!M11),IF(ต.ค.!M41="","",ต.ค.!M41))</f>
        <v/>
      </c>
      <c r="DN11" s="139" t="str">
        <f>IF($B$2=1,IF(ต.ค.!N11="","",ต.ค.!N11),IF(ต.ค.!N41="","",ต.ค.!N41))</f>
        <v/>
      </c>
      <c r="DO11" s="139" t="str">
        <f>IF($B$2=1,IF(ต.ค.!O11="","",ต.ค.!O11),IF(ต.ค.!O41="","",ต.ค.!O41))</f>
        <v/>
      </c>
      <c r="DP11" s="139" t="str">
        <f>IF($B$2=1,IF(ต.ค.!P11="","",ต.ค.!P11),IF(ต.ค.!P41="","",ต.ค.!P41))</f>
        <v/>
      </c>
      <c r="DQ11" s="139" t="str">
        <f>IF($B$2=1,IF(ต.ค.!Q11="","",ต.ค.!Q11),IF(ต.ค.!Q41="","",ต.ค.!Q41))</f>
        <v/>
      </c>
      <c r="DR11" s="139" t="str">
        <f>IF($B$2=1,IF(ต.ค.!R11="","",ต.ค.!R11),IF(ต.ค.!R41="","",ต.ค.!R41))</f>
        <v/>
      </c>
      <c r="DS11" s="139" t="str">
        <f>IF($B$2=1,IF(ต.ค.!S11="","",ต.ค.!S11),IF(ต.ค.!S41="","",ต.ค.!S41))</f>
        <v/>
      </c>
      <c r="DT11" s="139" t="str">
        <f>IF($B$2=1,IF(ต.ค.!T11="","",ต.ค.!T11),IF(ต.ค.!T41="","",ต.ค.!T41))</f>
        <v/>
      </c>
      <c r="DU11" s="139" t="str">
        <f>IF($B$2=1,IF(ต.ค.!U11="","",ต.ค.!U11),IF(ต.ค.!U41="","",ต.ค.!U41))</f>
        <v/>
      </c>
      <c r="DV11" s="139" t="str">
        <f>IF($B$2=1,IF(ต.ค.!V11="","",ต.ค.!V11),IF(ต.ค.!V41="","",ต.ค.!V41))</f>
        <v/>
      </c>
      <c r="DW11" s="139" t="str">
        <f>IF($B$2=1,IF(ต.ค.!W11="","",ต.ค.!W11),IF(ต.ค.!W41="","",ต.ค.!W41))</f>
        <v/>
      </c>
      <c r="DX11" s="139" t="str">
        <f>IF($B$2=1,IF(ต.ค.!X11="","",ต.ค.!X11),IF(ต.ค.!X41="","",ต.ค.!X41))</f>
        <v/>
      </c>
      <c r="DY11" s="139" t="str">
        <f>IF($B$2=1,IF(ต.ค.!Y11="","",ต.ค.!Y11),IF(ต.ค.!Y41="","",ต.ค.!Y41))</f>
        <v/>
      </c>
      <c r="DZ11" s="139" t="str">
        <f>IF($B$2=1,IF(ต.ค.!Z11="","",ต.ค.!Z11),IF(ต.ค.!Z41="","",ต.ค.!Z41))</f>
        <v/>
      </c>
      <c r="EA11" s="139" t="str">
        <f>IF($B$2=1,IF(ต.ค.!AA11="","",ต.ค.!AA11),IF(ต.ค.!AA41="","",ต.ค.!AA41))</f>
        <v/>
      </c>
      <c r="EB11" s="139" t="str">
        <f>IF($B$2=1,IF(ต.ค.!AB11="","",ต.ค.!AB11),IF(ต.ค.!AB41="","",ต.ค.!AB41))</f>
        <v/>
      </c>
      <c r="EC11" s="139" t="str">
        <f>IF($B$2=1,IF(ต.ค.!AC11="","",ต.ค.!AC11),IF(ต.ค.!AC41="","",ต.ค.!AC41))</f>
        <v/>
      </c>
      <c r="ED11" s="139" t="str">
        <f>IF($B$2=1,IF(ต.ค.!AD11="","",ต.ค.!AD11),IF(ต.ค.!AD41="","",ต.ค.!AD41))</f>
        <v/>
      </c>
      <c r="EE11" s="139" t="str">
        <f>IF($B$2=1,IF(ต.ค.!AE11="","",ต.ค.!AE11),IF(ต.ค.!AE41="","",ต.ค.!AE41))</f>
        <v/>
      </c>
      <c r="EF11" s="139" t="str">
        <f>IF($B$2=1,IF(ต.ค.!AF11="","",ต.ค.!AF11),IF(ต.ค.!AF41="","",ต.ค.!AF41))</f>
        <v/>
      </c>
      <c r="EG11" s="139" t="str">
        <f>IF($B$2=1,IF(ต.ค.!AG11="","",ต.ค.!AG11),IF(ต.ค.!AG41="","",ต.ค.!AG41))</f>
        <v/>
      </c>
      <c r="EH11" s="139" t="str">
        <f>IF($B$2=1,IF(ต.ค.!AH11="","",ต.ค.!AH11),IF(ต.ค.!AH41="","",ต.ค.!AH41))</f>
        <v/>
      </c>
      <c r="EI11" s="139" t="str">
        <f>IF($B$2=1,IF(ต.ค.!AI11="","",ต.ค.!AI11),IF(ต.ค.!AI41="","",ต.ค.!AI41))</f>
        <v/>
      </c>
      <c r="EJ11" s="138">
        <f t="shared" si="14"/>
        <v>8</v>
      </c>
      <c r="EK11" s="139"/>
      <c r="EL11" s="139" t="str">
        <f>IF($B$2=1,IF(พ.ย.!D11="","",พ.ย.!D11),IF(พ.ย.!D41="","",พ.ย.!D41))</f>
        <v/>
      </c>
      <c r="EM11" s="139" t="str">
        <f>IF($B$2=1,IF(พ.ย.!E11="","",พ.ย.!E11),IF(พ.ย.!E41="","",พ.ย.!E41))</f>
        <v/>
      </c>
      <c r="EN11" s="139" t="str">
        <f>IF($B$2=1,IF(พ.ย.!F11="","",พ.ย.!F11),IF(พ.ย.!F41="","",พ.ย.!F41))</f>
        <v/>
      </c>
      <c r="EO11" s="139" t="str">
        <f>IF($B$2=1,IF(พ.ย.!G11="","",พ.ย.!G11),IF(พ.ย.!G41="","",พ.ย.!G41))</f>
        <v/>
      </c>
      <c r="EP11" s="139" t="str">
        <f>IF($B$2=1,IF(พ.ย.!H11="","",พ.ย.!H11),IF(พ.ย.!H41="","",พ.ย.!H41))</f>
        <v/>
      </c>
      <c r="EQ11" s="139" t="str">
        <f>IF($B$2=1,IF(พ.ย.!I11="","",พ.ย.!I11),IF(พ.ย.!I41="","",พ.ย.!I41))</f>
        <v/>
      </c>
      <c r="ER11" s="139" t="str">
        <f>IF($B$2=1,IF(พ.ย.!J11="","",พ.ย.!J11),IF(พ.ย.!J41="","",พ.ย.!J41))</f>
        <v/>
      </c>
      <c r="ES11" s="139" t="str">
        <f>IF($B$2=1,IF(พ.ย.!K11="","",พ.ย.!K11),IF(พ.ย.!K41="","",พ.ย.!K41))</f>
        <v/>
      </c>
      <c r="ET11" s="139" t="str">
        <f>IF($B$2=1,IF(พ.ย.!L11="","",พ.ย.!L11),IF(พ.ย.!L41="","",พ.ย.!L41))</f>
        <v/>
      </c>
      <c r="EU11" s="139" t="str">
        <f>IF($B$2=1,IF(พ.ย.!M11="","",พ.ย.!M11),IF(พ.ย.!M41="","",พ.ย.!M41))</f>
        <v/>
      </c>
      <c r="EV11" s="139" t="str">
        <f>IF($B$2=1,IF(พ.ย.!N11="","",พ.ย.!N11),IF(พ.ย.!N41="","",พ.ย.!N41))</f>
        <v/>
      </c>
      <c r="EW11" s="139" t="str">
        <f>IF($B$2=1,IF(พ.ย.!O11="","",พ.ย.!O11),IF(พ.ย.!O41="","",พ.ย.!O41))</f>
        <v/>
      </c>
      <c r="EX11" s="139" t="str">
        <f>IF($B$2=1,IF(พ.ย.!P11="","",พ.ย.!P11),IF(พ.ย.!P41="","",พ.ย.!P41))</f>
        <v/>
      </c>
      <c r="EY11" s="139" t="str">
        <f>IF($B$2=1,IF(พ.ย.!Q11="","",พ.ย.!Q11),IF(พ.ย.!Q41="","",พ.ย.!Q41))</f>
        <v/>
      </c>
      <c r="EZ11" s="139" t="str">
        <f>IF($B$2=1,IF(พ.ย.!R11="","",พ.ย.!R11),IF(พ.ย.!R41="","",พ.ย.!R41))</f>
        <v/>
      </c>
      <c r="FA11" s="139" t="str">
        <f>IF($B$2=1,IF(พ.ย.!S11="","",พ.ย.!S11),IF(พ.ย.!S41="","",พ.ย.!S41))</f>
        <v/>
      </c>
      <c r="FB11" s="139" t="str">
        <f>IF($B$2=1,IF(พ.ย.!T11="","",พ.ย.!T11),IF(พ.ย.!T41="","",พ.ย.!T41))</f>
        <v/>
      </c>
      <c r="FC11" s="139" t="str">
        <f>IF($B$2=1,IF(พ.ย.!U11="","",พ.ย.!U11),IF(พ.ย.!U41="","",พ.ย.!U41))</f>
        <v/>
      </c>
      <c r="FD11" s="139" t="str">
        <f>IF($B$2=1,IF(พ.ย.!V11="","",พ.ย.!V11),IF(พ.ย.!V41="","",พ.ย.!V41))</f>
        <v/>
      </c>
      <c r="FE11" s="139" t="str">
        <f>IF($B$2=1,IF(พ.ย.!W11="","",พ.ย.!W11),IF(พ.ย.!W41="","",พ.ย.!W41))</f>
        <v/>
      </c>
      <c r="FF11" s="139" t="str">
        <f>IF($B$2=1,IF(พ.ย.!X11="","",พ.ย.!X11),IF(พ.ย.!X41="","",พ.ย.!X41))</f>
        <v/>
      </c>
      <c r="FG11" s="139" t="str">
        <f>IF($B$2=1,IF(พ.ย.!Y11="","",พ.ย.!Y11),IF(พ.ย.!Y41="","",พ.ย.!Y41))</f>
        <v/>
      </c>
      <c r="FH11" s="139" t="str">
        <f>IF($B$2=1,IF(พ.ย.!Z11="","",พ.ย.!Z11),IF(พ.ย.!Z41="","",พ.ย.!Z41))</f>
        <v/>
      </c>
      <c r="FI11" s="139" t="str">
        <f>IF($B$2=1,IF(พ.ย.!AA11="","",พ.ย.!AA11),IF(พ.ย.!AA41="","",พ.ย.!AA41))</f>
        <v/>
      </c>
      <c r="FJ11" s="139" t="str">
        <f>IF($B$2=1,IF(พ.ย.!AB11="","",พ.ย.!AB11),IF(พ.ย.!AB41="","",พ.ย.!AB41))</f>
        <v/>
      </c>
      <c r="FK11" s="139" t="str">
        <f>IF($B$2=1,IF(พ.ย.!AC11="","",พ.ย.!AC11),IF(พ.ย.!AC41="","",พ.ย.!AC41))</f>
        <v/>
      </c>
      <c r="FL11" s="139" t="str">
        <f>IF($B$2=1,IF(พ.ย.!AD11="","",พ.ย.!AD11),IF(พ.ย.!AD41="","",พ.ย.!AD41))</f>
        <v/>
      </c>
      <c r="FM11" s="139" t="str">
        <f>IF($B$2=1,IF(พ.ย.!AE11="","",พ.ย.!AE11),IF(พ.ย.!AE41="","",พ.ย.!AE41))</f>
        <v/>
      </c>
      <c r="FN11" s="139" t="str">
        <f>IF($B$2=1,IF(พ.ย.!AF11="","",พ.ย.!AF11),IF(พ.ย.!AF41="","",พ.ย.!AF41))</f>
        <v/>
      </c>
      <c r="FO11" s="139" t="str">
        <f>IF($B$2=1,IF(พ.ย.!AG11="","",พ.ย.!AG11),IF(พ.ย.!AG41="","",พ.ย.!AG41))</f>
        <v/>
      </c>
      <c r="FP11" s="139" t="str">
        <f>IF($B$2=1,IF(พ.ย.!AH11="","",พ.ย.!AH11),IF(พ.ย.!AH41="","",พ.ย.!AH41))</f>
        <v/>
      </c>
      <c r="FQ11" s="139" t="str">
        <f>IF($B$2=1,IF(พ.ย.!AI11="","",พ.ย.!AI11),IF(พ.ย.!AI41="","",พ.ย.!AI41))</f>
        <v/>
      </c>
      <c r="FR11" s="138">
        <f t="shared" si="15"/>
        <v>8</v>
      </c>
      <c r="FS11" s="139"/>
      <c r="FT11" s="139" t="str">
        <f>IF($B$2=1,IF(ธ.ค.!D11="","",ธ.ค.!D11),IF(ธ.ค.!D41="","",ธ.ค.!D41))</f>
        <v/>
      </c>
      <c r="FU11" s="139" t="str">
        <f>IF($B$2=1,IF(ธ.ค.!E11="","",ธ.ค.!E11),IF(ธ.ค.!E41="","",ธ.ค.!E41))</f>
        <v/>
      </c>
      <c r="FV11" s="139" t="str">
        <f>IF($B$2=1,IF(ธ.ค.!F11="","",ธ.ค.!F11),IF(ธ.ค.!F41="","",ธ.ค.!F41))</f>
        <v/>
      </c>
      <c r="FW11" s="139" t="str">
        <f>IF($B$2=1,IF(ธ.ค.!G11="","",ธ.ค.!G11),IF(ธ.ค.!G41="","",ธ.ค.!G41))</f>
        <v/>
      </c>
      <c r="FX11" s="139" t="str">
        <f>IF($B$2=1,IF(ธ.ค.!H11="","",ธ.ค.!H11),IF(ธ.ค.!H41="","",ธ.ค.!H41))</f>
        <v/>
      </c>
      <c r="FY11" s="139" t="str">
        <f>IF($B$2=1,IF(ธ.ค.!I11="","",ธ.ค.!I11),IF(ธ.ค.!I41="","",ธ.ค.!I41))</f>
        <v/>
      </c>
      <c r="FZ11" s="139" t="str">
        <f>IF($B$2=1,IF(ธ.ค.!J11="","",ธ.ค.!J11),IF(ธ.ค.!J41="","",ธ.ค.!J41))</f>
        <v/>
      </c>
      <c r="GA11" s="139" t="str">
        <f>IF($B$2=1,IF(ธ.ค.!K11="","",ธ.ค.!K11),IF(ธ.ค.!K41="","",ธ.ค.!K41))</f>
        <v/>
      </c>
      <c r="GB11" s="139" t="str">
        <f>IF($B$2=1,IF(ธ.ค.!L11="","",ธ.ค.!L11),IF(ธ.ค.!L41="","",ธ.ค.!L41))</f>
        <v/>
      </c>
      <c r="GC11" s="139" t="str">
        <f>IF($B$2=1,IF(ธ.ค.!M11="","",ธ.ค.!M11),IF(ธ.ค.!M41="","",ธ.ค.!M41))</f>
        <v/>
      </c>
      <c r="GD11" s="139" t="str">
        <f>IF($B$2=1,IF(ธ.ค.!N11="","",ธ.ค.!N11),IF(ธ.ค.!N41="","",ธ.ค.!N41))</f>
        <v/>
      </c>
      <c r="GE11" s="139" t="str">
        <f>IF($B$2=1,IF(ธ.ค.!O11="","",ธ.ค.!O11),IF(ธ.ค.!O41="","",ธ.ค.!O41))</f>
        <v/>
      </c>
      <c r="GF11" s="139" t="str">
        <f>IF($B$2=1,IF(ธ.ค.!P11="","",ธ.ค.!P11),IF(ธ.ค.!P41="","",ธ.ค.!P41))</f>
        <v/>
      </c>
      <c r="GG11" s="139" t="str">
        <f>IF($B$2=1,IF(ธ.ค.!Q11="","",ธ.ค.!Q11),IF(ธ.ค.!Q41="","",ธ.ค.!Q41))</f>
        <v/>
      </c>
      <c r="GH11" s="139" t="str">
        <f>IF($B$2=1,IF(ธ.ค.!R11="","",ธ.ค.!R11),IF(ธ.ค.!R41="","",ธ.ค.!R41))</f>
        <v/>
      </c>
      <c r="GI11" s="139" t="str">
        <f>IF($B$2=1,IF(ธ.ค.!S11="","",ธ.ค.!S11),IF(ธ.ค.!S41="","",ธ.ค.!S41))</f>
        <v/>
      </c>
      <c r="GJ11" s="139" t="str">
        <f>IF($B$2=1,IF(ธ.ค.!T11="","",ธ.ค.!T11),IF(ธ.ค.!T41="","",ธ.ค.!T41))</f>
        <v/>
      </c>
      <c r="GK11" s="139" t="str">
        <f>IF($B$2=1,IF(ธ.ค.!U11="","",ธ.ค.!U11),IF(ธ.ค.!U41="","",ธ.ค.!U41))</f>
        <v/>
      </c>
      <c r="GL11" s="139" t="str">
        <f>IF($B$2=1,IF(ธ.ค.!V11="","",ธ.ค.!V11),IF(ธ.ค.!V41="","",ธ.ค.!V41))</f>
        <v/>
      </c>
      <c r="GM11" s="139" t="str">
        <f>IF($B$2=1,IF(ธ.ค.!W11="","",ธ.ค.!W11),IF(ธ.ค.!W41="","",ธ.ค.!W41))</f>
        <v/>
      </c>
      <c r="GN11" s="139" t="str">
        <f>IF($B$2=1,IF(ธ.ค.!X11="","",ธ.ค.!X11),IF(ธ.ค.!X41="","",ธ.ค.!X41))</f>
        <v/>
      </c>
      <c r="GO11" s="139" t="str">
        <f>IF($B$2=1,IF(ธ.ค.!Y11="","",ธ.ค.!Y11),IF(ธ.ค.!Y41="","",ธ.ค.!Y41))</f>
        <v/>
      </c>
      <c r="GP11" s="139" t="str">
        <f>IF($B$2=1,IF(ธ.ค.!Z11="","",ธ.ค.!Z11),IF(ธ.ค.!Z41="","",ธ.ค.!Z41))</f>
        <v/>
      </c>
      <c r="GQ11" s="139" t="str">
        <f>IF($B$2=1,IF(ธ.ค.!AA11="","",ธ.ค.!AA11),IF(ธ.ค.!AA41="","",ธ.ค.!AA41))</f>
        <v/>
      </c>
      <c r="GR11" s="139" t="str">
        <f>IF($B$2=1,IF(ธ.ค.!AB11="","",ธ.ค.!AB11),IF(ธ.ค.!AB41="","",ธ.ค.!AB41))</f>
        <v/>
      </c>
      <c r="GS11" s="139" t="str">
        <f>IF($B$2=1,IF(ธ.ค.!AC11="","",ธ.ค.!AC11),IF(ธ.ค.!AC41="","",ธ.ค.!AC41))</f>
        <v/>
      </c>
      <c r="GT11" s="139" t="str">
        <f>IF($B$2=1,IF(ธ.ค.!AD11="","",ธ.ค.!AD11),IF(ธ.ค.!AD41="","",ธ.ค.!AD41))</f>
        <v/>
      </c>
      <c r="GU11" s="139" t="str">
        <f>IF($B$2=1,IF(ธ.ค.!AE11="","",ธ.ค.!AE11),IF(ธ.ค.!AE41="","",ธ.ค.!AE41))</f>
        <v/>
      </c>
      <c r="GV11" s="139" t="str">
        <f>IF($B$2=1,IF(ธ.ค.!AF11="","",ธ.ค.!AF11),IF(ธ.ค.!AF41="","",ธ.ค.!AF41))</f>
        <v/>
      </c>
      <c r="GW11" s="139" t="str">
        <f>IF($B$2=1,IF(ธ.ค.!AG11="","",ธ.ค.!AG11),IF(ธ.ค.!AG41="","",ธ.ค.!AG41))</f>
        <v/>
      </c>
      <c r="GX11" s="139" t="str">
        <f>IF($B$2=1,IF(ธ.ค.!AH11="","",ธ.ค.!AH11),IF(ธ.ค.!AH41="","",ธ.ค.!AH41))</f>
        <v/>
      </c>
      <c r="GY11" s="139" t="str">
        <f>IF($B$2=1,IF(ธ.ค.!AI11="","",ธ.ค.!AI11),IF(ธ.ค.!AI41="","",ธ.ค.!AI41))</f>
        <v/>
      </c>
      <c r="GZ11" s="138">
        <f t="shared" si="16"/>
        <v>8</v>
      </c>
      <c r="HA11" s="139"/>
      <c r="HB11" s="139" t="str">
        <f>IF($B$2=1,IF(ม.ค.!D11="","",ม.ค.!D11),IF(ม.ค.!D41="","",ม.ค.!D41))</f>
        <v/>
      </c>
      <c r="HC11" s="139" t="str">
        <f>IF($B$2=1,IF(ม.ค.!E11="","",ม.ค.!E11),IF(ม.ค.!E41="","",ม.ค.!E41))</f>
        <v/>
      </c>
      <c r="HD11" s="139" t="str">
        <f>IF($B$2=1,IF(ม.ค.!F11="","",ม.ค.!F11),IF(ม.ค.!F41="","",ม.ค.!F41))</f>
        <v/>
      </c>
      <c r="HE11" s="139" t="str">
        <f>IF($B$2=1,IF(ม.ค.!G11="","",ม.ค.!G11),IF(ม.ค.!G41="","",ม.ค.!G41))</f>
        <v/>
      </c>
      <c r="HF11" s="139" t="str">
        <f>IF($B$2=1,IF(ม.ค.!H11="","",ม.ค.!H11),IF(ม.ค.!H41="","",ม.ค.!H41))</f>
        <v/>
      </c>
      <c r="HG11" s="139" t="str">
        <f>IF($B$2=1,IF(ม.ค.!I11="","",ม.ค.!I11),IF(ม.ค.!I41="","",ม.ค.!I41))</f>
        <v/>
      </c>
      <c r="HH11" s="139" t="str">
        <f>IF($B$2=1,IF(ม.ค.!J11="","",ม.ค.!J11),IF(ม.ค.!J41="","",ม.ค.!J41))</f>
        <v/>
      </c>
      <c r="HI11" s="139" t="str">
        <f>IF($B$2=1,IF(ม.ค.!K11="","",ม.ค.!K11),IF(ม.ค.!K41="","",ม.ค.!K41))</f>
        <v/>
      </c>
      <c r="HJ11" s="139" t="str">
        <f>IF($B$2=1,IF(ม.ค.!L11="","",ม.ค.!L11),IF(ม.ค.!L41="","",ม.ค.!L41))</f>
        <v/>
      </c>
      <c r="HK11" s="139" t="str">
        <f>IF($B$2=1,IF(ม.ค.!M11="","",ม.ค.!M11),IF(ม.ค.!M41="","",ม.ค.!M41))</f>
        <v/>
      </c>
      <c r="HL11" s="139" t="str">
        <f>IF($B$2=1,IF(ม.ค.!N11="","",ม.ค.!N11),IF(ม.ค.!N41="","",ม.ค.!N41))</f>
        <v/>
      </c>
      <c r="HM11" s="139" t="str">
        <f>IF($B$2=1,IF(ม.ค.!O11="","",ม.ค.!O11),IF(ม.ค.!O41="","",ม.ค.!O41))</f>
        <v/>
      </c>
      <c r="HN11" s="139" t="str">
        <f>IF($B$2=1,IF(ม.ค.!P11="","",ม.ค.!P11),IF(ม.ค.!P41="","",ม.ค.!P41))</f>
        <v/>
      </c>
      <c r="HO11" s="139" t="str">
        <f>IF($B$2=1,IF(ม.ค.!Q11="","",ม.ค.!Q11),IF(ม.ค.!Q41="","",ม.ค.!Q41))</f>
        <v/>
      </c>
      <c r="HP11" s="139" t="str">
        <f>IF($B$2=1,IF(ม.ค.!R11="","",ม.ค.!R11),IF(ม.ค.!R41="","",ม.ค.!R41))</f>
        <v/>
      </c>
      <c r="HQ11" s="139" t="str">
        <f>IF($B$2=1,IF(ม.ค.!S11="","",ม.ค.!S11),IF(ม.ค.!S41="","",ม.ค.!S41))</f>
        <v/>
      </c>
      <c r="HR11" s="139" t="str">
        <f>IF($B$2=1,IF(ม.ค.!T11="","",ม.ค.!T11),IF(ม.ค.!T41="","",ม.ค.!T41))</f>
        <v/>
      </c>
      <c r="HS11" s="139" t="str">
        <f>IF($B$2=1,IF(ม.ค.!U11="","",ม.ค.!U11),IF(ม.ค.!U41="","",ม.ค.!U41))</f>
        <v/>
      </c>
      <c r="HT11" s="139" t="str">
        <f>IF($B$2=1,IF(ม.ค.!V11="","",ม.ค.!V11),IF(ม.ค.!V41="","",ม.ค.!V41))</f>
        <v/>
      </c>
      <c r="HU11" s="139" t="str">
        <f>IF($B$2=1,IF(ม.ค.!W11="","",ม.ค.!W11),IF(ม.ค.!W41="","",ม.ค.!W41))</f>
        <v/>
      </c>
      <c r="HV11" s="139" t="str">
        <f>IF($B$2=1,IF(ม.ค.!X11="","",ม.ค.!X11),IF(ม.ค.!X41="","",ม.ค.!X41))</f>
        <v/>
      </c>
      <c r="HW11" s="139" t="str">
        <f>IF($B$2=1,IF(ม.ค.!Y11="","",ม.ค.!Y11),IF(ม.ค.!Y41="","",ม.ค.!Y41))</f>
        <v/>
      </c>
      <c r="HX11" s="139" t="str">
        <f>IF($B$2=1,IF(ม.ค.!Z11="","",ม.ค.!Z11),IF(ม.ค.!Z41="","",ม.ค.!Z41))</f>
        <v/>
      </c>
      <c r="HY11" s="139" t="str">
        <f>IF($B$2=1,IF(ม.ค.!AA11="","",ม.ค.!AA11),IF(ม.ค.!AA41="","",ม.ค.!AA41))</f>
        <v/>
      </c>
      <c r="HZ11" s="139" t="str">
        <f>IF($B$2=1,IF(ม.ค.!AB11="","",ม.ค.!AB11),IF(ม.ค.!AB41="","",ม.ค.!AB41))</f>
        <v/>
      </c>
      <c r="IA11" s="139" t="str">
        <f>IF($B$2=1,IF(ม.ค.!AC11="","",ม.ค.!AC11),IF(ม.ค.!AC41="","",ม.ค.!AC41))</f>
        <v/>
      </c>
      <c r="IB11" s="139" t="str">
        <f>IF($B$2=1,IF(ม.ค.!AD11="","",ม.ค.!AD11),IF(ม.ค.!AD41="","",ม.ค.!AD41))</f>
        <v/>
      </c>
      <c r="IC11" s="139" t="str">
        <f>IF($B$2=1,IF(ม.ค.!AE11="","",ม.ค.!AE11),IF(ม.ค.!AE41="","",ม.ค.!AE41))</f>
        <v/>
      </c>
      <c r="ID11" s="139" t="str">
        <f>IF($B$2=1,IF(ม.ค.!AF11="","",ม.ค.!AF11),IF(ม.ค.!AF41="","",ม.ค.!AF41))</f>
        <v/>
      </c>
      <c r="IE11" s="139" t="str">
        <f>IF($B$2=1,IF(ม.ค.!AG11="","",ม.ค.!AG11),IF(ม.ค.!AG41="","",ม.ค.!AG41))</f>
        <v/>
      </c>
      <c r="IF11" s="139" t="str">
        <f>IF($B$2=1,IF(ม.ค.!AH11="","",ม.ค.!AH11),IF(ม.ค.!AH41="","",ม.ค.!AH41))</f>
        <v/>
      </c>
      <c r="IG11" s="139" t="str">
        <f>IF($B$2=1,IF(ม.ค.!AI11="","",ม.ค.!AI11),IF(ม.ค.!AI41="","",ม.ค.!AI41))</f>
        <v/>
      </c>
      <c r="IH11" s="138">
        <f t="shared" si="17"/>
        <v>8</v>
      </c>
      <c r="II11" s="139"/>
      <c r="IJ11" s="139" t="str">
        <f>IF($B$2=1,IF(ก.พ.!D11="","",ก.พ.!D11),IF(ก.พ.!D41="","",ก.พ.!D41))</f>
        <v/>
      </c>
      <c r="IK11" s="139" t="str">
        <f>IF($B$2=1,IF(ก.พ.!E11="","",ก.พ.!E11),IF(ก.พ.!E41="","",ก.พ.!E41))</f>
        <v/>
      </c>
      <c r="IL11" s="139" t="str">
        <f>IF($B$2=1,IF(ก.พ.!F11="","",ก.พ.!F11),IF(ก.พ.!F41="","",ก.พ.!F41))</f>
        <v/>
      </c>
      <c r="IM11" s="139" t="str">
        <f>IF($B$2=1,IF(ก.พ.!G11="","",ก.พ.!G11),IF(ก.พ.!G41="","",ก.พ.!G41))</f>
        <v/>
      </c>
      <c r="IN11" s="139" t="str">
        <f>IF($B$2=1,IF(ก.พ.!H11="","",ก.พ.!H11),IF(ก.พ.!H41="","",ก.พ.!H41))</f>
        <v/>
      </c>
      <c r="IO11" s="139" t="str">
        <f>IF($B$2=1,IF(ก.พ.!I11="","",ก.พ.!I11),IF(ก.พ.!I41="","",ก.พ.!I41))</f>
        <v/>
      </c>
      <c r="IP11" s="139" t="str">
        <f>IF($B$2=1,IF(ก.พ.!J11="","",ก.พ.!J11),IF(ก.พ.!J41="","",ก.พ.!J41))</f>
        <v/>
      </c>
      <c r="IQ11" s="139" t="str">
        <f>IF($B$2=1,IF(ก.พ.!K11="","",ก.พ.!K11),IF(ก.พ.!K41="","",ก.พ.!K41))</f>
        <v/>
      </c>
      <c r="IR11" s="139" t="str">
        <f>IF($B$2=1,IF(ก.พ.!L11="","",ก.พ.!L11),IF(ก.พ.!L41="","",ก.พ.!L41))</f>
        <v/>
      </c>
      <c r="IS11" s="139" t="str">
        <f>IF($B$2=1,IF(ก.พ.!M11="","",ก.พ.!M11),IF(ก.พ.!M41="","",ก.พ.!M41))</f>
        <v/>
      </c>
      <c r="IT11" s="139" t="str">
        <f>IF($B$2=1,IF(ก.พ.!N11="","",ก.พ.!N11),IF(ก.พ.!N41="","",ก.พ.!N41))</f>
        <v/>
      </c>
      <c r="IU11" s="139" t="str">
        <f>IF($B$2=1,IF(ก.พ.!O11="","",ก.พ.!O11),IF(ก.พ.!O41="","",ก.พ.!O41))</f>
        <v/>
      </c>
      <c r="IV11" s="139" t="str">
        <f>IF($B$2=1,IF(ก.พ.!P11="","",ก.พ.!P11),IF(ก.พ.!P41="","",ก.พ.!P41))</f>
        <v/>
      </c>
      <c r="IW11" s="139" t="str">
        <f>IF($B$2=1,IF(ก.พ.!Q11="","",ก.พ.!Q11),IF(ก.พ.!Q41="","",ก.พ.!Q41))</f>
        <v/>
      </c>
      <c r="IX11" s="139" t="str">
        <f>IF($B$2=1,IF(ก.พ.!R11="","",ก.พ.!R11),IF(ก.พ.!R41="","",ก.พ.!R41))</f>
        <v/>
      </c>
      <c r="IY11" s="139" t="str">
        <f>IF($B$2=1,IF(ก.พ.!S11="","",ก.พ.!S11),IF(ก.พ.!S41="","",ก.พ.!S41))</f>
        <v/>
      </c>
      <c r="IZ11" s="139" t="str">
        <f>IF($B$2=1,IF(ก.พ.!T11="","",ก.พ.!T11),IF(ก.พ.!T41="","",ก.พ.!T41))</f>
        <v/>
      </c>
      <c r="JA11" s="139" t="str">
        <f>IF($B$2=1,IF(ก.พ.!U11="","",ก.พ.!U11),IF(ก.พ.!U41="","",ก.พ.!U41))</f>
        <v/>
      </c>
      <c r="JB11" s="139" t="str">
        <f>IF($B$2=1,IF(ก.พ.!V11="","",ก.พ.!V11),IF(ก.พ.!V41="","",ก.พ.!V41))</f>
        <v/>
      </c>
      <c r="JC11" s="139" t="str">
        <f>IF($B$2=1,IF(ก.พ.!W11="","",ก.พ.!W11),IF(ก.พ.!W41="","",ก.พ.!W41))</f>
        <v/>
      </c>
      <c r="JD11" s="139" t="str">
        <f>IF($B$2=1,IF(ก.พ.!X11="","",ก.พ.!X11),IF(ก.พ.!X41="","",ก.พ.!X41))</f>
        <v/>
      </c>
      <c r="JE11" s="139" t="str">
        <f>IF($B$2=1,IF(ก.พ.!Y11="","",ก.พ.!Y11),IF(ก.พ.!Y41="","",ก.พ.!Y41))</f>
        <v/>
      </c>
      <c r="JF11" s="139" t="str">
        <f>IF($B$2=1,IF(ก.พ.!Z11="","",ก.พ.!Z11),IF(ก.พ.!Z41="","",ก.พ.!Z41))</f>
        <v/>
      </c>
      <c r="JG11" s="139" t="str">
        <f>IF($B$2=1,IF(ก.พ.!AA11="","",ก.พ.!AA11),IF(ก.พ.!AA41="","",ก.พ.!AA41))</f>
        <v/>
      </c>
      <c r="JH11" s="139" t="str">
        <f>IF($B$2=1,IF(ก.พ.!AB11="","",ก.พ.!AB11),IF(ก.พ.!AB41="","",ก.พ.!AB41))</f>
        <v/>
      </c>
      <c r="JI11" s="139" t="str">
        <f>IF($B$2=1,IF(ก.พ.!AC11="","",ก.พ.!AC11),IF(ก.พ.!AC41="","",ก.พ.!AC41))</f>
        <v/>
      </c>
      <c r="JJ11" s="139" t="str">
        <f>IF($B$2=1,IF(ก.พ.!AD11="","",ก.พ.!AD11),IF(ก.พ.!AD41="","",ก.พ.!AD41))</f>
        <v/>
      </c>
      <c r="JK11" s="139" t="str">
        <f>IF($B$2=1,IF(ก.พ.!AE11="","",ก.พ.!AE11),IF(ก.พ.!AE41="","",ก.พ.!AE41))</f>
        <v/>
      </c>
      <c r="JL11" s="139" t="str">
        <f>IF($B$2=1,IF(ก.พ.!AF11="","",ก.พ.!AF11),IF(ก.พ.!AF41="","",ก.พ.!AF41))</f>
        <v/>
      </c>
      <c r="JM11" s="139" t="str">
        <f>IF($B$2=1,IF(ก.พ.!AG11="","",ก.พ.!AG11),IF(ก.พ.!AG41="","",ก.พ.!AG41))</f>
        <v/>
      </c>
      <c r="JN11" s="139" t="str">
        <f>IF($B$2=1,IF(ก.พ.!AH11="","",ก.พ.!AH11),IF(ก.พ.!AH41="","",ก.พ.!AH41))</f>
        <v/>
      </c>
      <c r="JO11" s="139" t="str">
        <f>IF($B$2=1,IF(ก.พ.!AI11="","",ก.พ.!AI11),IF(ก.พ.!AI41="","",ก.พ.!AI41))</f>
        <v/>
      </c>
      <c r="JP11" s="138">
        <f t="shared" si="18"/>
        <v>8</v>
      </c>
      <c r="JQ11" s="139"/>
      <c r="JR11" s="139" t="str">
        <f>IF($B$2=1,IF(มี.ค.!D11="","",มี.ค.!D11),IF(มี.ค.!D41="","",มี.ค.!D41))</f>
        <v/>
      </c>
      <c r="JS11" s="139" t="str">
        <f>IF($B$2=1,IF(มี.ค.!E11="","",มี.ค.!E11),IF(มี.ค.!E41="","",มี.ค.!E41))</f>
        <v/>
      </c>
      <c r="JT11" s="139" t="str">
        <f>IF($B$2=1,IF(มี.ค.!F11="","",มี.ค.!F11),IF(มี.ค.!F41="","",มี.ค.!F41))</f>
        <v/>
      </c>
      <c r="JU11" s="139" t="str">
        <f>IF($B$2=1,IF(มี.ค.!G11="","",มี.ค.!G11),IF(มี.ค.!G41="","",มี.ค.!G41))</f>
        <v/>
      </c>
      <c r="JV11" s="139" t="str">
        <f>IF($B$2=1,IF(มี.ค.!H11="","",มี.ค.!H11),IF(มี.ค.!H41="","",มี.ค.!H41))</f>
        <v/>
      </c>
      <c r="JW11" s="139" t="str">
        <f>IF($B$2=1,IF(มี.ค.!I11="","",มี.ค.!I11),IF(มี.ค.!I41="","",มี.ค.!I41))</f>
        <v/>
      </c>
      <c r="JX11" s="139" t="str">
        <f>IF($B$2=1,IF(มี.ค.!J11="","",มี.ค.!J11),IF(มี.ค.!J41="","",มี.ค.!J41))</f>
        <v/>
      </c>
      <c r="JY11" s="139" t="str">
        <f>IF($B$2=1,IF(มี.ค.!K11="","",มี.ค.!K11),IF(มี.ค.!K41="","",มี.ค.!K41))</f>
        <v/>
      </c>
      <c r="JZ11" s="139" t="str">
        <f>IF($B$2=1,IF(มี.ค.!L11="","",มี.ค.!L11),IF(มี.ค.!L41="","",มี.ค.!L41))</f>
        <v/>
      </c>
      <c r="KA11" s="139" t="str">
        <f>IF($B$2=1,IF(มี.ค.!M11="","",มี.ค.!M11),IF(มี.ค.!M41="","",มี.ค.!M41))</f>
        <v/>
      </c>
      <c r="KB11" s="139" t="str">
        <f>IF($B$2=1,IF(มี.ค.!N11="","",มี.ค.!N11),IF(มี.ค.!N41="","",มี.ค.!N41))</f>
        <v/>
      </c>
      <c r="KC11" s="139" t="str">
        <f>IF($B$2=1,IF(มี.ค.!O11="","",มี.ค.!O11),IF(มี.ค.!O41="","",มี.ค.!O41))</f>
        <v/>
      </c>
      <c r="KD11" s="139" t="str">
        <f>IF($B$2=1,IF(มี.ค.!P11="","",มี.ค.!P11),IF(มี.ค.!P41="","",มี.ค.!P41))</f>
        <v/>
      </c>
      <c r="KE11" s="139" t="str">
        <f>IF($B$2=1,IF(มี.ค.!Q11="","",มี.ค.!Q11),IF(มี.ค.!Q41="","",มี.ค.!Q41))</f>
        <v/>
      </c>
      <c r="KF11" s="139" t="str">
        <f>IF($B$2=1,IF(มี.ค.!R11="","",มี.ค.!R11),IF(มี.ค.!R41="","",มี.ค.!R41))</f>
        <v/>
      </c>
      <c r="KG11" s="139" t="str">
        <f>IF($B$2=1,IF(มี.ค.!S11="","",มี.ค.!S11),IF(มี.ค.!S41="","",มี.ค.!S41))</f>
        <v/>
      </c>
      <c r="KH11" s="139" t="str">
        <f>IF($B$2=1,IF(มี.ค.!T11="","",มี.ค.!T11),IF(มี.ค.!T41="","",มี.ค.!T41))</f>
        <v/>
      </c>
      <c r="KI11" s="139" t="str">
        <f>IF($B$2=1,IF(มี.ค.!U11="","",มี.ค.!U11),IF(มี.ค.!U41="","",มี.ค.!U41))</f>
        <v/>
      </c>
      <c r="KJ11" s="139" t="str">
        <f>IF($B$2=1,IF(มี.ค.!V11="","",มี.ค.!V11),IF(มี.ค.!V41="","",มี.ค.!V41))</f>
        <v/>
      </c>
      <c r="KK11" s="139" t="str">
        <f>IF($B$2=1,IF(มี.ค.!W11="","",มี.ค.!W11),IF(มี.ค.!W41="","",มี.ค.!W41))</f>
        <v/>
      </c>
      <c r="KL11" s="139" t="str">
        <f>IF($B$2=1,IF(มี.ค.!X11="","",มี.ค.!X11),IF(มี.ค.!X41="","",มี.ค.!X41))</f>
        <v/>
      </c>
      <c r="KM11" s="139" t="str">
        <f>IF($B$2=1,IF(มี.ค.!Y11="","",มี.ค.!Y11),IF(มี.ค.!Y41="","",มี.ค.!Y41))</f>
        <v/>
      </c>
      <c r="KN11" s="139" t="str">
        <f>IF($B$2=1,IF(มี.ค.!Z11="","",มี.ค.!Z11),IF(มี.ค.!Z41="","",มี.ค.!Z41))</f>
        <v/>
      </c>
      <c r="KO11" s="139" t="str">
        <f>IF($B$2=1,IF(มี.ค.!AA11="","",มี.ค.!AA11),IF(มี.ค.!AA41="","",มี.ค.!AA41))</f>
        <v/>
      </c>
      <c r="KP11" s="139" t="str">
        <f>IF($B$2=1,IF(มี.ค.!AB11="","",มี.ค.!AB11),IF(มี.ค.!AB41="","",มี.ค.!AB41))</f>
        <v/>
      </c>
      <c r="KQ11" s="139" t="str">
        <f>IF($B$2=1,IF(มี.ค.!AC11="","",มี.ค.!AC11),IF(มี.ค.!AC41="","",มี.ค.!AC41))</f>
        <v/>
      </c>
      <c r="KR11" s="139" t="str">
        <f>IF($B$2=1,IF(มี.ค.!AD11="","",มี.ค.!AD11),IF(มี.ค.!AD41="","",มี.ค.!AD41))</f>
        <v/>
      </c>
      <c r="KS11" s="139" t="str">
        <f>IF($B$2=1,IF(มี.ค.!AE11="","",มี.ค.!AE11),IF(มี.ค.!AE41="","",มี.ค.!AE41))</f>
        <v/>
      </c>
      <c r="KT11" s="139" t="str">
        <f>IF($B$2=1,IF(มี.ค.!AF11="","",มี.ค.!AF11),IF(มี.ค.!AF41="","",มี.ค.!AF41))</f>
        <v/>
      </c>
      <c r="KU11" s="139" t="str">
        <f>IF($B$2=1,IF(มี.ค.!AG11="","",มี.ค.!AG11),IF(มี.ค.!AG41="","",มี.ค.!AG41))</f>
        <v/>
      </c>
      <c r="KV11" s="139" t="str">
        <f>IF($B$2=1,IF(มี.ค.!AH11="","",มี.ค.!AH11),IF(มี.ค.!AH41="","",มี.ค.!AH41))</f>
        <v/>
      </c>
      <c r="KW11" s="139" t="str">
        <f>IF($B$2=1,IF(มี.ค.!AI11="","",มี.ค.!AI11),IF(มี.ค.!AI41="","",มี.ค.!AI41))</f>
        <v/>
      </c>
      <c r="KX11" s="138">
        <f t="shared" si="19"/>
        <v>8</v>
      </c>
      <c r="KY11" s="139"/>
      <c r="KZ11" s="139" t="str">
        <f>IF($B$2=1,IF(เม.ย.!D11="","",เม.ย.!D11),IF(เม.ย.!D41="","",เม.ย.!D41))</f>
        <v/>
      </c>
      <c r="LA11" s="139" t="str">
        <f>IF($B$2=1,IF(เม.ย.!E11="","",เม.ย.!E11),IF(เม.ย.!E41="","",เม.ย.!E41))</f>
        <v/>
      </c>
      <c r="LB11" s="139" t="str">
        <f>IF($B$2=1,IF(เม.ย.!F11="","",เม.ย.!F11),IF(เม.ย.!F41="","",เม.ย.!F41))</f>
        <v/>
      </c>
      <c r="LC11" s="139" t="str">
        <f>IF($B$2=1,IF(เม.ย.!G11="","",เม.ย.!G11),IF(เม.ย.!G41="","",เม.ย.!G41))</f>
        <v/>
      </c>
      <c r="LD11" s="139" t="str">
        <f>IF($B$2=1,IF(เม.ย.!H11="","",เม.ย.!H11),IF(เม.ย.!H41="","",เม.ย.!H41))</f>
        <v/>
      </c>
      <c r="LE11" s="139" t="str">
        <f>IF($B$2=1,IF(เม.ย.!I11="","",เม.ย.!I11),IF(เม.ย.!I41="","",เม.ย.!I41))</f>
        <v/>
      </c>
      <c r="LF11" s="139" t="str">
        <f>IF($B$2=1,IF(เม.ย.!J11="","",เม.ย.!J11),IF(เม.ย.!J41="","",เม.ย.!J41))</f>
        <v/>
      </c>
      <c r="LG11" s="139" t="str">
        <f>IF($B$2=1,IF(เม.ย.!K11="","",เม.ย.!K11),IF(เม.ย.!K41="","",เม.ย.!K41))</f>
        <v/>
      </c>
      <c r="LH11" s="139" t="str">
        <f>IF($B$2=1,IF(เม.ย.!L11="","",เม.ย.!L11),IF(เม.ย.!L41="","",เม.ย.!L41))</f>
        <v/>
      </c>
      <c r="LI11" s="139" t="str">
        <f>IF($B$2=1,IF(เม.ย.!M11="","",เม.ย.!M11),IF(เม.ย.!M41="","",เม.ย.!M41))</f>
        <v/>
      </c>
      <c r="LJ11" s="139" t="str">
        <f>IF($B$2=1,IF(เม.ย.!N11="","",เม.ย.!N11),IF(เม.ย.!N41="","",เม.ย.!N41))</f>
        <v/>
      </c>
      <c r="LK11" s="139" t="str">
        <f>IF($B$2=1,IF(เม.ย.!O11="","",เม.ย.!O11),IF(เม.ย.!O41="","",เม.ย.!O41))</f>
        <v/>
      </c>
      <c r="LL11" s="139" t="str">
        <f>IF($B$2=1,IF(เม.ย.!P11="","",เม.ย.!P11),IF(เม.ย.!P41="","",เม.ย.!P41))</f>
        <v/>
      </c>
      <c r="LM11" s="139" t="str">
        <f>IF($B$2=1,IF(เม.ย.!Q11="","",เม.ย.!Q11),IF(เม.ย.!Q41="","",เม.ย.!Q41))</f>
        <v/>
      </c>
      <c r="LN11" s="139" t="str">
        <f>IF($B$2=1,IF(เม.ย.!R11="","",เม.ย.!R11),IF(เม.ย.!R41="","",เม.ย.!R41))</f>
        <v/>
      </c>
      <c r="LO11" s="139" t="str">
        <f>IF($B$2=1,IF(เม.ย.!S11="","",เม.ย.!S11),IF(เม.ย.!S41="","",เม.ย.!S41))</f>
        <v/>
      </c>
      <c r="LP11" s="139" t="str">
        <f>IF($B$2=1,IF(เม.ย.!T11="","",เม.ย.!T11),IF(เม.ย.!T41="","",เม.ย.!T41))</f>
        <v/>
      </c>
      <c r="LQ11" s="139" t="str">
        <f>IF($B$2=1,IF(เม.ย.!U11="","",เม.ย.!U11),IF(เม.ย.!U41="","",เม.ย.!U41))</f>
        <v/>
      </c>
      <c r="LR11" s="139" t="str">
        <f>IF($B$2=1,IF(เม.ย.!V11="","",เม.ย.!V11),IF(เม.ย.!V41="","",เม.ย.!V41))</f>
        <v/>
      </c>
      <c r="LS11" s="139" t="str">
        <f>IF($B$2=1,IF(เม.ย.!W11="","",เม.ย.!W11),IF(เม.ย.!W41="","",เม.ย.!W41))</f>
        <v/>
      </c>
      <c r="LT11" s="139" t="str">
        <f>IF($B$2=1,IF(เม.ย.!X11="","",เม.ย.!X11),IF(เม.ย.!X41="","",เม.ย.!X41))</f>
        <v/>
      </c>
      <c r="LU11" s="139" t="str">
        <f>IF($B$2=1,IF(เม.ย.!Y11="","",เม.ย.!Y11),IF(เม.ย.!Y41="","",เม.ย.!Y41))</f>
        <v/>
      </c>
      <c r="LV11" s="139" t="str">
        <f>IF($B$2=1,IF(เม.ย.!Z11="","",เม.ย.!Z11),IF(เม.ย.!Z41="","",เม.ย.!Z41))</f>
        <v/>
      </c>
      <c r="LW11" s="139" t="str">
        <f>IF($B$2=1,IF(เม.ย.!AA11="","",เม.ย.!AA11),IF(เม.ย.!AA41="","",เม.ย.!AA41))</f>
        <v/>
      </c>
      <c r="LX11" s="139" t="str">
        <f>IF($B$2=1,IF(เม.ย.!AB11="","",เม.ย.!AB11),IF(เม.ย.!AB41="","",เม.ย.!AB41))</f>
        <v/>
      </c>
      <c r="LY11" s="139" t="str">
        <f>IF($B$2=1,IF(เม.ย.!AC11="","",เม.ย.!AC11),IF(เม.ย.!AC41="","",เม.ย.!AC41))</f>
        <v/>
      </c>
      <c r="LZ11" s="139" t="str">
        <f>IF($B$2=1,IF(เม.ย.!AD11="","",เม.ย.!AD11),IF(เม.ย.!AD41="","",เม.ย.!AD41))</f>
        <v/>
      </c>
      <c r="MA11" s="139" t="str">
        <f>IF($B$2=1,IF(เม.ย.!AE11="","",เม.ย.!AE11),IF(เม.ย.!AE41="","",เม.ย.!AE41))</f>
        <v/>
      </c>
      <c r="MB11" s="139" t="str">
        <f>IF($B$2=1,IF(เม.ย.!AF11="","",เม.ย.!AF11),IF(เม.ย.!AF41="","",เม.ย.!AF41))</f>
        <v/>
      </c>
      <c r="MC11" s="139" t="str">
        <f>IF($B$2=1,IF(เม.ย.!AG11="","",เม.ย.!AG11),IF(เม.ย.!AG41="","",เม.ย.!AG41))</f>
        <v/>
      </c>
      <c r="MD11" s="139" t="str">
        <f>IF($B$2=1,IF(เม.ย.!AH11="","",เม.ย.!AH11),IF(เม.ย.!AH41="","",เม.ย.!AH41))</f>
        <v/>
      </c>
      <c r="ME11" s="139" t="str">
        <f>IF($B$2=1,IF(เม.ย.!AI11="","",เม.ย.!AI11),IF(เม.ย.!AI41="","",เม.ย.!AI41))</f>
        <v/>
      </c>
      <c r="MF11" s="138">
        <f t="shared" si="20"/>
        <v>8</v>
      </c>
      <c r="MG11" s="139"/>
      <c r="MH11" s="139" t="str">
        <f>IF($B$2=1,IF(พ.ค.!D11="","",พ.ค.!D11),IF(พ.ค.!D41="","",พ.ค.!D41))</f>
        <v>ลงเวลาเรียนเดือน กุมภาพันธ์</v>
      </c>
      <c r="MI11" s="139" t="str">
        <f>IF($B$2=1,IF(พ.ค.!E11="","",พ.ค.!E11),IF(พ.ค.!E41="","",พ.ค.!E41))</f>
        <v/>
      </c>
      <c r="MJ11" s="139" t="str">
        <f>IF($B$2=1,IF(พ.ค.!F11="","",พ.ค.!F11),IF(พ.ค.!F41="","",พ.ค.!F41))</f>
        <v/>
      </c>
      <c r="MK11" s="139" t="str">
        <f>IF($B$2=1,IF(พ.ค.!G11="","",พ.ค.!G11),IF(พ.ค.!G41="","",พ.ค.!G41))</f>
        <v/>
      </c>
      <c r="ML11" s="139" t="str">
        <f>IF($B$2=1,IF(พ.ค.!H11="","",พ.ค.!H11),IF(พ.ค.!H41="","",พ.ค.!H41))</f>
        <v/>
      </c>
      <c r="MM11" s="139" t="str">
        <f>IF($B$2=1,IF(พ.ค.!I11="","",พ.ค.!I11),IF(พ.ค.!I41="","",พ.ค.!I41))</f>
        <v/>
      </c>
      <c r="MN11" s="139" t="str">
        <f>IF($B$2=1,IF(พ.ค.!J11="","",พ.ค.!J11),IF(พ.ค.!J41="","",พ.ค.!J41))</f>
        <v/>
      </c>
      <c r="MO11" s="139" t="str">
        <f>IF($B$2=1,IF(พ.ค.!K11="","",พ.ค.!K11),IF(พ.ค.!K41="","",พ.ค.!K41))</f>
        <v/>
      </c>
      <c r="MP11" s="139" t="str">
        <f>IF($B$2=1,IF(พ.ค.!L11="","",พ.ค.!L11),IF(พ.ค.!L41="","",พ.ค.!L41))</f>
        <v/>
      </c>
      <c r="MQ11" s="139" t="str">
        <f>IF($B$2=1,IF(พ.ค.!M11="","",พ.ค.!M11),IF(พ.ค.!M41="","",พ.ค.!M41))</f>
        <v/>
      </c>
      <c r="MR11" s="139" t="str">
        <f>IF($B$2=1,IF(พ.ค.!N11="","",พ.ค.!N11),IF(พ.ค.!N41="","",พ.ค.!N41))</f>
        <v/>
      </c>
      <c r="MS11" s="139" t="str">
        <f>IF($B$2=1,IF(พ.ค.!O11="","",พ.ค.!O11),IF(พ.ค.!O41="","",พ.ค.!O41))</f>
        <v/>
      </c>
      <c r="MT11" s="139" t="str">
        <f>IF($B$2=1,IF(พ.ค.!P11="","",พ.ค.!P11),IF(พ.ค.!P41="","",พ.ค.!P41))</f>
        <v/>
      </c>
      <c r="MU11" s="139" t="str">
        <f>IF($B$2=1,IF(พ.ค.!Q11="","",พ.ค.!Q11),IF(พ.ค.!Q41="","",พ.ค.!Q41))</f>
        <v/>
      </c>
      <c r="MV11" s="139" t="str">
        <f>IF($B$2=1,IF(พ.ค.!R11="","",พ.ค.!R11),IF(พ.ค.!R41="","",พ.ค.!R41))</f>
        <v/>
      </c>
      <c r="MW11" s="139" t="str">
        <f>IF($B$2=1,IF(พ.ค.!S11="","",พ.ค.!S11),IF(พ.ค.!S41="","",พ.ค.!S41))</f>
        <v/>
      </c>
      <c r="MX11" s="139" t="str">
        <f>IF($B$2=1,IF(พ.ค.!T11="","",พ.ค.!T11),IF(พ.ค.!T41="","",พ.ค.!T41))</f>
        <v/>
      </c>
      <c r="MY11" s="139" t="str">
        <f>IF($B$2=1,IF(พ.ค.!U11="","",พ.ค.!U11),IF(พ.ค.!U41="","",พ.ค.!U41))</f>
        <v/>
      </c>
      <c r="MZ11" s="139" t="str">
        <f>IF($B$2=1,IF(พ.ค.!V11="","",พ.ค.!V11),IF(พ.ค.!V41="","",พ.ค.!V41))</f>
        <v/>
      </c>
      <c r="NA11" s="139" t="str">
        <f>IF($B$2=1,IF(พ.ค.!W11="","",พ.ค.!W11),IF(พ.ค.!W41="","",พ.ค.!W41))</f>
        <v/>
      </c>
      <c r="NB11" s="139" t="str">
        <f>IF($B$2=1,IF(พ.ค.!X11="","",พ.ค.!X11),IF(พ.ค.!X41="","",พ.ค.!X41))</f>
        <v/>
      </c>
      <c r="NC11" s="139" t="str">
        <f>IF($B$2=1,IF(พ.ค.!Y11="","",พ.ค.!Y11),IF(พ.ค.!Y41="","",พ.ค.!Y41))</f>
        <v/>
      </c>
      <c r="ND11" s="139" t="str">
        <f>IF($B$2=1,IF(พ.ค.!Z11="","",พ.ค.!Z11),IF(พ.ค.!Z41="","",พ.ค.!Z41))</f>
        <v/>
      </c>
      <c r="NE11" s="139" t="str">
        <f>IF($B$2=1,IF(พ.ค.!AA11="","",พ.ค.!AA11),IF(พ.ค.!AA41="","",พ.ค.!AA41))</f>
        <v/>
      </c>
      <c r="NF11" s="139" t="str">
        <f>IF($B$2=1,IF(พ.ค.!AB11="","",พ.ค.!AB11),IF(พ.ค.!AB41="","",พ.ค.!AB41))</f>
        <v/>
      </c>
      <c r="NG11" s="139" t="str">
        <f>IF($B$2=1,IF(พ.ค.!AC11="","",พ.ค.!AC11),IF(พ.ค.!AC41="","",พ.ค.!AC41))</f>
        <v/>
      </c>
      <c r="NH11" s="139" t="str">
        <f>IF($B$2=1,IF(พ.ค.!AD11="","",พ.ค.!AD11),IF(พ.ค.!AD41="","",พ.ค.!AD41))</f>
        <v/>
      </c>
      <c r="NI11" s="139" t="str">
        <f>IF($B$2=1,IF(พ.ค.!AE11="","",พ.ค.!AE11),IF(พ.ค.!AE41="","",พ.ค.!AE41))</f>
        <v/>
      </c>
      <c r="NJ11" s="139" t="str">
        <f>IF($B$2=1,IF(พ.ค.!AF11="","",พ.ค.!AF11),IF(พ.ค.!AF41="","",พ.ค.!AF41))</f>
        <v/>
      </c>
      <c r="NK11" s="139" t="str">
        <f>IF($B$2=1,IF(พ.ค.!AG11="","",พ.ค.!AG11),IF(พ.ค.!AG41="","",พ.ค.!AG41))</f>
        <v/>
      </c>
      <c r="NL11" s="139" t="str">
        <f>IF($B$2=1,IF(พ.ค.!AH11="","",พ.ค.!AH11),IF(พ.ค.!AH41="","",พ.ค.!AH41))</f>
        <v/>
      </c>
      <c r="NM11" s="139" t="str">
        <f>IF($B$2=1,IF(พ.ค.!AI11="","",พ.ค.!AI11),IF(พ.ค.!AI41="","",พ.ค.!AI41))</f>
        <v/>
      </c>
    </row>
    <row r="12" spans="1:377" ht="21" customHeight="1" x14ac:dyDescent="0.55000000000000004">
      <c r="A12" s="125"/>
      <c r="B12" s="125"/>
      <c r="C12" s="125"/>
      <c r="D12" s="138">
        <f t="shared" si="21"/>
        <v>9</v>
      </c>
      <c r="E12" s="139"/>
      <c r="F12" s="139" t="str">
        <f>IF($B$2=1,IF(ก.ค.!D12="","",ก.ค.!D12),IF(ก.ค.!D42="","",ก.ค.!D42))</f>
        <v/>
      </c>
      <c r="G12" s="139" t="str">
        <f>IF($B$2=1,IF(ก.ค.!E12="","",ก.ค.!E12),IF(ก.ค.!E42="","",ก.ค.!E42))</f>
        <v/>
      </c>
      <c r="H12" s="139" t="str">
        <f>IF($B$2=1,IF(ก.ค.!F12="","",ก.ค.!F12),IF(ก.ค.!F42="","",ก.ค.!F42))</f>
        <v/>
      </c>
      <c r="I12" s="139" t="str">
        <f>IF($B$2=1,IF(ก.ค.!G12="","",ก.ค.!G12),IF(ก.ค.!G42="","",ก.ค.!G42))</f>
        <v/>
      </c>
      <c r="J12" s="139" t="str">
        <f>IF($B$2=1,IF(ก.ค.!H12="","",ก.ค.!H12),IF(ก.ค.!H42="","",ก.ค.!H42))</f>
        <v/>
      </c>
      <c r="K12" s="139" t="str">
        <f>IF($B$2=1,IF(ก.ค.!I12="","",ก.ค.!I12),IF(ก.ค.!I42="","",ก.ค.!I42))</f>
        <v/>
      </c>
      <c r="L12" s="139" t="str">
        <f>IF($B$2=1,IF(ก.ค.!J12="","",ก.ค.!J12),IF(ก.ค.!J42="","",ก.ค.!J42))</f>
        <v/>
      </c>
      <c r="M12" s="139" t="str">
        <f>IF($B$2=1,IF(ก.ค.!K12="","",ก.ค.!K12),IF(ก.ค.!K42="","",ก.ค.!K42))</f>
        <v/>
      </c>
      <c r="N12" s="139" t="str">
        <f>IF($B$2=1,IF(ก.ค.!L12="","",ก.ค.!L12),IF(ก.ค.!L42="","",ก.ค.!L42))</f>
        <v/>
      </c>
      <c r="O12" s="139" t="str">
        <f>IF($B$2=1,IF(ก.ค.!M12="","",ก.ค.!M12),IF(ก.ค.!M42="","",ก.ค.!M42))</f>
        <v/>
      </c>
      <c r="P12" s="139" t="str">
        <f>IF($B$2=1,IF(ก.ค.!N12="","",ก.ค.!N12),IF(ก.ค.!N42="","",ก.ค.!N42))</f>
        <v/>
      </c>
      <c r="Q12" s="139" t="str">
        <f>IF($B$2=1,IF(ก.ค.!O12="","",ก.ค.!O12),IF(ก.ค.!O42="","",ก.ค.!O42))</f>
        <v/>
      </c>
      <c r="R12" s="139" t="str">
        <f>IF($B$2=1,IF(ก.ค.!P12="","",ก.ค.!P12),IF(ก.ค.!P42="","",ก.ค.!P42))</f>
        <v/>
      </c>
      <c r="S12" s="139" t="str">
        <f>IF($B$2=1,IF(ก.ค.!Q12="","",ก.ค.!Q12),IF(ก.ค.!Q42="","",ก.ค.!Q42))</f>
        <v/>
      </c>
      <c r="T12" s="139" t="str">
        <f>IF($B$2=1,IF(ก.ค.!R12="","",ก.ค.!R12),IF(ก.ค.!R42="","",ก.ค.!R42))</f>
        <v/>
      </c>
      <c r="U12" s="139" t="str">
        <f>IF($B$2=1,IF(ก.ค.!S12="","",ก.ค.!S12),IF(ก.ค.!S42="","",ก.ค.!S42))</f>
        <v/>
      </c>
      <c r="V12" s="139" t="str">
        <f>IF($B$2=1,IF(ก.ค.!T12="","",ก.ค.!T12),IF(ก.ค.!T42="","",ก.ค.!T42))</f>
        <v/>
      </c>
      <c r="W12" s="139" t="str">
        <f>IF($B$2=1,IF(ก.ค.!U12="","",ก.ค.!U12),IF(ก.ค.!U42="","",ก.ค.!U42))</f>
        <v/>
      </c>
      <c r="X12" s="139" t="str">
        <f>IF($B$2=1,IF(ก.ค.!V12="","",ก.ค.!V12),IF(ก.ค.!V42="","",ก.ค.!V42))</f>
        <v/>
      </c>
      <c r="Y12" s="139" t="str">
        <f>IF($B$2=1,IF(ก.ค.!W12="","",ก.ค.!W12),IF(ก.ค.!W42="","",ก.ค.!W42))</f>
        <v/>
      </c>
      <c r="Z12" s="139" t="str">
        <f>IF($B$2=1,IF(ก.ค.!X12="","",ก.ค.!X12),IF(ก.ค.!X42="","",ก.ค.!X42))</f>
        <v/>
      </c>
      <c r="AA12" s="139" t="str">
        <f>IF($B$2=1,IF(ก.ค.!Y12="","",ก.ค.!Y12),IF(ก.ค.!Y42="","",ก.ค.!Y42))</f>
        <v/>
      </c>
      <c r="AB12" s="139" t="str">
        <f>IF($B$2=1,IF(ก.ค.!Z12="","",ก.ค.!Z12),IF(ก.ค.!Z42="","",ก.ค.!Z42))</f>
        <v/>
      </c>
      <c r="AC12" s="139" t="str">
        <f>IF($B$2=1,IF(ก.ค.!AA12="","",ก.ค.!AA12),IF(ก.ค.!AA42="","",ก.ค.!AA42))</f>
        <v/>
      </c>
      <c r="AD12" s="139" t="str">
        <f>IF($B$2=1,IF(ก.ค.!AB12="","",ก.ค.!AB12),IF(ก.ค.!AB42="","",ก.ค.!AB42))</f>
        <v/>
      </c>
      <c r="AE12" s="139" t="str">
        <f>IF($B$2=1,IF(ก.ค.!AC12="","",ก.ค.!AC12),IF(ก.ค.!AC42="","",ก.ค.!AC42))</f>
        <v/>
      </c>
      <c r="AF12" s="139" t="str">
        <f>IF($B$2=1,IF(ก.ค.!AD12="","",ก.ค.!AD12),IF(ก.ค.!AD42="","",ก.ค.!AD42))</f>
        <v/>
      </c>
      <c r="AG12" s="139" t="str">
        <f>IF($B$2=1,IF(ก.ค.!AE12="","",ก.ค.!AE12),IF(ก.ค.!AE42="","",ก.ค.!AE42))</f>
        <v/>
      </c>
      <c r="AH12" s="139" t="str">
        <f>IF($B$2=1,IF(ก.ค.!AF12="","",ก.ค.!AF12),IF(ก.ค.!AF42="","",ก.ค.!AF42))</f>
        <v/>
      </c>
      <c r="AI12" s="139" t="str">
        <f>IF($B$2=1,IF(ก.ค.!AG12="","",ก.ค.!AG12),IF(ก.ค.!AG42="","",ก.ค.!AG42))</f>
        <v/>
      </c>
      <c r="AJ12" s="139" t="str">
        <f>IF($B$2=1,IF(ก.ค.!AH12="","",ก.ค.!AH12),IF(ก.ค.!AH42="","",ก.ค.!AH42))</f>
        <v/>
      </c>
      <c r="AK12" s="139" t="str">
        <f>IF($B$2=1,IF(ก.ค.!AI12="","",ก.ค.!AI12),IF(ก.ค.!AI42="","",ก.ค.!AI42))</f>
        <v/>
      </c>
      <c r="AL12" s="138">
        <f t="shared" si="11"/>
        <v>9</v>
      </c>
      <c r="AM12" s="139"/>
      <c r="AN12" s="139" t="str">
        <f>IF($B$2=1,IF(ส.ค.!D12="","",ส.ค.!D12),IF(ส.ค.!D42="","",ส.ค.!D42))</f>
        <v/>
      </c>
      <c r="AO12" s="139" t="str">
        <f>IF($B$2=1,IF(ส.ค.!E12="","",ส.ค.!E12),IF(ส.ค.!E42="","",ส.ค.!E42))</f>
        <v/>
      </c>
      <c r="AP12" s="139" t="str">
        <f>IF($B$2=1,IF(ส.ค.!F12="","",ส.ค.!F12),IF(ส.ค.!F42="","",ส.ค.!F42))</f>
        <v/>
      </c>
      <c r="AQ12" s="139" t="str">
        <f>IF($B$2=1,IF(ส.ค.!G12="","",ส.ค.!G12),IF(ส.ค.!G42="","",ส.ค.!G42))</f>
        <v/>
      </c>
      <c r="AR12" s="139" t="str">
        <f>IF($B$2=1,IF(ส.ค.!H12="","",ส.ค.!H12),IF(ส.ค.!H42="","",ส.ค.!H42))</f>
        <v/>
      </c>
      <c r="AS12" s="139" t="str">
        <f>IF($B$2=1,IF(ส.ค.!I12="","",ส.ค.!I12),IF(ส.ค.!I42="","",ส.ค.!I42))</f>
        <v/>
      </c>
      <c r="AT12" s="139" t="str">
        <f>IF($B$2=1,IF(ส.ค.!J12="","",ส.ค.!J12),IF(ส.ค.!J42="","",ส.ค.!J42))</f>
        <v/>
      </c>
      <c r="AU12" s="139" t="str">
        <f>IF($B$2=1,IF(ส.ค.!K12="","",ส.ค.!K12),IF(ส.ค.!K42="","",ส.ค.!K42))</f>
        <v/>
      </c>
      <c r="AV12" s="139" t="str">
        <f>IF($B$2=1,IF(ส.ค.!L12="","",ส.ค.!L12),IF(ส.ค.!L42="","",ส.ค.!L42))</f>
        <v/>
      </c>
      <c r="AW12" s="139" t="str">
        <f>IF($B$2=1,IF(ส.ค.!M12="","",ส.ค.!M12),IF(ส.ค.!M42="","",ส.ค.!M42))</f>
        <v/>
      </c>
      <c r="AX12" s="139" t="str">
        <f>IF($B$2=1,IF(ส.ค.!N12="","",ส.ค.!N12),IF(ส.ค.!N42="","",ส.ค.!N42))</f>
        <v/>
      </c>
      <c r="AY12" s="139" t="str">
        <f>IF($B$2=1,IF(ส.ค.!O12="","",ส.ค.!O12),IF(ส.ค.!O42="","",ส.ค.!O42))</f>
        <v/>
      </c>
      <c r="AZ12" s="139" t="str">
        <f>IF($B$2=1,IF(ส.ค.!P12="","",ส.ค.!P12),IF(ส.ค.!P42="","",ส.ค.!P42))</f>
        <v/>
      </c>
      <c r="BA12" s="139" t="str">
        <f>IF($B$2=1,IF(ส.ค.!Q12="","",ส.ค.!Q12),IF(ส.ค.!Q42="","",ส.ค.!Q42))</f>
        <v/>
      </c>
      <c r="BB12" s="139" t="str">
        <f>IF($B$2=1,IF(ส.ค.!R12="","",ส.ค.!R12),IF(ส.ค.!R42="","",ส.ค.!R42))</f>
        <v/>
      </c>
      <c r="BC12" s="139" t="str">
        <f>IF($B$2=1,IF(ส.ค.!S12="","",ส.ค.!S12),IF(ส.ค.!S42="","",ส.ค.!S42))</f>
        <v/>
      </c>
      <c r="BD12" s="139" t="str">
        <f>IF($B$2=1,IF(ส.ค.!T12="","",ส.ค.!T12),IF(ส.ค.!T42="","",ส.ค.!T42))</f>
        <v/>
      </c>
      <c r="BE12" s="139" t="str">
        <f>IF($B$2=1,IF(ส.ค.!U12="","",ส.ค.!U12),IF(ส.ค.!U42="","",ส.ค.!U42))</f>
        <v/>
      </c>
      <c r="BF12" s="139" t="str">
        <f>IF($B$2=1,IF(ส.ค.!V12="","",ส.ค.!V12),IF(ส.ค.!V42="","",ส.ค.!V42))</f>
        <v/>
      </c>
      <c r="BG12" s="139" t="str">
        <f>IF($B$2=1,IF(ส.ค.!W12="","",ส.ค.!W12),IF(ส.ค.!W42="","",ส.ค.!W42))</f>
        <v/>
      </c>
      <c r="BH12" s="139" t="str">
        <f>IF($B$2=1,IF(ส.ค.!X12="","",ส.ค.!X12),IF(ส.ค.!X42="","",ส.ค.!X42))</f>
        <v/>
      </c>
      <c r="BI12" s="139" t="str">
        <f>IF($B$2=1,IF(ส.ค.!Y12="","",ส.ค.!Y12),IF(ส.ค.!Y42="","",ส.ค.!Y42))</f>
        <v/>
      </c>
      <c r="BJ12" s="139" t="str">
        <f>IF($B$2=1,IF(ส.ค.!Z12="","",ส.ค.!Z12),IF(ส.ค.!Z42="","",ส.ค.!Z42))</f>
        <v/>
      </c>
      <c r="BK12" s="139" t="str">
        <f>IF($B$2=1,IF(ส.ค.!AA12="","",ส.ค.!AA12),IF(ส.ค.!AA42="","",ส.ค.!AA42))</f>
        <v/>
      </c>
      <c r="BL12" s="139" t="str">
        <f>IF($B$2=1,IF(ส.ค.!AB12="","",ส.ค.!AB12),IF(ส.ค.!AB42="","",ส.ค.!AB42))</f>
        <v/>
      </c>
      <c r="BM12" s="139" t="str">
        <f>IF($B$2=1,IF(ส.ค.!AC12="","",ส.ค.!AC12),IF(ส.ค.!AC42="","",ส.ค.!AC42))</f>
        <v/>
      </c>
      <c r="BN12" s="139" t="str">
        <f>IF($B$2=1,IF(ส.ค.!AD12="","",ส.ค.!AD12),IF(ส.ค.!AD42="","",ส.ค.!AD42))</f>
        <v/>
      </c>
      <c r="BO12" s="139" t="str">
        <f>IF($B$2=1,IF(ส.ค.!AE12="","",ส.ค.!AE12),IF(ส.ค.!AE42="","",ส.ค.!AE42))</f>
        <v/>
      </c>
      <c r="BP12" s="139" t="str">
        <f>IF($B$2=1,IF(ส.ค.!AF12="","",ส.ค.!AF12),IF(ส.ค.!AF42="","",ส.ค.!AF42))</f>
        <v/>
      </c>
      <c r="BQ12" s="139" t="str">
        <f>IF($B$2=1,IF(ส.ค.!AG12="","",ส.ค.!AG12),IF(ส.ค.!AG42="","",ส.ค.!AG42))</f>
        <v/>
      </c>
      <c r="BR12" s="139" t="str">
        <f>IF($B$2=1,IF(ส.ค.!AH12="","",ส.ค.!AH12),IF(ส.ค.!AH42="","",ส.ค.!AH42))</f>
        <v/>
      </c>
      <c r="BS12" s="139" t="str">
        <f>IF($B$2=1,IF(ส.ค.!AI12="","",ส.ค.!AI12),IF(ส.ค.!AI42="","",ส.ค.!AI42))</f>
        <v/>
      </c>
      <c r="BT12" s="138">
        <f t="shared" si="12"/>
        <v>9</v>
      </c>
      <c r="BU12" s="139"/>
      <c r="BV12" s="139" t="str">
        <f>IF($B$2=1,IF(ก.ย.!D12="","",ก.ย.!D12),IF(ก.ย.!D42="","",ก.ย.!D42))</f>
        <v/>
      </c>
      <c r="BW12" s="139" t="str">
        <f>IF($B$2=1,IF(ก.ย.!E12="","",ก.ย.!E12),IF(ก.ย.!E42="","",ก.ย.!E42))</f>
        <v/>
      </c>
      <c r="BX12" s="139" t="str">
        <f>IF($B$2=1,IF(ก.ย.!F12="","",ก.ย.!F12),IF(ก.ย.!F42="","",ก.ย.!F42))</f>
        <v/>
      </c>
      <c r="BY12" s="139" t="str">
        <f>IF($B$2=1,IF(ก.ย.!G12="","",ก.ย.!G12),IF(ก.ย.!G42="","",ก.ย.!G42))</f>
        <v/>
      </c>
      <c r="BZ12" s="139" t="str">
        <f>IF($B$2=1,IF(ก.ย.!H12="","",ก.ย.!H12),IF(ก.ย.!H42="","",ก.ย.!H42))</f>
        <v/>
      </c>
      <c r="CA12" s="139" t="str">
        <f>IF($B$2=1,IF(ก.ย.!I12="","",ก.ย.!I12),IF(ก.ย.!I42="","",ก.ย.!I42))</f>
        <v/>
      </c>
      <c r="CB12" s="139" t="str">
        <f>IF($B$2=1,IF(ก.ย.!J12="","",ก.ย.!J12),IF(ก.ย.!J42="","",ก.ย.!J42))</f>
        <v/>
      </c>
      <c r="CC12" s="139" t="str">
        <f>IF($B$2=1,IF(ก.ย.!K12="","",ก.ย.!K12),IF(ก.ย.!K42="","",ก.ย.!K42))</f>
        <v/>
      </c>
      <c r="CD12" s="139" t="str">
        <f>IF($B$2=1,IF(ก.ย.!L12="","",ก.ย.!L12),IF(ก.ย.!L42="","",ก.ย.!L42))</f>
        <v/>
      </c>
      <c r="CE12" s="139" t="str">
        <f>IF($B$2=1,IF(ก.ย.!M12="","",ก.ย.!M12),IF(ก.ย.!M42="","",ก.ย.!M42))</f>
        <v/>
      </c>
      <c r="CF12" s="139" t="str">
        <f>IF($B$2=1,IF(ก.ย.!N12="","",ก.ย.!N12),IF(ก.ย.!N42="","",ก.ย.!N42))</f>
        <v/>
      </c>
      <c r="CG12" s="139" t="str">
        <f>IF($B$2=1,IF(ก.ย.!O12="","",ก.ย.!O12),IF(ก.ย.!O42="","",ก.ย.!O42))</f>
        <v/>
      </c>
      <c r="CH12" s="139" t="str">
        <f>IF($B$2=1,IF(ก.ย.!P12="","",ก.ย.!P12),IF(ก.ย.!P42="","",ก.ย.!P42))</f>
        <v/>
      </c>
      <c r="CI12" s="139" t="str">
        <f>IF($B$2=1,IF(ก.ย.!Q12="","",ก.ย.!Q12),IF(ก.ย.!Q42="","",ก.ย.!Q42))</f>
        <v/>
      </c>
      <c r="CJ12" s="139" t="str">
        <f>IF($B$2=1,IF(ก.ย.!R12="","",ก.ย.!R12),IF(ก.ย.!R42="","",ก.ย.!R42))</f>
        <v/>
      </c>
      <c r="CK12" s="139" t="str">
        <f>IF($B$2=1,IF(ก.ย.!S12="","",ก.ย.!S12),IF(ก.ย.!S42="","",ก.ย.!S42))</f>
        <v/>
      </c>
      <c r="CL12" s="139" t="str">
        <f>IF($B$2=1,IF(ก.ย.!T12="","",ก.ย.!T12),IF(ก.ย.!T42="","",ก.ย.!T42))</f>
        <v/>
      </c>
      <c r="CM12" s="139" t="str">
        <f>IF($B$2=1,IF(ก.ย.!U12="","",ก.ย.!U12),IF(ก.ย.!U42="","",ก.ย.!U42))</f>
        <v/>
      </c>
      <c r="CN12" s="139" t="str">
        <f>IF($B$2=1,IF(ก.ย.!V12="","",ก.ย.!V12),IF(ก.ย.!V42="","",ก.ย.!V42))</f>
        <v/>
      </c>
      <c r="CO12" s="139" t="str">
        <f>IF($B$2=1,IF(ก.ย.!W12="","",ก.ย.!W12),IF(ก.ย.!W42="","",ก.ย.!W42))</f>
        <v/>
      </c>
      <c r="CP12" s="139" t="str">
        <f>IF($B$2=1,IF(ก.ย.!X12="","",ก.ย.!X12),IF(ก.ย.!X42="","",ก.ย.!X42))</f>
        <v/>
      </c>
      <c r="CQ12" s="139" t="str">
        <f>IF($B$2=1,IF(ก.ย.!Y12="","",ก.ย.!Y12),IF(ก.ย.!Y42="","",ก.ย.!Y42))</f>
        <v/>
      </c>
      <c r="CR12" s="139" t="str">
        <f>IF($B$2=1,IF(ก.ย.!Z12="","",ก.ย.!Z12),IF(ก.ย.!Z42="","",ก.ย.!Z42))</f>
        <v/>
      </c>
      <c r="CS12" s="139" t="str">
        <f>IF($B$2=1,IF(ก.ย.!AA12="","",ก.ย.!AA12),IF(ก.ย.!AA42="","",ก.ย.!AA42))</f>
        <v/>
      </c>
      <c r="CT12" s="139" t="str">
        <f>IF($B$2=1,IF(ก.ย.!AB12="","",ก.ย.!AB12),IF(ก.ย.!AB42="","",ก.ย.!AB42))</f>
        <v/>
      </c>
      <c r="CU12" s="139" t="str">
        <f>IF($B$2=1,IF(ก.ย.!AC12="","",ก.ย.!AC12),IF(ก.ย.!AC42="","",ก.ย.!AC42))</f>
        <v/>
      </c>
      <c r="CV12" s="139" t="str">
        <f>IF($B$2=1,IF(ก.ย.!AD12="","",ก.ย.!AD12),IF(ก.ย.!AD42="","",ก.ย.!AD42))</f>
        <v/>
      </c>
      <c r="CW12" s="139" t="str">
        <f>IF($B$2=1,IF(ก.ย.!AE12="","",ก.ย.!AE12),IF(ก.ย.!AE42="","",ก.ย.!AE42))</f>
        <v/>
      </c>
      <c r="CX12" s="139" t="str">
        <f>IF($B$2=1,IF(ก.ย.!AF12="","",ก.ย.!AF12),IF(ก.ย.!AF42="","",ก.ย.!AF42))</f>
        <v/>
      </c>
      <c r="CY12" s="139" t="str">
        <f>IF($B$2=1,IF(ก.ย.!AG12="","",ก.ย.!AG12),IF(ก.ย.!AG42="","",ก.ย.!AG42))</f>
        <v/>
      </c>
      <c r="CZ12" s="139" t="str">
        <f>IF($B$2=1,IF(ก.ย.!AH12="","",ก.ย.!AH12),IF(ก.ย.!AH42="","",ก.ย.!AH42))</f>
        <v/>
      </c>
      <c r="DA12" s="139" t="str">
        <f>IF($B$2=1,IF(ก.ย.!AI12="","",ก.ย.!AI12),IF(ก.ย.!AI42="","",ก.ย.!AI42))</f>
        <v/>
      </c>
      <c r="DB12" s="138">
        <f t="shared" si="13"/>
        <v>9</v>
      </c>
      <c r="DC12" s="139"/>
      <c r="DD12" s="139" t="str">
        <f>IF($B$2=1,IF(ต.ค.!D12="","",ต.ค.!D12),IF(ต.ค.!D42="","",ต.ค.!D42))</f>
        <v/>
      </c>
      <c r="DE12" s="139" t="str">
        <f>IF($B$2=1,IF(ต.ค.!E12="","",ต.ค.!E12),IF(ต.ค.!E42="","",ต.ค.!E42))</f>
        <v/>
      </c>
      <c r="DF12" s="139" t="str">
        <f>IF($B$2=1,IF(ต.ค.!F12="","",ต.ค.!F12),IF(ต.ค.!F42="","",ต.ค.!F42))</f>
        <v/>
      </c>
      <c r="DG12" s="139" t="str">
        <f>IF($B$2=1,IF(ต.ค.!G12="","",ต.ค.!G12),IF(ต.ค.!G42="","",ต.ค.!G42))</f>
        <v/>
      </c>
      <c r="DH12" s="139" t="str">
        <f>IF($B$2=1,IF(ต.ค.!H12="","",ต.ค.!H12),IF(ต.ค.!H42="","",ต.ค.!H42))</f>
        <v/>
      </c>
      <c r="DI12" s="139" t="str">
        <f>IF($B$2=1,IF(ต.ค.!I12="","",ต.ค.!I12),IF(ต.ค.!I42="","",ต.ค.!I42))</f>
        <v/>
      </c>
      <c r="DJ12" s="139" t="str">
        <f>IF($B$2=1,IF(ต.ค.!J12="","",ต.ค.!J12),IF(ต.ค.!J42="","",ต.ค.!J42))</f>
        <v/>
      </c>
      <c r="DK12" s="139" t="str">
        <f>IF($B$2=1,IF(ต.ค.!K12="","",ต.ค.!K12),IF(ต.ค.!K42="","",ต.ค.!K42))</f>
        <v/>
      </c>
      <c r="DL12" s="139" t="str">
        <f>IF($B$2=1,IF(ต.ค.!L12="","",ต.ค.!L12),IF(ต.ค.!L42="","",ต.ค.!L42))</f>
        <v/>
      </c>
      <c r="DM12" s="139" t="str">
        <f>IF($B$2=1,IF(ต.ค.!M12="","",ต.ค.!M12),IF(ต.ค.!M42="","",ต.ค.!M42))</f>
        <v/>
      </c>
      <c r="DN12" s="139" t="str">
        <f>IF($B$2=1,IF(ต.ค.!N12="","",ต.ค.!N12),IF(ต.ค.!N42="","",ต.ค.!N42))</f>
        <v/>
      </c>
      <c r="DO12" s="139" t="str">
        <f>IF($B$2=1,IF(ต.ค.!O12="","",ต.ค.!O12),IF(ต.ค.!O42="","",ต.ค.!O42))</f>
        <v/>
      </c>
      <c r="DP12" s="139" t="str">
        <f>IF($B$2=1,IF(ต.ค.!P12="","",ต.ค.!P12),IF(ต.ค.!P42="","",ต.ค.!P42))</f>
        <v/>
      </c>
      <c r="DQ12" s="139" t="str">
        <f>IF($B$2=1,IF(ต.ค.!Q12="","",ต.ค.!Q12),IF(ต.ค.!Q42="","",ต.ค.!Q42))</f>
        <v/>
      </c>
      <c r="DR12" s="139" t="str">
        <f>IF($B$2=1,IF(ต.ค.!R12="","",ต.ค.!R12),IF(ต.ค.!R42="","",ต.ค.!R42))</f>
        <v/>
      </c>
      <c r="DS12" s="139" t="str">
        <f>IF($B$2=1,IF(ต.ค.!S12="","",ต.ค.!S12),IF(ต.ค.!S42="","",ต.ค.!S42))</f>
        <v/>
      </c>
      <c r="DT12" s="139" t="str">
        <f>IF($B$2=1,IF(ต.ค.!T12="","",ต.ค.!T12),IF(ต.ค.!T42="","",ต.ค.!T42))</f>
        <v/>
      </c>
      <c r="DU12" s="139" t="str">
        <f>IF($B$2=1,IF(ต.ค.!U12="","",ต.ค.!U12),IF(ต.ค.!U42="","",ต.ค.!U42))</f>
        <v/>
      </c>
      <c r="DV12" s="139" t="str">
        <f>IF($B$2=1,IF(ต.ค.!V12="","",ต.ค.!V12),IF(ต.ค.!V42="","",ต.ค.!V42))</f>
        <v/>
      </c>
      <c r="DW12" s="139" t="str">
        <f>IF($B$2=1,IF(ต.ค.!W12="","",ต.ค.!W12),IF(ต.ค.!W42="","",ต.ค.!W42))</f>
        <v/>
      </c>
      <c r="DX12" s="139" t="str">
        <f>IF($B$2=1,IF(ต.ค.!X12="","",ต.ค.!X12),IF(ต.ค.!X42="","",ต.ค.!X42))</f>
        <v/>
      </c>
      <c r="DY12" s="139" t="str">
        <f>IF($B$2=1,IF(ต.ค.!Y12="","",ต.ค.!Y12),IF(ต.ค.!Y42="","",ต.ค.!Y42))</f>
        <v/>
      </c>
      <c r="DZ12" s="139" t="str">
        <f>IF($B$2=1,IF(ต.ค.!Z12="","",ต.ค.!Z12),IF(ต.ค.!Z42="","",ต.ค.!Z42))</f>
        <v/>
      </c>
      <c r="EA12" s="139" t="str">
        <f>IF($B$2=1,IF(ต.ค.!AA12="","",ต.ค.!AA12),IF(ต.ค.!AA42="","",ต.ค.!AA42))</f>
        <v/>
      </c>
      <c r="EB12" s="139" t="str">
        <f>IF($B$2=1,IF(ต.ค.!AB12="","",ต.ค.!AB12),IF(ต.ค.!AB42="","",ต.ค.!AB42))</f>
        <v/>
      </c>
      <c r="EC12" s="139" t="str">
        <f>IF($B$2=1,IF(ต.ค.!AC12="","",ต.ค.!AC12),IF(ต.ค.!AC42="","",ต.ค.!AC42))</f>
        <v/>
      </c>
      <c r="ED12" s="139" t="str">
        <f>IF($B$2=1,IF(ต.ค.!AD12="","",ต.ค.!AD12),IF(ต.ค.!AD42="","",ต.ค.!AD42))</f>
        <v/>
      </c>
      <c r="EE12" s="139" t="str">
        <f>IF($B$2=1,IF(ต.ค.!AE12="","",ต.ค.!AE12),IF(ต.ค.!AE42="","",ต.ค.!AE42))</f>
        <v/>
      </c>
      <c r="EF12" s="139" t="str">
        <f>IF($B$2=1,IF(ต.ค.!AF12="","",ต.ค.!AF12),IF(ต.ค.!AF42="","",ต.ค.!AF42))</f>
        <v/>
      </c>
      <c r="EG12" s="139" t="str">
        <f>IF($B$2=1,IF(ต.ค.!AG12="","",ต.ค.!AG12),IF(ต.ค.!AG42="","",ต.ค.!AG42))</f>
        <v/>
      </c>
      <c r="EH12" s="139" t="str">
        <f>IF($B$2=1,IF(ต.ค.!AH12="","",ต.ค.!AH12),IF(ต.ค.!AH42="","",ต.ค.!AH42))</f>
        <v/>
      </c>
      <c r="EI12" s="139" t="str">
        <f>IF($B$2=1,IF(ต.ค.!AI12="","",ต.ค.!AI12),IF(ต.ค.!AI42="","",ต.ค.!AI42))</f>
        <v/>
      </c>
      <c r="EJ12" s="138">
        <f t="shared" si="14"/>
        <v>9</v>
      </c>
      <c r="EK12" s="139"/>
      <c r="EL12" s="139" t="str">
        <f>IF($B$2=1,IF(พ.ย.!D12="","",พ.ย.!D12),IF(พ.ย.!D42="","",พ.ย.!D42))</f>
        <v/>
      </c>
      <c r="EM12" s="139" t="str">
        <f>IF($B$2=1,IF(พ.ย.!E12="","",พ.ย.!E12),IF(พ.ย.!E42="","",พ.ย.!E42))</f>
        <v/>
      </c>
      <c r="EN12" s="139" t="str">
        <f>IF($B$2=1,IF(พ.ย.!F12="","",พ.ย.!F12),IF(พ.ย.!F42="","",พ.ย.!F42))</f>
        <v/>
      </c>
      <c r="EO12" s="139" t="str">
        <f>IF($B$2=1,IF(พ.ย.!G12="","",พ.ย.!G12),IF(พ.ย.!G42="","",พ.ย.!G42))</f>
        <v/>
      </c>
      <c r="EP12" s="139" t="str">
        <f>IF($B$2=1,IF(พ.ย.!H12="","",พ.ย.!H12),IF(พ.ย.!H42="","",พ.ย.!H42))</f>
        <v/>
      </c>
      <c r="EQ12" s="139" t="str">
        <f>IF($B$2=1,IF(พ.ย.!I12="","",พ.ย.!I12),IF(พ.ย.!I42="","",พ.ย.!I42))</f>
        <v/>
      </c>
      <c r="ER12" s="139" t="str">
        <f>IF($B$2=1,IF(พ.ย.!J12="","",พ.ย.!J12),IF(พ.ย.!J42="","",พ.ย.!J42))</f>
        <v/>
      </c>
      <c r="ES12" s="139" t="str">
        <f>IF($B$2=1,IF(พ.ย.!K12="","",พ.ย.!K12),IF(พ.ย.!K42="","",พ.ย.!K42))</f>
        <v/>
      </c>
      <c r="ET12" s="139" t="str">
        <f>IF($B$2=1,IF(พ.ย.!L12="","",พ.ย.!L12),IF(พ.ย.!L42="","",พ.ย.!L42))</f>
        <v/>
      </c>
      <c r="EU12" s="139" t="str">
        <f>IF($B$2=1,IF(พ.ย.!M12="","",พ.ย.!M12),IF(พ.ย.!M42="","",พ.ย.!M42))</f>
        <v/>
      </c>
      <c r="EV12" s="139" t="str">
        <f>IF($B$2=1,IF(พ.ย.!N12="","",พ.ย.!N12),IF(พ.ย.!N42="","",พ.ย.!N42))</f>
        <v/>
      </c>
      <c r="EW12" s="139" t="str">
        <f>IF($B$2=1,IF(พ.ย.!O12="","",พ.ย.!O12),IF(พ.ย.!O42="","",พ.ย.!O42))</f>
        <v/>
      </c>
      <c r="EX12" s="139" t="str">
        <f>IF($B$2=1,IF(พ.ย.!P12="","",พ.ย.!P12),IF(พ.ย.!P42="","",พ.ย.!P42))</f>
        <v/>
      </c>
      <c r="EY12" s="139" t="str">
        <f>IF($B$2=1,IF(พ.ย.!Q12="","",พ.ย.!Q12),IF(พ.ย.!Q42="","",พ.ย.!Q42))</f>
        <v/>
      </c>
      <c r="EZ12" s="139" t="str">
        <f>IF($B$2=1,IF(พ.ย.!R12="","",พ.ย.!R12),IF(พ.ย.!R42="","",พ.ย.!R42))</f>
        <v/>
      </c>
      <c r="FA12" s="139" t="str">
        <f>IF($B$2=1,IF(พ.ย.!S12="","",พ.ย.!S12),IF(พ.ย.!S42="","",พ.ย.!S42))</f>
        <v/>
      </c>
      <c r="FB12" s="139" t="str">
        <f>IF($B$2=1,IF(พ.ย.!T12="","",พ.ย.!T12),IF(พ.ย.!T42="","",พ.ย.!T42))</f>
        <v/>
      </c>
      <c r="FC12" s="139" t="str">
        <f>IF($B$2=1,IF(พ.ย.!U12="","",พ.ย.!U12),IF(พ.ย.!U42="","",พ.ย.!U42))</f>
        <v/>
      </c>
      <c r="FD12" s="139" t="str">
        <f>IF($B$2=1,IF(พ.ย.!V12="","",พ.ย.!V12),IF(พ.ย.!V42="","",พ.ย.!V42))</f>
        <v/>
      </c>
      <c r="FE12" s="139" t="str">
        <f>IF($B$2=1,IF(พ.ย.!W12="","",พ.ย.!W12),IF(พ.ย.!W42="","",พ.ย.!W42))</f>
        <v/>
      </c>
      <c r="FF12" s="139" t="str">
        <f>IF($B$2=1,IF(พ.ย.!X12="","",พ.ย.!X12),IF(พ.ย.!X42="","",พ.ย.!X42))</f>
        <v/>
      </c>
      <c r="FG12" s="139" t="str">
        <f>IF($B$2=1,IF(พ.ย.!Y12="","",พ.ย.!Y12),IF(พ.ย.!Y42="","",พ.ย.!Y42))</f>
        <v/>
      </c>
      <c r="FH12" s="139" t="str">
        <f>IF($B$2=1,IF(พ.ย.!Z12="","",พ.ย.!Z12),IF(พ.ย.!Z42="","",พ.ย.!Z42))</f>
        <v/>
      </c>
      <c r="FI12" s="139" t="str">
        <f>IF($B$2=1,IF(พ.ย.!AA12="","",พ.ย.!AA12),IF(พ.ย.!AA42="","",พ.ย.!AA42))</f>
        <v/>
      </c>
      <c r="FJ12" s="139" t="str">
        <f>IF($B$2=1,IF(พ.ย.!AB12="","",พ.ย.!AB12),IF(พ.ย.!AB42="","",พ.ย.!AB42))</f>
        <v/>
      </c>
      <c r="FK12" s="139" t="str">
        <f>IF($B$2=1,IF(พ.ย.!AC12="","",พ.ย.!AC12),IF(พ.ย.!AC42="","",พ.ย.!AC42))</f>
        <v/>
      </c>
      <c r="FL12" s="139" t="str">
        <f>IF($B$2=1,IF(พ.ย.!AD12="","",พ.ย.!AD12),IF(พ.ย.!AD42="","",พ.ย.!AD42))</f>
        <v/>
      </c>
      <c r="FM12" s="139" t="str">
        <f>IF($B$2=1,IF(พ.ย.!AE12="","",พ.ย.!AE12),IF(พ.ย.!AE42="","",พ.ย.!AE42))</f>
        <v/>
      </c>
      <c r="FN12" s="139" t="str">
        <f>IF($B$2=1,IF(พ.ย.!AF12="","",พ.ย.!AF12),IF(พ.ย.!AF42="","",พ.ย.!AF42))</f>
        <v/>
      </c>
      <c r="FO12" s="139" t="str">
        <f>IF($B$2=1,IF(พ.ย.!AG12="","",พ.ย.!AG12),IF(พ.ย.!AG42="","",พ.ย.!AG42))</f>
        <v/>
      </c>
      <c r="FP12" s="139" t="str">
        <f>IF($B$2=1,IF(พ.ย.!AH12="","",พ.ย.!AH12),IF(พ.ย.!AH42="","",พ.ย.!AH42))</f>
        <v/>
      </c>
      <c r="FQ12" s="139" t="str">
        <f>IF($B$2=1,IF(พ.ย.!AI12="","",พ.ย.!AI12),IF(พ.ย.!AI42="","",พ.ย.!AI42))</f>
        <v/>
      </c>
      <c r="FR12" s="138">
        <f t="shared" si="15"/>
        <v>9</v>
      </c>
      <c r="FS12" s="139"/>
      <c r="FT12" s="139" t="str">
        <f>IF($B$2=1,IF(ธ.ค.!D12="","",ธ.ค.!D12),IF(ธ.ค.!D42="","",ธ.ค.!D42))</f>
        <v/>
      </c>
      <c r="FU12" s="139" t="str">
        <f>IF($B$2=1,IF(ธ.ค.!E12="","",ธ.ค.!E12),IF(ธ.ค.!E42="","",ธ.ค.!E42))</f>
        <v/>
      </c>
      <c r="FV12" s="139" t="str">
        <f>IF($B$2=1,IF(ธ.ค.!F12="","",ธ.ค.!F12),IF(ธ.ค.!F42="","",ธ.ค.!F42))</f>
        <v/>
      </c>
      <c r="FW12" s="139" t="str">
        <f>IF($B$2=1,IF(ธ.ค.!G12="","",ธ.ค.!G12),IF(ธ.ค.!G42="","",ธ.ค.!G42))</f>
        <v/>
      </c>
      <c r="FX12" s="139" t="str">
        <f>IF($B$2=1,IF(ธ.ค.!H12="","",ธ.ค.!H12),IF(ธ.ค.!H42="","",ธ.ค.!H42))</f>
        <v/>
      </c>
      <c r="FY12" s="139" t="str">
        <f>IF($B$2=1,IF(ธ.ค.!I12="","",ธ.ค.!I12),IF(ธ.ค.!I42="","",ธ.ค.!I42))</f>
        <v/>
      </c>
      <c r="FZ12" s="139" t="str">
        <f>IF($B$2=1,IF(ธ.ค.!J12="","",ธ.ค.!J12),IF(ธ.ค.!J42="","",ธ.ค.!J42))</f>
        <v/>
      </c>
      <c r="GA12" s="139" t="str">
        <f>IF($B$2=1,IF(ธ.ค.!K12="","",ธ.ค.!K12),IF(ธ.ค.!K42="","",ธ.ค.!K42))</f>
        <v/>
      </c>
      <c r="GB12" s="139" t="str">
        <f>IF($B$2=1,IF(ธ.ค.!L12="","",ธ.ค.!L12),IF(ธ.ค.!L42="","",ธ.ค.!L42))</f>
        <v/>
      </c>
      <c r="GC12" s="139" t="str">
        <f>IF($B$2=1,IF(ธ.ค.!M12="","",ธ.ค.!M12),IF(ธ.ค.!M42="","",ธ.ค.!M42))</f>
        <v/>
      </c>
      <c r="GD12" s="139" t="str">
        <f>IF($B$2=1,IF(ธ.ค.!N12="","",ธ.ค.!N12),IF(ธ.ค.!N42="","",ธ.ค.!N42))</f>
        <v/>
      </c>
      <c r="GE12" s="139" t="str">
        <f>IF($B$2=1,IF(ธ.ค.!O12="","",ธ.ค.!O12),IF(ธ.ค.!O42="","",ธ.ค.!O42))</f>
        <v/>
      </c>
      <c r="GF12" s="139" t="str">
        <f>IF($B$2=1,IF(ธ.ค.!P12="","",ธ.ค.!P12),IF(ธ.ค.!P42="","",ธ.ค.!P42))</f>
        <v/>
      </c>
      <c r="GG12" s="139" t="str">
        <f>IF($B$2=1,IF(ธ.ค.!Q12="","",ธ.ค.!Q12),IF(ธ.ค.!Q42="","",ธ.ค.!Q42))</f>
        <v/>
      </c>
      <c r="GH12" s="139" t="str">
        <f>IF($B$2=1,IF(ธ.ค.!R12="","",ธ.ค.!R12),IF(ธ.ค.!R42="","",ธ.ค.!R42))</f>
        <v/>
      </c>
      <c r="GI12" s="139" t="str">
        <f>IF($B$2=1,IF(ธ.ค.!S12="","",ธ.ค.!S12),IF(ธ.ค.!S42="","",ธ.ค.!S42))</f>
        <v/>
      </c>
      <c r="GJ12" s="139" t="str">
        <f>IF($B$2=1,IF(ธ.ค.!T12="","",ธ.ค.!T12),IF(ธ.ค.!T42="","",ธ.ค.!T42))</f>
        <v/>
      </c>
      <c r="GK12" s="139" t="str">
        <f>IF($B$2=1,IF(ธ.ค.!U12="","",ธ.ค.!U12),IF(ธ.ค.!U42="","",ธ.ค.!U42))</f>
        <v/>
      </c>
      <c r="GL12" s="139" t="str">
        <f>IF($B$2=1,IF(ธ.ค.!V12="","",ธ.ค.!V12),IF(ธ.ค.!V42="","",ธ.ค.!V42))</f>
        <v/>
      </c>
      <c r="GM12" s="139" t="str">
        <f>IF($B$2=1,IF(ธ.ค.!W12="","",ธ.ค.!W12),IF(ธ.ค.!W42="","",ธ.ค.!W42))</f>
        <v/>
      </c>
      <c r="GN12" s="139" t="str">
        <f>IF($B$2=1,IF(ธ.ค.!X12="","",ธ.ค.!X12),IF(ธ.ค.!X42="","",ธ.ค.!X42))</f>
        <v/>
      </c>
      <c r="GO12" s="139" t="str">
        <f>IF($B$2=1,IF(ธ.ค.!Y12="","",ธ.ค.!Y12),IF(ธ.ค.!Y42="","",ธ.ค.!Y42))</f>
        <v/>
      </c>
      <c r="GP12" s="139" t="str">
        <f>IF($B$2=1,IF(ธ.ค.!Z12="","",ธ.ค.!Z12),IF(ธ.ค.!Z42="","",ธ.ค.!Z42))</f>
        <v/>
      </c>
      <c r="GQ12" s="139" t="str">
        <f>IF($B$2=1,IF(ธ.ค.!AA12="","",ธ.ค.!AA12),IF(ธ.ค.!AA42="","",ธ.ค.!AA42))</f>
        <v/>
      </c>
      <c r="GR12" s="139" t="str">
        <f>IF($B$2=1,IF(ธ.ค.!AB12="","",ธ.ค.!AB12),IF(ธ.ค.!AB42="","",ธ.ค.!AB42))</f>
        <v/>
      </c>
      <c r="GS12" s="139" t="str">
        <f>IF($B$2=1,IF(ธ.ค.!AC12="","",ธ.ค.!AC12),IF(ธ.ค.!AC42="","",ธ.ค.!AC42))</f>
        <v/>
      </c>
      <c r="GT12" s="139" t="str">
        <f>IF($B$2=1,IF(ธ.ค.!AD12="","",ธ.ค.!AD12),IF(ธ.ค.!AD42="","",ธ.ค.!AD42))</f>
        <v/>
      </c>
      <c r="GU12" s="139" t="str">
        <f>IF($B$2=1,IF(ธ.ค.!AE12="","",ธ.ค.!AE12),IF(ธ.ค.!AE42="","",ธ.ค.!AE42))</f>
        <v/>
      </c>
      <c r="GV12" s="139" t="str">
        <f>IF($B$2=1,IF(ธ.ค.!AF12="","",ธ.ค.!AF12),IF(ธ.ค.!AF42="","",ธ.ค.!AF42))</f>
        <v/>
      </c>
      <c r="GW12" s="139" t="str">
        <f>IF($B$2=1,IF(ธ.ค.!AG12="","",ธ.ค.!AG12),IF(ธ.ค.!AG42="","",ธ.ค.!AG42))</f>
        <v/>
      </c>
      <c r="GX12" s="139" t="str">
        <f>IF($B$2=1,IF(ธ.ค.!AH12="","",ธ.ค.!AH12),IF(ธ.ค.!AH42="","",ธ.ค.!AH42))</f>
        <v/>
      </c>
      <c r="GY12" s="139" t="str">
        <f>IF($B$2=1,IF(ธ.ค.!AI12="","",ธ.ค.!AI12),IF(ธ.ค.!AI42="","",ธ.ค.!AI42))</f>
        <v/>
      </c>
      <c r="GZ12" s="138">
        <f t="shared" si="16"/>
        <v>9</v>
      </c>
      <c r="HA12" s="139"/>
      <c r="HB12" s="139" t="str">
        <f>IF($B$2=1,IF(ม.ค.!D12="","",ม.ค.!D12),IF(ม.ค.!D42="","",ม.ค.!D42))</f>
        <v/>
      </c>
      <c r="HC12" s="139" t="str">
        <f>IF($B$2=1,IF(ม.ค.!E12="","",ม.ค.!E12),IF(ม.ค.!E42="","",ม.ค.!E42))</f>
        <v/>
      </c>
      <c r="HD12" s="139" t="str">
        <f>IF($B$2=1,IF(ม.ค.!F12="","",ม.ค.!F12),IF(ม.ค.!F42="","",ม.ค.!F42))</f>
        <v/>
      </c>
      <c r="HE12" s="139" t="str">
        <f>IF($B$2=1,IF(ม.ค.!G12="","",ม.ค.!G12),IF(ม.ค.!G42="","",ม.ค.!G42))</f>
        <v/>
      </c>
      <c r="HF12" s="139" t="str">
        <f>IF($B$2=1,IF(ม.ค.!H12="","",ม.ค.!H12),IF(ม.ค.!H42="","",ม.ค.!H42))</f>
        <v/>
      </c>
      <c r="HG12" s="139" t="str">
        <f>IF($B$2=1,IF(ม.ค.!I12="","",ม.ค.!I12),IF(ม.ค.!I42="","",ม.ค.!I42))</f>
        <v/>
      </c>
      <c r="HH12" s="139" t="str">
        <f>IF($B$2=1,IF(ม.ค.!J12="","",ม.ค.!J12),IF(ม.ค.!J42="","",ม.ค.!J42))</f>
        <v/>
      </c>
      <c r="HI12" s="139" t="str">
        <f>IF($B$2=1,IF(ม.ค.!K12="","",ม.ค.!K12),IF(ม.ค.!K42="","",ม.ค.!K42))</f>
        <v/>
      </c>
      <c r="HJ12" s="139" t="str">
        <f>IF($B$2=1,IF(ม.ค.!L12="","",ม.ค.!L12),IF(ม.ค.!L42="","",ม.ค.!L42))</f>
        <v/>
      </c>
      <c r="HK12" s="139" t="str">
        <f>IF($B$2=1,IF(ม.ค.!M12="","",ม.ค.!M12),IF(ม.ค.!M42="","",ม.ค.!M42))</f>
        <v/>
      </c>
      <c r="HL12" s="139" t="str">
        <f>IF($B$2=1,IF(ม.ค.!N12="","",ม.ค.!N12),IF(ม.ค.!N42="","",ม.ค.!N42))</f>
        <v/>
      </c>
      <c r="HM12" s="139" t="str">
        <f>IF($B$2=1,IF(ม.ค.!O12="","",ม.ค.!O12),IF(ม.ค.!O42="","",ม.ค.!O42))</f>
        <v/>
      </c>
      <c r="HN12" s="139" t="str">
        <f>IF($B$2=1,IF(ม.ค.!P12="","",ม.ค.!P12),IF(ม.ค.!P42="","",ม.ค.!P42))</f>
        <v/>
      </c>
      <c r="HO12" s="139" t="str">
        <f>IF($B$2=1,IF(ม.ค.!Q12="","",ม.ค.!Q12),IF(ม.ค.!Q42="","",ม.ค.!Q42))</f>
        <v/>
      </c>
      <c r="HP12" s="139" t="str">
        <f>IF($B$2=1,IF(ม.ค.!R12="","",ม.ค.!R12),IF(ม.ค.!R42="","",ม.ค.!R42))</f>
        <v/>
      </c>
      <c r="HQ12" s="139" t="str">
        <f>IF($B$2=1,IF(ม.ค.!S12="","",ม.ค.!S12),IF(ม.ค.!S42="","",ม.ค.!S42))</f>
        <v/>
      </c>
      <c r="HR12" s="139" t="str">
        <f>IF($B$2=1,IF(ม.ค.!T12="","",ม.ค.!T12),IF(ม.ค.!T42="","",ม.ค.!T42))</f>
        <v/>
      </c>
      <c r="HS12" s="139" t="str">
        <f>IF($B$2=1,IF(ม.ค.!U12="","",ม.ค.!U12),IF(ม.ค.!U42="","",ม.ค.!U42))</f>
        <v/>
      </c>
      <c r="HT12" s="139" t="str">
        <f>IF($B$2=1,IF(ม.ค.!V12="","",ม.ค.!V12),IF(ม.ค.!V42="","",ม.ค.!V42))</f>
        <v/>
      </c>
      <c r="HU12" s="139" t="str">
        <f>IF($B$2=1,IF(ม.ค.!W12="","",ม.ค.!W12),IF(ม.ค.!W42="","",ม.ค.!W42))</f>
        <v/>
      </c>
      <c r="HV12" s="139" t="str">
        <f>IF($B$2=1,IF(ม.ค.!X12="","",ม.ค.!X12),IF(ม.ค.!X42="","",ม.ค.!X42))</f>
        <v/>
      </c>
      <c r="HW12" s="139" t="str">
        <f>IF($B$2=1,IF(ม.ค.!Y12="","",ม.ค.!Y12),IF(ม.ค.!Y42="","",ม.ค.!Y42))</f>
        <v/>
      </c>
      <c r="HX12" s="139" t="str">
        <f>IF($B$2=1,IF(ม.ค.!Z12="","",ม.ค.!Z12),IF(ม.ค.!Z42="","",ม.ค.!Z42))</f>
        <v/>
      </c>
      <c r="HY12" s="139" t="str">
        <f>IF($B$2=1,IF(ม.ค.!AA12="","",ม.ค.!AA12),IF(ม.ค.!AA42="","",ม.ค.!AA42))</f>
        <v/>
      </c>
      <c r="HZ12" s="139" t="str">
        <f>IF($B$2=1,IF(ม.ค.!AB12="","",ม.ค.!AB12),IF(ม.ค.!AB42="","",ม.ค.!AB42))</f>
        <v/>
      </c>
      <c r="IA12" s="139" t="str">
        <f>IF($B$2=1,IF(ม.ค.!AC12="","",ม.ค.!AC12),IF(ม.ค.!AC42="","",ม.ค.!AC42))</f>
        <v/>
      </c>
      <c r="IB12" s="139" t="str">
        <f>IF($B$2=1,IF(ม.ค.!AD12="","",ม.ค.!AD12),IF(ม.ค.!AD42="","",ม.ค.!AD42))</f>
        <v/>
      </c>
      <c r="IC12" s="139" t="str">
        <f>IF($B$2=1,IF(ม.ค.!AE12="","",ม.ค.!AE12),IF(ม.ค.!AE42="","",ม.ค.!AE42))</f>
        <v/>
      </c>
      <c r="ID12" s="139" t="str">
        <f>IF($B$2=1,IF(ม.ค.!AF12="","",ม.ค.!AF12),IF(ม.ค.!AF42="","",ม.ค.!AF42))</f>
        <v/>
      </c>
      <c r="IE12" s="139" t="str">
        <f>IF($B$2=1,IF(ม.ค.!AG12="","",ม.ค.!AG12),IF(ม.ค.!AG42="","",ม.ค.!AG42))</f>
        <v/>
      </c>
      <c r="IF12" s="139" t="str">
        <f>IF($B$2=1,IF(ม.ค.!AH12="","",ม.ค.!AH12),IF(ม.ค.!AH42="","",ม.ค.!AH42))</f>
        <v/>
      </c>
      <c r="IG12" s="139" t="str">
        <f>IF($B$2=1,IF(ม.ค.!AI12="","",ม.ค.!AI12),IF(ม.ค.!AI42="","",ม.ค.!AI42))</f>
        <v/>
      </c>
      <c r="IH12" s="138">
        <f t="shared" si="17"/>
        <v>9</v>
      </c>
      <c r="II12" s="139"/>
      <c r="IJ12" s="139" t="str">
        <f>IF($B$2=1,IF(ก.พ.!D12="","",ก.พ.!D12),IF(ก.พ.!D42="","",ก.พ.!D42))</f>
        <v/>
      </c>
      <c r="IK12" s="139" t="str">
        <f>IF($B$2=1,IF(ก.พ.!E12="","",ก.พ.!E12),IF(ก.พ.!E42="","",ก.พ.!E42))</f>
        <v/>
      </c>
      <c r="IL12" s="139" t="str">
        <f>IF($B$2=1,IF(ก.พ.!F12="","",ก.พ.!F12),IF(ก.พ.!F42="","",ก.พ.!F42))</f>
        <v/>
      </c>
      <c r="IM12" s="139" t="str">
        <f>IF($B$2=1,IF(ก.พ.!G12="","",ก.พ.!G12),IF(ก.พ.!G42="","",ก.พ.!G42))</f>
        <v/>
      </c>
      <c r="IN12" s="139" t="str">
        <f>IF($B$2=1,IF(ก.พ.!H12="","",ก.พ.!H12),IF(ก.พ.!H42="","",ก.พ.!H42))</f>
        <v/>
      </c>
      <c r="IO12" s="139" t="str">
        <f>IF($B$2=1,IF(ก.พ.!I12="","",ก.พ.!I12),IF(ก.พ.!I42="","",ก.พ.!I42))</f>
        <v/>
      </c>
      <c r="IP12" s="139" t="str">
        <f>IF($B$2=1,IF(ก.พ.!J12="","",ก.พ.!J12),IF(ก.พ.!J42="","",ก.พ.!J42))</f>
        <v/>
      </c>
      <c r="IQ12" s="139" t="str">
        <f>IF($B$2=1,IF(ก.พ.!K12="","",ก.พ.!K12),IF(ก.พ.!K42="","",ก.พ.!K42))</f>
        <v/>
      </c>
      <c r="IR12" s="139" t="str">
        <f>IF($B$2=1,IF(ก.พ.!L12="","",ก.พ.!L12),IF(ก.พ.!L42="","",ก.พ.!L42))</f>
        <v/>
      </c>
      <c r="IS12" s="139" t="str">
        <f>IF($B$2=1,IF(ก.พ.!M12="","",ก.พ.!M12),IF(ก.พ.!M42="","",ก.พ.!M42))</f>
        <v/>
      </c>
      <c r="IT12" s="139" t="str">
        <f>IF($B$2=1,IF(ก.พ.!N12="","",ก.พ.!N12),IF(ก.พ.!N42="","",ก.พ.!N42))</f>
        <v/>
      </c>
      <c r="IU12" s="139" t="str">
        <f>IF($B$2=1,IF(ก.พ.!O12="","",ก.พ.!O12),IF(ก.พ.!O42="","",ก.พ.!O42))</f>
        <v/>
      </c>
      <c r="IV12" s="139" t="str">
        <f>IF($B$2=1,IF(ก.พ.!P12="","",ก.พ.!P12),IF(ก.พ.!P42="","",ก.พ.!P42))</f>
        <v/>
      </c>
      <c r="IW12" s="139" t="str">
        <f>IF($B$2=1,IF(ก.พ.!Q12="","",ก.พ.!Q12),IF(ก.พ.!Q42="","",ก.พ.!Q42))</f>
        <v/>
      </c>
      <c r="IX12" s="139" t="str">
        <f>IF($B$2=1,IF(ก.พ.!R12="","",ก.พ.!R12),IF(ก.พ.!R42="","",ก.พ.!R42))</f>
        <v/>
      </c>
      <c r="IY12" s="139" t="str">
        <f>IF($B$2=1,IF(ก.พ.!S12="","",ก.พ.!S12),IF(ก.พ.!S42="","",ก.พ.!S42))</f>
        <v/>
      </c>
      <c r="IZ12" s="139" t="str">
        <f>IF($B$2=1,IF(ก.พ.!T12="","",ก.พ.!T12),IF(ก.พ.!T42="","",ก.พ.!T42))</f>
        <v/>
      </c>
      <c r="JA12" s="139" t="str">
        <f>IF($B$2=1,IF(ก.พ.!U12="","",ก.พ.!U12),IF(ก.พ.!U42="","",ก.พ.!U42))</f>
        <v/>
      </c>
      <c r="JB12" s="139" t="str">
        <f>IF($B$2=1,IF(ก.พ.!V12="","",ก.พ.!V12),IF(ก.พ.!V42="","",ก.พ.!V42))</f>
        <v/>
      </c>
      <c r="JC12" s="139" t="str">
        <f>IF($B$2=1,IF(ก.พ.!W12="","",ก.พ.!W12),IF(ก.พ.!W42="","",ก.พ.!W42))</f>
        <v/>
      </c>
      <c r="JD12" s="139" t="str">
        <f>IF($B$2=1,IF(ก.พ.!X12="","",ก.พ.!X12),IF(ก.พ.!X42="","",ก.พ.!X42))</f>
        <v/>
      </c>
      <c r="JE12" s="139" t="str">
        <f>IF($B$2=1,IF(ก.พ.!Y12="","",ก.พ.!Y12),IF(ก.พ.!Y42="","",ก.พ.!Y42))</f>
        <v/>
      </c>
      <c r="JF12" s="139" t="str">
        <f>IF($B$2=1,IF(ก.พ.!Z12="","",ก.พ.!Z12),IF(ก.พ.!Z42="","",ก.พ.!Z42))</f>
        <v/>
      </c>
      <c r="JG12" s="139" t="str">
        <f>IF($B$2=1,IF(ก.พ.!AA12="","",ก.พ.!AA12),IF(ก.พ.!AA42="","",ก.พ.!AA42))</f>
        <v/>
      </c>
      <c r="JH12" s="139" t="str">
        <f>IF($B$2=1,IF(ก.พ.!AB12="","",ก.พ.!AB12),IF(ก.พ.!AB42="","",ก.พ.!AB42))</f>
        <v/>
      </c>
      <c r="JI12" s="139" t="str">
        <f>IF($B$2=1,IF(ก.พ.!AC12="","",ก.พ.!AC12),IF(ก.พ.!AC42="","",ก.พ.!AC42))</f>
        <v/>
      </c>
      <c r="JJ12" s="139" t="str">
        <f>IF($B$2=1,IF(ก.พ.!AD12="","",ก.พ.!AD12),IF(ก.พ.!AD42="","",ก.พ.!AD42))</f>
        <v/>
      </c>
      <c r="JK12" s="139" t="str">
        <f>IF($B$2=1,IF(ก.พ.!AE12="","",ก.พ.!AE12),IF(ก.พ.!AE42="","",ก.พ.!AE42))</f>
        <v/>
      </c>
      <c r="JL12" s="139" t="str">
        <f>IF($B$2=1,IF(ก.พ.!AF12="","",ก.พ.!AF12),IF(ก.พ.!AF42="","",ก.พ.!AF42))</f>
        <v/>
      </c>
      <c r="JM12" s="139" t="str">
        <f>IF($B$2=1,IF(ก.พ.!AG12="","",ก.พ.!AG12),IF(ก.พ.!AG42="","",ก.พ.!AG42))</f>
        <v/>
      </c>
      <c r="JN12" s="139" t="str">
        <f>IF($B$2=1,IF(ก.พ.!AH12="","",ก.พ.!AH12),IF(ก.พ.!AH42="","",ก.พ.!AH42))</f>
        <v/>
      </c>
      <c r="JO12" s="139" t="str">
        <f>IF($B$2=1,IF(ก.พ.!AI12="","",ก.พ.!AI12),IF(ก.พ.!AI42="","",ก.พ.!AI42))</f>
        <v/>
      </c>
      <c r="JP12" s="138">
        <f t="shared" si="18"/>
        <v>9</v>
      </c>
      <c r="JQ12" s="139"/>
      <c r="JR12" s="139" t="str">
        <f>IF($B$2=1,IF(มี.ค.!D12="","",มี.ค.!D12),IF(มี.ค.!D42="","",มี.ค.!D42))</f>
        <v/>
      </c>
      <c r="JS12" s="139" t="str">
        <f>IF($B$2=1,IF(มี.ค.!E12="","",มี.ค.!E12),IF(มี.ค.!E42="","",มี.ค.!E42))</f>
        <v/>
      </c>
      <c r="JT12" s="139" t="str">
        <f>IF($B$2=1,IF(มี.ค.!F12="","",มี.ค.!F12),IF(มี.ค.!F42="","",มี.ค.!F42))</f>
        <v/>
      </c>
      <c r="JU12" s="139" t="str">
        <f>IF($B$2=1,IF(มี.ค.!G12="","",มี.ค.!G12),IF(มี.ค.!G42="","",มี.ค.!G42))</f>
        <v/>
      </c>
      <c r="JV12" s="139" t="str">
        <f>IF($B$2=1,IF(มี.ค.!H12="","",มี.ค.!H12),IF(มี.ค.!H42="","",มี.ค.!H42))</f>
        <v/>
      </c>
      <c r="JW12" s="139" t="str">
        <f>IF($B$2=1,IF(มี.ค.!I12="","",มี.ค.!I12),IF(มี.ค.!I42="","",มี.ค.!I42))</f>
        <v/>
      </c>
      <c r="JX12" s="139" t="str">
        <f>IF($B$2=1,IF(มี.ค.!J12="","",มี.ค.!J12),IF(มี.ค.!J42="","",มี.ค.!J42))</f>
        <v/>
      </c>
      <c r="JY12" s="139" t="str">
        <f>IF($B$2=1,IF(มี.ค.!K12="","",มี.ค.!K12),IF(มี.ค.!K42="","",มี.ค.!K42))</f>
        <v/>
      </c>
      <c r="JZ12" s="139" t="str">
        <f>IF($B$2=1,IF(มี.ค.!L12="","",มี.ค.!L12),IF(มี.ค.!L42="","",มี.ค.!L42))</f>
        <v/>
      </c>
      <c r="KA12" s="139" t="str">
        <f>IF($B$2=1,IF(มี.ค.!M12="","",มี.ค.!M12),IF(มี.ค.!M42="","",มี.ค.!M42))</f>
        <v/>
      </c>
      <c r="KB12" s="139" t="str">
        <f>IF($B$2=1,IF(มี.ค.!N12="","",มี.ค.!N12),IF(มี.ค.!N42="","",มี.ค.!N42))</f>
        <v/>
      </c>
      <c r="KC12" s="139" t="str">
        <f>IF($B$2=1,IF(มี.ค.!O12="","",มี.ค.!O12),IF(มี.ค.!O42="","",มี.ค.!O42))</f>
        <v/>
      </c>
      <c r="KD12" s="139" t="str">
        <f>IF($B$2=1,IF(มี.ค.!P12="","",มี.ค.!P12),IF(มี.ค.!P42="","",มี.ค.!P42))</f>
        <v/>
      </c>
      <c r="KE12" s="139" t="str">
        <f>IF($B$2=1,IF(มี.ค.!Q12="","",มี.ค.!Q12),IF(มี.ค.!Q42="","",มี.ค.!Q42))</f>
        <v/>
      </c>
      <c r="KF12" s="139" t="str">
        <f>IF($B$2=1,IF(มี.ค.!R12="","",มี.ค.!R12),IF(มี.ค.!R42="","",มี.ค.!R42))</f>
        <v/>
      </c>
      <c r="KG12" s="139" t="str">
        <f>IF($B$2=1,IF(มี.ค.!S12="","",มี.ค.!S12),IF(มี.ค.!S42="","",มี.ค.!S42))</f>
        <v/>
      </c>
      <c r="KH12" s="139" t="str">
        <f>IF($B$2=1,IF(มี.ค.!T12="","",มี.ค.!T12),IF(มี.ค.!T42="","",มี.ค.!T42))</f>
        <v/>
      </c>
      <c r="KI12" s="139" t="str">
        <f>IF($B$2=1,IF(มี.ค.!U12="","",มี.ค.!U12),IF(มี.ค.!U42="","",มี.ค.!U42))</f>
        <v/>
      </c>
      <c r="KJ12" s="139" t="str">
        <f>IF($B$2=1,IF(มี.ค.!V12="","",มี.ค.!V12),IF(มี.ค.!V42="","",มี.ค.!V42))</f>
        <v/>
      </c>
      <c r="KK12" s="139" t="str">
        <f>IF($B$2=1,IF(มี.ค.!W12="","",มี.ค.!W12),IF(มี.ค.!W42="","",มี.ค.!W42))</f>
        <v/>
      </c>
      <c r="KL12" s="139" t="str">
        <f>IF($B$2=1,IF(มี.ค.!X12="","",มี.ค.!X12),IF(มี.ค.!X42="","",มี.ค.!X42))</f>
        <v/>
      </c>
      <c r="KM12" s="139" t="str">
        <f>IF($B$2=1,IF(มี.ค.!Y12="","",มี.ค.!Y12),IF(มี.ค.!Y42="","",มี.ค.!Y42))</f>
        <v/>
      </c>
      <c r="KN12" s="139" t="str">
        <f>IF($B$2=1,IF(มี.ค.!Z12="","",มี.ค.!Z12),IF(มี.ค.!Z42="","",มี.ค.!Z42))</f>
        <v/>
      </c>
      <c r="KO12" s="139" t="str">
        <f>IF($B$2=1,IF(มี.ค.!AA12="","",มี.ค.!AA12),IF(มี.ค.!AA42="","",มี.ค.!AA42))</f>
        <v/>
      </c>
      <c r="KP12" s="139" t="str">
        <f>IF($B$2=1,IF(มี.ค.!AB12="","",มี.ค.!AB12),IF(มี.ค.!AB42="","",มี.ค.!AB42))</f>
        <v/>
      </c>
      <c r="KQ12" s="139" t="str">
        <f>IF($B$2=1,IF(มี.ค.!AC12="","",มี.ค.!AC12),IF(มี.ค.!AC42="","",มี.ค.!AC42))</f>
        <v/>
      </c>
      <c r="KR12" s="139" t="str">
        <f>IF($B$2=1,IF(มี.ค.!AD12="","",มี.ค.!AD12),IF(มี.ค.!AD42="","",มี.ค.!AD42))</f>
        <v/>
      </c>
      <c r="KS12" s="139" t="str">
        <f>IF($B$2=1,IF(มี.ค.!AE12="","",มี.ค.!AE12),IF(มี.ค.!AE42="","",มี.ค.!AE42))</f>
        <v/>
      </c>
      <c r="KT12" s="139" t="str">
        <f>IF($B$2=1,IF(มี.ค.!AF12="","",มี.ค.!AF12),IF(มี.ค.!AF42="","",มี.ค.!AF42))</f>
        <v/>
      </c>
      <c r="KU12" s="139" t="str">
        <f>IF($B$2=1,IF(มี.ค.!AG12="","",มี.ค.!AG12),IF(มี.ค.!AG42="","",มี.ค.!AG42))</f>
        <v/>
      </c>
      <c r="KV12" s="139" t="str">
        <f>IF($B$2=1,IF(มี.ค.!AH12="","",มี.ค.!AH12),IF(มี.ค.!AH42="","",มี.ค.!AH42))</f>
        <v/>
      </c>
      <c r="KW12" s="139" t="str">
        <f>IF($B$2=1,IF(มี.ค.!AI12="","",มี.ค.!AI12),IF(มี.ค.!AI42="","",มี.ค.!AI42))</f>
        <v/>
      </c>
      <c r="KX12" s="138">
        <f t="shared" si="19"/>
        <v>9</v>
      </c>
      <c r="KY12" s="139"/>
      <c r="KZ12" s="139" t="str">
        <f>IF($B$2=1,IF(เม.ย.!D12="","",เม.ย.!D12),IF(เม.ย.!D42="","",เม.ย.!D42))</f>
        <v/>
      </c>
      <c r="LA12" s="139" t="str">
        <f>IF($B$2=1,IF(เม.ย.!E12="","",เม.ย.!E12),IF(เม.ย.!E42="","",เม.ย.!E42))</f>
        <v/>
      </c>
      <c r="LB12" s="139" t="str">
        <f>IF($B$2=1,IF(เม.ย.!F12="","",เม.ย.!F12),IF(เม.ย.!F42="","",เม.ย.!F42))</f>
        <v/>
      </c>
      <c r="LC12" s="139" t="str">
        <f>IF($B$2=1,IF(เม.ย.!G12="","",เม.ย.!G12),IF(เม.ย.!G42="","",เม.ย.!G42))</f>
        <v/>
      </c>
      <c r="LD12" s="139" t="str">
        <f>IF($B$2=1,IF(เม.ย.!H12="","",เม.ย.!H12),IF(เม.ย.!H42="","",เม.ย.!H42))</f>
        <v/>
      </c>
      <c r="LE12" s="139" t="str">
        <f>IF($B$2=1,IF(เม.ย.!I12="","",เม.ย.!I12),IF(เม.ย.!I42="","",เม.ย.!I42))</f>
        <v/>
      </c>
      <c r="LF12" s="139" t="str">
        <f>IF($B$2=1,IF(เม.ย.!J12="","",เม.ย.!J12),IF(เม.ย.!J42="","",เม.ย.!J42))</f>
        <v/>
      </c>
      <c r="LG12" s="139" t="str">
        <f>IF($B$2=1,IF(เม.ย.!K12="","",เม.ย.!K12),IF(เม.ย.!K42="","",เม.ย.!K42))</f>
        <v/>
      </c>
      <c r="LH12" s="139" t="str">
        <f>IF($B$2=1,IF(เม.ย.!L12="","",เม.ย.!L12),IF(เม.ย.!L42="","",เม.ย.!L42))</f>
        <v/>
      </c>
      <c r="LI12" s="139" t="str">
        <f>IF($B$2=1,IF(เม.ย.!M12="","",เม.ย.!M12),IF(เม.ย.!M42="","",เม.ย.!M42))</f>
        <v/>
      </c>
      <c r="LJ12" s="139" t="str">
        <f>IF($B$2=1,IF(เม.ย.!N12="","",เม.ย.!N12),IF(เม.ย.!N42="","",เม.ย.!N42))</f>
        <v/>
      </c>
      <c r="LK12" s="139" t="str">
        <f>IF($B$2=1,IF(เม.ย.!O12="","",เม.ย.!O12),IF(เม.ย.!O42="","",เม.ย.!O42))</f>
        <v/>
      </c>
      <c r="LL12" s="139" t="str">
        <f>IF($B$2=1,IF(เม.ย.!P12="","",เม.ย.!P12),IF(เม.ย.!P42="","",เม.ย.!P42))</f>
        <v/>
      </c>
      <c r="LM12" s="139" t="str">
        <f>IF($B$2=1,IF(เม.ย.!Q12="","",เม.ย.!Q12),IF(เม.ย.!Q42="","",เม.ย.!Q42))</f>
        <v/>
      </c>
      <c r="LN12" s="139" t="str">
        <f>IF($B$2=1,IF(เม.ย.!R12="","",เม.ย.!R12),IF(เม.ย.!R42="","",เม.ย.!R42))</f>
        <v/>
      </c>
      <c r="LO12" s="139" t="str">
        <f>IF($B$2=1,IF(เม.ย.!S12="","",เม.ย.!S12),IF(เม.ย.!S42="","",เม.ย.!S42))</f>
        <v/>
      </c>
      <c r="LP12" s="139" t="str">
        <f>IF($B$2=1,IF(เม.ย.!T12="","",เม.ย.!T12),IF(เม.ย.!T42="","",เม.ย.!T42))</f>
        <v/>
      </c>
      <c r="LQ12" s="139" t="str">
        <f>IF($B$2=1,IF(เม.ย.!U12="","",เม.ย.!U12),IF(เม.ย.!U42="","",เม.ย.!U42))</f>
        <v/>
      </c>
      <c r="LR12" s="139" t="str">
        <f>IF($B$2=1,IF(เม.ย.!V12="","",เม.ย.!V12),IF(เม.ย.!V42="","",เม.ย.!V42))</f>
        <v/>
      </c>
      <c r="LS12" s="139" t="str">
        <f>IF($B$2=1,IF(เม.ย.!W12="","",เม.ย.!W12),IF(เม.ย.!W42="","",เม.ย.!W42))</f>
        <v/>
      </c>
      <c r="LT12" s="139" t="str">
        <f>IF($B$2=1,IF(เม.ย.!X12="","",เม.ย.!X12),IF(เม.ย.!X42="","",เม.ย.!X42))</f>
        <v/>
      </c>
      <c r="LU12" s="139" t="str">
        <f>IF($B$2=1,IF(เม.ย.!Y12="","",เม.ย.!Y12),IF(เม.ย.!Y42="","",เม.ย.!Y42))</f>
        <v/>
      </c>
      <c r="LV12" s="139" t="str">
        <f>IF($B$2=1,IF(เม.ย.!Z12="","",เม.ย.!Z12),IF(เม.ย.!Z42="","",เม.ย.!Z42))</f>
        <v/>
      </c>
      <c r="LW12" s="139" t="str">
        <f>IF($B$2=1,IF(เม.ย.!AA12="","",เม.ย.!AA12),IF(เม.ย.!AA42="","",เม.ย.!AA42))</f>
        <v/>
      </c>
      <c r="LX12" s="139" t="str">
        <f>IF($B$2=1,IF(เม.ย.!AB12="","",เม.ย.!AB12),IF(เม.ย.!AB42="","",เม.ย.!AB42))</f>
        <v/>
      </c>
      <c r="LY12" s="139" t="str">
        <f>IF($B$2=1,IF(เม.ย.!AC12="","",เม.ย.!AC12),IF(เม.ย.!AC42="","",เม.ย.!AC42))</f>
        <v/>
      </c>
      <c r="LZ12" s="139" t="str">
        <f>IF($B$2=1,IF(เม.ย.!AD12="","",เม.ย.!AD12),IF(เม.ย.!AD42="","",เม.ย.!AD42))</f>
        <v/>
      </c>
      <c r="MA12" s="139" t="str">
        <f>IF($B$2=1,IF(เม.ย.!AE12="","",เม.ย.!AE12),IF(เม.ย.!AE42="","",เม.ย.!AE42))</f>
        <v/>
      </c>
      <c r="MB12" s="139" t="str">
        <f>IF($B$2=1,IF(เม.ย.!AF12="","",เม.ย.!AF12),IF(เม.ย.!AF42="","",เม.ย.!AF42))</f>
        <v/>
      </c>
      <c r="MC12" s="139" t="str">
        <f>IF($B$2=1,IF(เม.ย.!AG12="","",เม.ย.!AG12),IF(เม.ย.!AG42="","",เม.ย.!AG42))</f>
        <v/>
      </c>
      <c r="MD12" s="139" t="str">
        <f>IF($B$2=1,IF(เม.ย.!AH12="","",เม.ย.!AH12),IF(เม.ย.!AH42="","",เม.ย.!AH42))</f>
        <v/>
      </c>
      <c r="ME12" s="139" t="str">
        <f>IF($B$2=1,IF(เม.ย.!AI12="","",เม.ย.!AI12),IF(เม.ย.!AI42="","",เม.ย.!AI42))</f>
        <v/>
      </c>
      <c r="MF12" s="138">
        <f t="shared" si="20"/>
        <v>9</v>
      </c>
      <c r="MG12" s="139"/>
      <c r="MH12" s="139" t="str">
        <f>IF($B$2=1,IF(พ.ค.!D12="","",พ.ค.!D12),IF(พ.ค.!D42="","",พ.ค.!D42))</f>
        <v/>
      </c>
      <c r="MI12" s="139" t="str">
        <f>IF($B$2=1,IF(พ.ค.!E12="","",พ.ค.!E12),IF(พ.ค.!E42="","",พ.ค.!E42))</f>
        <v/>
      </c>
      <c r="MJ12" s="139" t="str">
        <f>IF($B$2=1,IF(พ.ค.!F12="","",พ.ค.!F12),IF(พ.ค.!F42="","",พ.ค.!F42))</f>
        <v/>
      </c>
      <c r="MK12" s="139" t="str">
        <f>IF($B$2=1,IF(พ.ค.!G12="","",พ.ค.!G12),IF(พ.ค.!G42="","",พ.ค.!G42))</f>
        <v/>
      </c>
      <c r="ML12" s="139" t="str">
        <f>IF($B$2=1,IF(พ.ค.!H12="","",พ.ค.!H12),IF(พ.ค.!H42="","",พ.ค.!H42))</f>
        <v/>
      </c>
      <c r="MM12" s="139" t="str">
        <f>IF($B$2=1,IF(พ.ค.!I12="","",พ.ค.!I12),IF(พ.ค.!I42="","",พ.ค.!I42))</f>
        <v/>
      </c>
      <c r="MN12" s="139" t="str">
        <f>IF($B$2=1,IF(พ.ค.!J12="","",พ.ค.!J12),IF(พ.ค.!J42="","",พ.ค.!J42))</f>
        <v/>
      </c>
      <c r="MO12" s="139" t="str">
        <f>IF($B$2=1,IF(พ.ค.!K12="","",พ.ค.!K12),IF(พ.ค.!K42="","",พ.ค.!K42))</f>
        <v/>
      </c>
      <c r="MP12" s="139" t="str">
        <f>IF($B$2=1,IF(พ.ค.!L12="","",พ.ค.!L12),IF(พ.ค.!L42="","",พ.ค.!L42))</f>
        <v/>
      </c>
      <c r="MQ12" s="139" t="str">
        <f>IF($B$2=1,IF(พ.ค.!M12="","",พ.ค.!M12),IF(พ.ค.!M42="","",พ.ค.!M42))</f>
        <v/>
      </c>
      <c r="MR12" s="139" t="str">
        <f>IF($B$2=1,IF(พ.ค.!N12="","",พ.ค.!N12),IF(พ.ค.!N42="","",พ.ค.!N42))</f>
        <v/>
      </c>
      <c r="MS12" s="139" t="str">
        <f>IF($B$2=1,IF(พ.ค.!O12="","",พ.ค.!O12),IF(พ.ค.!O42="","",พ.ค.!O42))</f>
        <v/>
      </c>
      <c r="MT12" s="139" t="str">
        <f>IF($B$2=1,IF(พ.ค.!P12="","",พ.ค.!P12),IF(พ.ค.!P42="","",พ.ค.!P42))</f>
        <v/>
      </c>
      <c r="MU12" s="139" t="str">
        <f>IF($B$2=1,IF(พ.ค.!Q12="","",พ.ค.!Q12),IF(พ.ค.!Q42="","",พ.ค.!Q42))</f>
        <v/>
      </c>
      <c r="MV12" s="139" t="str">
        <f>IF($B$2=1,IF(พ.ค.!R12="","",พ.ค.!R12),IF(พ.ค.!R42="","",พ.ค.!R42))</f>
        <v/>
      </c>
      <c r="MW12" s="139" t="str">
        <f>IF($B$2=1,IF(พ.ค.!S12="","",พ.ค.!S12),IF(พ.ค.!S42="","",พ.ค.!S42))</f>
        <v/>
      </c>
      <c r="MX12" s="139" t="str">
        <f>IF($B$2=1,IF(พ.ค.!T12="","",พ.ค.!T12),IF(พ.ค.!T42="","",พ.ค.!T42))</f>
        <v/>
      </c>
      <c r="MY12" s="139" t="str">
        <f>IF($B$2=1,IF(พ.ค.!U12="","",พ.ค.!U12),IF(พ.ค.!U42="","",พ.ค.!U42))</f>
        <v/>
      </c>
      <c r="MZ12" s="139" t="str">
        <f>IF($B$2=1,IF(พ.ค.!V12="","",พ.ค.!V12),IF(พ.ค.!V42="","",พ.ค.!V42))</f>
        <v/>
      </c>
      <c r="NA12" s="139" t="str">
        <f>IF($B$2=1,IF(พ.ค.!W12="","",พ.ค.!W12),IF(พ.ค.!W42="","",พ.ค.!W42))</f>
        <v/>
      </c>
      <c r="NB12" s="139" t="str">
        <f>IF($B$2=1,IF(พ.ค.!X12="","",พ.ค.!X12),IF(พ.ค.!X42="","",พ.ค.!X42))</f>
        <v/>
      </c>
      <c r="NC12" s="139" t="str">
        <f>IF($B$2=1,IF(พ.ค.!Y12="","",พ.ค.!Y12),IF(พ.ค.!Y42="","",พ.ค.!Y42))</f>
        <v/>
      </c>
      <c r="ND12" s="139" t="str">
        <f>IF($B$2=1,IF(พ.ค.!Z12="","",พ.ค.!Z12),IF(พ.ค.!Z42="","",พ.ค.!Z42))</f>
        <v/>
      </c>
      <c r="NE12" s="139" t="str">
        <f>IF($B$2=1,IF(พ.ค.!AA12="","",พ.ค.!AA12),IF(พ.ค.!AA42="","",พ.ค.!AA42))</f>
        <v/>
      </c>
      <c r="NF12" s="139" t="str">
        <f>IF($B$2=1,IF(พ.ค.!AB12="","",พ.ค.!AB12),IF(พ.ค.!AB42="","",พ.ค.!AB42))</f>
        <v/>
      </c>
      <c r="NG12" s="139" t="str">
        <f>IF($B$2=1,IF(พ.ค.!AC12="","",พ.ค.!AC12),IF(พ.ค.!AC42="","",พ.ค.!AC42))</f>
        <v/>
      </c>
      <c r="NH12" s="139" t="str">
        <f>IF($B$2=1,IF(พ.ค.!AD12="","",พ.ค.!AD12),IF(พ.ค.!AD42="","",พ.ค.!AD42))</f>
        <v/>
      </c>
      <c r="NI12" s="139" t="str">
        <f>IF($B$2=1,IF(พ.ค.!AE12="","",พ.ค.!AE12),IF(พ.ค.!AE42="","",พ.ค.!AE42))</f>
        <v/>
      </c>
      <c r="NJ12" s="139" t="str">
        <f>IF($B$2=1,IF(พ.ค.!AF12="","",พ.ค.!AF12),IF(พ.ค.!AF42="","",พ.ค.!AF42))</f>
        <v/>
      </c>
      <c r="NK12" s="139" t="str">
        <f>IF($B$2=1,IF(พ.ค.!AG12="","",พ.ค.!AG12),IF(พ.ค.!AG42="","",พ.ค.!AG42))</f>
        <v/>
      </c>
      <c r="NL12" s="139" t="str">
        <f>IF($B$2=1,IF(พ.ค.!AH12="","",พ.ค.!AH12),IF(พ.ค.!AH42="","",พ.ค.!AH42))</f>
        <v/>
      </c>
      <c r="NM12" s="139" t="str">
        <f>IF($B$2=1,IF(พ.ค.!AI12="","",พ.ค.!AI12),IF(พ.ค.!AI42="","",พ.ค.!AI42))</f>
        <v/>
      </c>
    </row>
    <row r="13" spans="1:377" ht="21" customHeight="1" x14ac:dyDescent="0.55000000000000004">
      <c r="A13" s="125"/>
      <c r="B13" s="125"/>
      <c r="C13" s="125"/>
      <c r="D13" s="138">
        <f t="shared" si="21"/>
        <v>10</v>
      </c>
      <c r="E13" s="139"/>
      <c r="F13" s="139" t="str">
        <f>IF($B$2=1,IF(ก.ค.!D13="","",ก.ค.!D13),IF(ก.ค.!D43="","",ก.ค.!D43))</f>
        <v/>
      </c>
      <c r="G13" s="139" t="str">
        <f>IF($B$2=1,IF(ก.ค.!E13="","",ก.ค.!E13),IF(ก.ค.!E43="","",ก.ค.!E43))</f>
        <v/>
      </c>
      <c r="H13" s="139" t="str">
        <f>IF($B$2=1,IF(ก.ค.!F13="","",ก.ค.!F13),IF(ก.ค.!F43="","",ก.ค.!F43))</f>
        <v/>
      </c>
      <c r="I13" s="139" t="str">
        <f>IF($B$2=1,IF(ก.ค.!G13="","",ก.ค.!G13),IF(ก.ค.!G43="","",ก.ค.!G43))</f>
        <v/>
      </c>
      <c r="J13" s="139" t="str">
        <f>IF($B$2=1,IF(ก.ค.!H13="","",ก.ค.!H13),IF(ก.ค.!H43="","",ก.ค.!H43))</f>
        <v/>
      </c>
      <c r="K13" s="139" t="str">
        <f>IF($B$2=1,IF(ก.ค.!I13="","",ก.ค.!I13),IF(ก.ค.!I43="","",ก.ค.!I43))</f>
        <v/>
      </c>
      <c r="L13" s="139" t="str">
        <f>IF($B$2=1,IF(ก.ค.!J13="","",ก.ค.!J13),IF(ก.ค.!J43="","",ก.ค.!J43))</f>
        <v/>
      </c>
      <c r="M13" s="139" t="str">
        <f>IF($B$2=1,IF(ก.ค.!K13="","",ก.ค.!K13),IF(ก.ค.!K43="","",ก.ค.!K43))</f>
        <v/>
      </c>
      <c r="N13" s="139" t="str">
        <f>IF($B$2=1,IF(ก.ค.!L13="","",ก.ค.!L13),IF(ก.ค.!L43="","",ก.ค.!L43))</f>
        <v/>
      </c>
      <c r="O13" s="139" t="str">
        <f>IF($B$2=1,IF(ก.ค.!M13="","",ก.ค.!M13),IF(ก.ค.!M43="","",ก.ค.!M43))</f>
        <v/>
      </c>
      <c r="P13" s="139" t="str">
        <f>IF($B$2=1,IF(ก.ค.!N13="","",ก.ค.!N13),IF(ก.ค.!N43="","",ก.ค.!N43))</f>
        <v/>
      </c>
      <c r="Q13" s="139" t="str">
        <f>IF($B$2=1,IF(ก.ค.!O13="","",ก.ค.!O13),IF(ก.ค.!O43="","",ก.ค.!O43))</f>
        <v/>
      </c>
      <c r="R13" s="139" t="str">
        <f>IF($B$2=1,IF(ก.ค.!P13="","",ก.ค.!P13),IF(ก.ค.!P43="","",ก.ค.!P43))</f>
        <v/>
      </c>
      <c r="S13" s="139" t="str">
        <f>IF($B$2=1,IF(ก.ค.!Q13="","",ก.ค.!Q13),IF(ก.ค.!Q43="","",ก.ค.!Q43))</f>
        <v/>
      </c>
      <c r="T13" s="139" t="str">
        <f>IF($B$2=1,IF(ก.ค.!R13="","",ก.ค.!R13),IF(ก.ค.!R43="","",ก.ค.!R43))</f>
        <v/>
      </c>
      <c r="U13" s="139" t="str">
        <f>IF($B$2=1,IF(ก.ค.!S13="","",ก.ค.!S13),IF(ก.ค.!S43="","",ก.ค.!S43))</f>
        <v/>
      </c>
      <c r="V13" s="139" t="str">
        <f>IF($B$2=1,IF(ก.ค.!T13="","",ก.ค.!T13),IF(ก.ค.!T43="","",ก.ค.!T43))</f>
        <v/>
      </c>
      <c r="W13" s="139" t="str">
        <f>IF($B$2=1,IF(ก.ค.!U13="","",ก.ค.!U13),IF(ก.ค.!U43="","",ก.ค.!U43))</f>
        <v/>
      </c>
      <c r="X13" s="139" t="str">
        <f>IF($B$2=1,IF(ก.ค.!V13="","",ก.ค.!V13),IF(ก.ค.!V43="","",ก.ค.!V43))</f>
        <v/>
      </c>
      <c r="Y13" s="139" t="str">
        <f>IF($B$2=1,IF(ก.ค.!W13="","",ก.ค.!W13),IF(ก.ค.!W43="","",ก.ค.!W43))</f>
        <v/>
      </c>
      <c r="Z13" s="139" t="str">
        <f>IF($B$2=1,IF(ก.ค.!X13="","",ก.ค.!X13),IF(ก.ค.!X43="","",ก.ค.!X43))</f>
        <v/>
      </c>
      <c r="AA13" s="139" t="str">
        <f>IF($B$2=1,IF(ก.ค.!Y13="","",ก.ค.!Y13),IF(ก.ค.!Y43="","",ก.ค.!Y43))</f>
        <v/>
      </c>
      <c r="AB13" s="139" t="str">
        <f>IF($B$2=1,IF(ก.ค.!Z13="","",ก.ค.!Z13),IF(ก.ค.!Z43="","",ก.ค.!Z43))</f>
        <v/>
      </c>
      <c r="AC13" s="139" t="str">
        <f>IF($B$2=1,IF(ก.ค.!AA13="","",ก.ค.!AA13),IF(ก.ค.!AA43="","",ก.ค.!AA43))</f>
        <v/>
      </c>
      <c r="AD13" s="139" t="str">
        <f>IF($B$2=1,IF(ก.ค.!AB13="","",ก.ค.!AB13),IF(ก.ค.!AB43="","",ก.ค.!AB43))</f>
        <v/>
      </c>
      <c r="AE13" s="139" t="str">
        <f>IF($B$2=1,IF(ก.ค.!AC13="","",ก.ค.!AC13),IF(ก.ค.!AC43="","",ก.ค.!AC43))</f>
        <v/>
      </c>
      <c r="AF13" s="139" t="str">
        <f>IF($B$2=1,IF(ก.ค.!AD13="","",ก.ค.!AD13),IF(ก.ค.!AD43="","",ก.ค.!AD43))</f>
        <v/>
      </c>
      <c r="AG13" s="139" t="str">
        <f>IF($B$2=1,IF(ก.ค.!AE13="","",ก.ค.!AE13),IF(ก.ค.!AE43="","",ก.ค.!AE43))</f>
        <v/>
      </c>
      <c r="AH13" s="139" t="str">
        <f>IF($B$2=1,IF(ก.ค.!AF13="","",ก.ค.!AF13),IF(ก.ค.!AF43="","",ก.ค.!AF43))</f>
        <v/>
      </c>
      <c r="AI13" s="139" t="str">
        <f>IF($B$2=1,IF(ก.ค.!AG13="","",ก.ค.!AG13),IF(ก.ค.!AG43="","",ก.ค.!AG43))</f>
        <v/>
      </c>
      <c r="AJ13" s="139" t="str">
        <f>IF($B$2=1,IF(ก.ค.!AH13="","",ก.ค.!AH13),IF(ก.ค.!AH43="","",ก.ค.!AH43))</f>
        <v/>
      </c>
      <c r="AK13" s="139" t="str">
        <f>IF($B$2=1,IF(ก.ค.!AI13="","",ก.ค.!AI13),IF(ก.ค.!AI43="","",ก.ค.!AI43))</f>
        <v/>
      </c>
      <c r="AL13" s="138">
        <f t="shared" si="11"/>
        <v>10</v>
      </c>
      <c r="AM13" s="139"/>
      <c r="AN13" s="139" t="str">
        <f>IF($B$2=1,IF(ส.ค.!D13="","",ส.ค.!D13),IF(ส.ค.!D43="","",ส.ค.!D43))</f>
        <v/>
      </c>
      <c r="AO13" s="139" t="str">
        <f>IF($B$2=1,IF(ส.ค.!E13="","",ส.ค.!E13),IF(ส.ค.!E43="","",ส.ค.!E43))</f>
        <v/>
      </c>
      <c r="AP13" s="139" t="str">
        <f>IF($B$2=1,IF(ส.ค.!F13="","",ส.ค.!F13),IF(ส.ค.!F43="","",ส.ค.!F43))</f>
        <v/>
      </c>
      <c r="AQ13" s="139" t="str">
        <f>IF($B$2=1,IF(ส.ค.!G13="","",ส.ค.!G13),IF(ส.ค.!G43="","",ส.ค.!G43))</f>
        <v/>
      </c>
      <c r="AR13" s="139" t="str">
        <f>IF($B$2=1,IF(ส.ค.!H13="","",ส.ค.!H13),IF(ส.ค.!H43="","",ส.ค.!H43))</f>
        <v/>
      </c>
      <c r="AS13" s="139" t="str">
        <f>IF($B$2=1,IF(ส.ค.!I13="","",ส.ค.!I13),IF(ส.ค.!I43="","",ส.ค.!I43))</f>
        <v/>
      </c>
      <c r="AT13" s="139" t="str">
        <f>IF($B$2=1,IF(ส.ค.!J13="","",ส.ค.!J13),IF(ส.ค.!J43="","",ส.ค.!J43))</f>
        <v/>
      </c>
      <c r="AU13" s="139" t="str">
        <f>IF($B$2=1,IF(ส.ค.!K13="","",ส.ค.!K13),IF(ส.ค.!K43="","",ส.ค.!K43))</f>
        <v/>
      </c>
      <c r="AV13" s="139" t="str">
        <f>IF($B$2=1,IF(ส.ค.!L13="","",ส.ค.!L13),IF(ส.ค.!L43="","",ส.ค.!L43))</f>
        <v/>
      </c>
      <c r="AW13" s="139" t="str">
        <f>IF($B$2=1,IF(ส.ค.!M13="","",ส.ค.!M13),IF(ส.ค.!M43="","",ส.ค.!M43))</f>
        <v/>
      </c>
      <c r="AX13" s="139" t="str">
        <f>IF($B$2=1,IF(ส.ค.!N13="","",ส.ค.!N13),IF(ส.ค.!N43="","",ส.ค.!N43))</f>
        <v/>
      </c>
      <c r="AY13" s="139" t="str">
        <f>IF($B$2=1,IF(ส.ค.!O13="","",ส.ค.!O13),IF(ส.ค.!O43="","",ส.ค.!O43))</f>
        <v/>
      </c>
      <c r="AZ13" s="139" t="str">
        <f>IF($B$2=1,IF(ส.ค.!P13="","",ส.ค.!P13),IF(ส.ค.!P43="","",ส.ค.!P43))</f>
        <v/>
      </c>
      <c r="BA13" s="139" t="str">
        <f>IF($B$2=1,IF(ส.ค.!Q13="","",ส.ค.!Q13),IF(ส.ค.!Q43="","",ส.ค.!Q43))</f>
        <v/>
      </c>
      <c r="BB13" s="139" t="str">
        <f>IF($B$2=1,IF(ส.ค.!R13="","",ส.ค.!R13),IF(ส.ค.!R43="","",ส.ค.!R43))</f>
        <v/>
      </c>
      <c r="BC13" s="139" t="str">
        <f>IF($B$2=1,IF(ส.ค.!S13="","",ส.ค.!S13),IF(ส.ค.!S43="","",ส.ค.!S43))</f>
        <v/>
      </c>
      <c r="BD13" s="139" t="str">
        <f>IF($B$2=1,IF(ส.ค.!T13="","",ส.ค.!T13),IF(ส.ค.!T43="","",ส.ค.!T43))</f>
        <v/>
      </c>
      <c r="BE13" s="139" t="str">
        <f>IF($B$2=1,IF(ส.ค.!U13="","",ส.ค.!U13),IF(ส.ค.!U43="","",ส.ค.!U43))</f>
        <v/>
      </c>
      <c r="BF13" s="139" t="str">
        <f>IF($B$2=1,IF(ส.ค.!V13="","",ส.ค.!V13),IF(ส.ค.!V43="","",ส.ค.!V43))</f>
        <v/>
      </c>
      <c r="BG13" s="139" t="str">
        <f>IF($B$2=1,IF(ส.ค.!W13="","",ส.ค.!W13),IF(ส.ค.!W43="","",ส.ค.!W43))</f>
        <v/>
      </c>
      <c r="BH13" s="139" t="str">
        <f>IF($B$2=1,IF(ส.ค.!X13="","",ส.ค.!X13),IF(ส.ค.!X43="","",ส.ค.!X43))</f>
        <v/>
      </c>
      <c r="BI13" s="139" t="str">
        <f>IF($B$2=1,IF(ส.ค.!Y13="","",ส.ค.!Y13),IF(ส.ค.!Y43="","",ส.ค.!Y43))</f>
        <v/>
      </c>
      <c r="BJ13" s="139" t="str">
        <f>IF($B$2=1,IF(ส.ค.!Z13="","",ส.ค.!Z13),IF(ส.ค.!Z43="","",ส.ค.!Z43))</f>
        <v/>
      </c>
      <c r="BK13" s="139" t="str">
        <f>IF($B$2=1,IF(ส.ค.!AA13="","",ส.ค.!AA13),IF(ส.ค.!AA43="","",ส.ค.!AA43))</f>
        <v/>
      </c>
      <c r="BL13" s="139" t="str">
        <f>IF($B$2=1,IF(ส.ค.!AB13="","",ส.ค.!AB13),IF(ส.ค.!AB43="","",ส.ค.!AB43))</f>
        <v/>
      </c>
      <c r="BM13" s="139" t="str">
        <f>IF($B$2=1,IF(ส.ค.!AC13="","",ส.ค.!AC13),IF(ส.ค.!AC43="","",ส.ค.!AC43))</f>
        <v/>
      </c>
      <c r="BN13" s="139" t="str">
        <f>IF($B$2=1,IF(ส.ค.!AD13="","",ส.ค.!AD13),IF(ส.ค.!AD43="","",ส.ค.!AD43))</f>
        <v/>
      </c>
      <c r="BO13" s="139" t="str">
        <f>IF($B$2=1,IF(ส.ค.!AE13="","",ส.ค.!AE13),IF(ส.ค.!AE43="","",ส.ค.!AE43))</f>
        <v/>
      </c>
      <c r="BP13" s="139" t="str">
        <f>IF($B$2=1,IF(ส.ค.!AF13="","",ส.ค.!AF13),IF(ส.ค.!AF43="","",ส.ค.!AF43))</f>
        <v/>
      </c>
      <c r="BQ13" s="139" t="str">
        <f>IF($B$2=1,IF(ส.ค.!AG13="","",ส.ค.!AG13),IF(ส.ค.!AG43="","",ส.ค.!AG43))</f>
        <v/>
      </c>
      <c r="BR13" s="139" t="str">
        <f>IF($B$2=1,IF(ส.ค.!AH13="","",ส.ค.!AH13),IF(ส.ค.!AH43="","",ส.ค.!AH43))</f>
        <v/>
      </c>
      <c r="BS13" s="139" t="str">
        <f>IF($B$2=1,IF(ส.ค.!AI13="","",ส.ค.!AI13),IF(ส.ค.!AI43="","",ส.ค.!AI43))</f>
        <v/>
      </c>
      <c r="BT13" s="138">
        <f t="shared" si="12"/>
        <v>10</v>
      </c>
      <c r="BU13" s="139"/>
      <c r="BV13" s="139" t="str">
        <f>IF($B$2=1,IF(ก.ย.!D13="","",ก.ย.!D13),IF(ก.ย.!D43="","",ก.ย.!D43))</f>
        <v/>
      </c>
      <c r="BW13" s="139" t="str">
        <f>IF($B$2=1,IF(ก.ย.!E13="","",ก.ย.!E13),IF(ก.ย.!E43="","",ก.ย.!E43))</f>
        <v/>
      </c>
      <c r="BX13" s="139" t="str">
        <f>IF($B$2=1,IF(ก.ย.!F13="","",ก.ย.!F13),IF(ก.ย.!F43="","",ก.ย.!F43))</f>
        <v/>
      </c>
      <c r="BY13" s="139" t="str">
        <f>IF($B$2=1,IF(ก.ย.!G13="","",ก.ย.!G13),IF(ก.ย.!G43="","",ก.ย.!G43))</f>
        <v/>
      </c>
      <c r="BZ13" s="139" t="str">
        <f>IF($B$2=1,IF(ก.ย.!H13="","",ก.ย.!H13),IF(ก.ย.!H43="","",ก.ย.!H43))</f>
        <v/>
      </c>
      <c r="CA13" s="139" t="str">
        <f>IF($B$2=1,IF(ก.ย.!I13="","",ก.ย.!I13),IF(ก.ย.!I43="","",ก.ย.!I43))</f>
        <v/>
      </c>
      <c r="CB13" s="139" t="str">
        <f>IF($B$2=1,IF(ก.ย.!J13="","",ก.ย.!J13),IF(ก.ย.!J43="","",ก.ย.!J43))</f>
        <v/>
      </c>
      <c r="CC13" s="139" t="str">
        <f>IF($B$2=1,IF(ก.ย.!K13="","",ก.ย.!K13),IF(ก.ย.!K43="","",ก.ย.!K43))</f>
        <v/>
      </c>
      <c r="CD13" s="139" t="str">
        <f>IF($B$2=1,IF(ก.ย.!L13="","",ก.ย.!L13),IF(ก.ย.!L43="","",ก.ย.!L43))</f>
        <v/>
      </c>
      <c r="CE13" s="139" t="str">
        <f>IF($B$2=1,IF(ก.ย.!M13="","",ก.ย.!M13),IF(ก.ย.!M43="","",ก.ย.!M43))</f>
        <v/>
      </c>
      <c r="CF13" s="139" t="str">
        <f>IF($B$2=1,IF(ก.ย.!N13="","",ก.ย.!N13),IF(ก.ย.!N43="","",ก.ย.!N43))</f>
        <v/>
      </c>
      <c r="CG13" s="139" t="str">
        <f>IF($B$2=1,IF(ก.ย.!O13="","",ก.ย.!O13),IF(ก.ย.!O43="","",ก.ย.!O43))</f>
        <v/>
      </c>
      <c r="CH13" s="139" t="str">
        <f>IF($B$2=1,IF(ก.ย.!P13="","",ก.ย.!P13),IF(ก.ย.!P43="","",ก.ย.!P43))</f>
        <v/>
      </c>
      <c r="CI13" s="139" t="str">
        <f>IF($B$2=1,IF(ก.ย.!Q13="","",ก.ย.!Q13),IF(ก.ย.!Q43="","",ก.ย.!Q43))</f>
        <v/>
      </c>
      <c r="CJ13" s="139" t="str">
        <f>IF($B$2=1,IF(ก.ย.!R13="","",ก.ย.!R13),IF(ก.ย.!R43="","",ก.ย.!R43))</f>
        <v/>
      </c>
      <c r="CK13" s="139" t="str">
        <f>IF($B$2=1,IF(ก.ย.!S13="","",ก.ย.!S13),IF(ก.ย.!S43="","",ก.ย.!S43))</f>
        <v/>
      </c>
      <c r="CL13" s="139" t="str">
        <f>IF($B$2=1,IF(ก.ย.!T13="","",ก.ย.!T13),IF(ก.ย.!T43="","",ก.ย.!T43))</f>
        <v/>
      </c>
      <c r="CM13" s="139" t="str">
        <f>IF($B$2=1,IF(ก.ย.!U13="","",ก.ย.!U13),IF(ก.ย.!U43="","",ก.ย.!U43))</f>
        <v/>
      </c>
      <c r="CN13" s="139" t="str">
        <f>IF($B$2=1,IF(ก.ย.!V13="","",ก.ย.!V13),IF(ก.ย.!V43="","",ก.ย.!V43))</f>
        <v/>
      </c>
      <c r="CO13" s="139" t="str">
        <f>IF($B$2=1,IF(ก.ย.!W13="","",ก.ย.!W13),IF(ก.ย.!W43="","",ก.ย.!W43))</f>
        <v/>
      </c>
      <c r="CP13" s="139" t="str">
        <f>IF($B$2=1,IF(ก.ย.!X13="","",ก.ย.!X13),IF(ก.ย.!X43="","",ก.ย.!X43))</f>
        <v/>
      </c>
      <c r="CQ13" s="139" t="str">
        <f>IF($B$2=1,IF(ก.ย.!Y13="","",ก.ย.!Y13),IF(ก.ย.!Y43="","",ก.ย.!Y43))</f>
        <v/>
      </c>
      <c r="CR13" s="139" t="str">
        <f>IF($B$2=1,IF(ก.ย.!Z13="","",ก.ย.!Z13),IF(ก.ย.!Z43="","",ก.ย.!Z43))</f>
        <v/>
      </c>
      <c r="CS13" s="139" t="str">
        <f>IF($B$2=1,IF(ก.ย.!AA13="","",ก.ย.!AA13),IF(ก.ย.!AA43="","",ก.ย.!AA43))</f>
        <v/>
      </c>
      <c r="CT13" s="139" t="str">
        <f>IF($B$2=1,IF(ก.ย.!AB13="","",ก.ย.!AB13),IF(ก.ย.!AB43="","",ก.ย.!AB43))</f>
        <v/>
      </c>
      <c r="CU13" s="139" t="str">
        <f>IF($B$2=1,IF(ก.ย.!AC13="","",ก.ย.!AC13),IF(ก.ย.!AC43="","",ก.ย.!AC43))</f>
        <v/>
      </c>
      <c r="CV13" s="139" t="str">
        <f>IF($B$2=1,IF(ก.ย.!AD13="","",ก.ย.!AD13),IF(ก.ย.!AD43="","",ก.ย.!AD43))</f>
        <v/>
      </c>
      <c r="CW13" s="139" t="str">
        <f>IF($B$2=1,IF(ก.ย.!AE13="","",ก.ย.!AE13),IF(ก.ย.!AE43="","",ก.ย.!AE43))</f>
        <v/>
      </c>
      <c r="CX13" s="139" t="str">
        <f>IF($B$2=1,IF(ก.ย.!AF13="","",ก.ย.!AF13),IF(ก.ย.!AF43="","",ก.ย.!AF43))</f>
        <v/>
      </c>
      <c r="CY13" s="139" t="str">
        <f>IF($B$2=1,IF(ก.ย.!AG13="","",ก.ย.!AG13),IF(ก.ย.!AG43="","",ก.ย.!AG43))</f>
        <v/>
      </c>
      <c r="CZ13" s="139" t="str">
        <f>IF($B$2=1,IF(ก.ย.!AH13="","",ก.ย.!AH13),IF(ก.ย.!AH43="","",ก.ย.!AH43))</f>
        <v/>
      </c>
      <c r="DA13" s="139" t="str">
        <f>IF($B$2=1,IF(ก.ย.!AI13="","",ก.ย.!AI13),IF(ก.ย.!AI43="","",ก.ย.!AI43))</f>
        <v/>
      </c>
      <c r="DB13" s="138">
        <f t="shared" si="13"/>
        <v>10</v>
      </c>
      <c r="DC13" s="139"/>
      <c r="DD13" s="139" t="str">
        <f>IF($B$2=1,IF(ต.ค.!D13="","",ต.ค.!D13),IF(ต.ค.!D43="","",ต.ค.!D43))</f>
        <v/>
      </c>
      <c r="DE13" s="139" t="str">
        <f>IF($B$2=1,IF(ต.ค.!E13="","",ต.ค.!E13),IF(ต.ค.!E43="","",ต.ค.!E43))</f>
        <v/>
      </c>
      <c r="DF13" s="139" t="str">
        <f>IF($B$2=1,IF(ต.ค.!F13="","",ต.ค.!F13),IF(ต.ค.!F43="","",ต.ค.!F43))</f>
        <v/>
      </c>
      <c r="DG13" s="139" t="str">
        <f>IF($B$2=1,IF(ต.ค.!G13="","",ต.ค.!G13),IF(ต.ค.!G43="","",ต.ค.!G43))</f>
        <v/>
      </c>
      <c r="DH13" s="139" t="str">
        <f>IF($B$2=1,IF(ต.ค.!H13="","",ต.ค.!H13),IF(ต.ค.!H43="","",ต.ค.!H43))</f>
        <v/>
      </c>
      <c r="DI13" s="139" t="str">
        <f>IF($B$2=1,IF(ต.ค.!I13="","",ต.ค.!I13),IF(ต.ค.!I43="","",ต.ค.!I43))</f>
        <v/>
      </c>
      <c r="DJ13" s="139" t="str">
        <f>IF($B$2=1,IF(ต.ค.!J13="","",ต.ค.!J13),IF(ต.ค.!J43="","",ต.ค.!J43))</f>
        <v/>
      </c>
      <c r="DK13" s="139" t="str">
        <f>IF($B$2=1,IF(ต.ค.!K13="","",ต.ค.!K13),IF(ต.ค.!K43="","",ต.ค.!K43))</f>
        <v/>
      </c>
      <c r="DL13" s="139" t="str">
        <f>IF($B$2=1,IF(ต.ค.!L13="","",ต.ค.!L13),IF(ต.ค.!L43="","",ต.ค.!L43))</f>
        <v/>
      </c>
      <c r="DM13" s="139" t="str">
        <f>IF($B$2=1,IF(ต.ค.!M13="","",ต.ค.!M13),IF(ต.ค.!M43="","",ต.ค.!M43))</f>
        <v/>
      </c>
      <c r="DN13" s="139" t="str">
        <f>IF($B$2=1,IF(ต.ค.!N13="","",ต.ค.!N13),IF(ต.ค.!N43="","",ต.ค.!N43))</f>
        <v/>
      </c>
      <c r="DO13" s="139" t="str">
        <f>IF($B$2=1,IF(ต.ค.!O13="","",ต.ค.!O13),IF(ต.ค.!O43="","",ต.ค.!O43))</f>
        <v/>
      </c>
      <c r="DP13" s="139" t="str">
        <f>IF($B$2=1,IF(ต.ค.!P13="","",ต.ค.!P13),IF(ต.ค.!P43="","",ต.ค.!P43))</f>
        <v/>
      </c>
      <c r="DQ13" s="139" t="str">
        <f>IF($B$2=1,IF(ต.ค.!Q13="","",ต.ค.!Q13),IF(ต.ค.!Q43="","",ต.ค.!Q43))</f>
        <v/>
      </c>
      <c r="DR13" s="139" t="str">
        <f>IF($B$2=1,IF(ต.ค.!R13="","",ต.ค.!R13),IF(ต.ค.!R43="","",ต.ค.!R43))</f>
        <v/>
      </c>
      <c r="DS13" s="139" t="str">
        <f>IF($B$2=1,IF(ต.ค.!S13="","",ต.ค.!S13),IF(ต.ค.!S43="","",ต.ค.!S43))</f>
        <v/>
      </c>
      <c r="DT13" s="139" t="str">
        <f>IF($B$2=1,IF(ต.ค.!T13="","",ต.ค.!T13),IF(ต.ค.!T43="","",ต.ค.!T43))</f>
        <v/>
      </c>
      <c r="DU13" s="139" t="str">
        <f>IF($B$2=1,IF(ต.ค.!U13="","",ต.ค.!U13),IF(ต.ค.!U43="","",ต.ค.!U43))</f>
        <v/>
      </c>
      <c r="DV13" s="139" t="str">
        <f>IF($B$2=1,IF(ต.ค.!V13="","",ต.ค.!V13),IF(ต.ค.!V43="","",ต.ค.!V43))</f>
        <v/>
      </c>
      <c r="DW13" s="139" t="str">
        <f>IF($B$2=1,IF(ต.ค.!W13="","",ต.ค.!W13),IF(ต.ค.!W43="","",ต.ค.!W43))</f>
        <v/>
      </c>
      <c r="DX13" s="139" t="str">
        <f>IF($B$2=1,IF(ต.ค.!X13="","",ต.ค.!X13),IF(ต.ค.!X43="","",ต.ค.!X43))</f>
        <v/>
      </c>
      <c r="DY13" s="139" t="str">
        <f>IF($B$2=1,IF(ต.ค.!Y13="","",ต.ค.!Y13),IF(ต.ค.!Y43="","",ต.ค.!Y43))</f>
        <v/>
      </c>
      <c r="DZ13" s="139" t="str">
        <f>IF($B$2=1,IF(ต.ค.!Z13="","",ต.ค.!Z13),IF(ต.ค.!Z43="","",ต.ค.!Z43))</f>
        <v/>
      </c>
      <c r="EA13" s="139" t="str">
        <f>IF($B$2=1,IF(ต.ค.!AA13="","",ต.ค.!AA13),IF(ต.ค.!AA43="","",ต.ค.!AA43))</f>
        <v/>
      </c>
      <c r="EB13" s="139" t="str">
        <f>IF($B$2=1,IF(ต.ค.!AB13="","",ต.ค.!AB13),IF(ต.ค.!AB43="","",ต.ค.!AB43))</f>
        <v/>
      </c>
      <c r="EC13" s="139" t="str">
        <f>IF($B$2=1,IF(ต.ค.!AC13="","",ต.ค.!AC13),IF(ต.ค.!AC43="","",ต.ค.!AC43))</f>
        <v/>
      </c>
      <c r="ED13" s="139" t="str">
        <f>IF($B$2=1,IF(ต.ค.!AD13="","",ต.ค.!AD13),IF(ต.ค.!AD43="","",ต.ค.!AD43))</f>
        <v/>
      </c>
      <c r="EE13" s="139" t="str">
        <f>IF($B$2=1,IF(ต.ค.!AE13="","",ต.ค.!AE13),IF(ต.ค.!AE43="","",ต.ค.!AE43))</f>
        <v/>
      </c>
      <c r="EF13" s="139" t="str">
        <f>IF($B$2=1,IF(ต.ค.!AF13="","",ต.ค.!AF13),IF(ต.ค.!AF43="","",ต.ค.!AF43))</f>
        <v/>
      </c>
      <c r="EG13" s="139" t="str">
        <f>IF($B$2=1,IF(ต.ค.!AG13="","",ต.ค.!AG13),IF(ต.ค.!AG43="","",ต.ค.!AG43))</f>
        <v/>
      </c>
      <c r="EH13" s="139" t="str">
        <f>IF($B$2=1,IF(ต.ค.!AH13="","",ต.ค.!AH13),IF(ต.ค.!AH43="","",ต.ค.!AH43))</f>
        <v/>
      </c>
      <c r="EI13" s="139" t="str">
        <f>IF($B$2=1,IF(ต.ค.!AI13="","",ต.ค.!AI13),IF(ต.ค.!AI43="","",ต.ค.!AI43))</f>
        <v/>
      </c>
      <c r="EJ13" s="138">
        <f t="shared" si="14"/>
        <v>10</v>
      </c>
      <c r="EK13" s="139"/>
      <c r="EL13" s="139" t="str">
        <f>IF($B$2=1,IF(พ.ย.!D13="","",พ.ย.!D13),IF(พ.ย.!D43="","",พ.ย.!D43))</f>
        <v/>
      </c>
      <c r="EM13" s="139" t="str">
        <f>IF($B$2=1,IF(พ.ย.!E13="","",พ.ย.!E13),IF(พ.ย.!E43="","",พ.ย.!E43))</f>
        <v/>
      </c>
      <c r="EN13" s="139" t="str">
        <f>IF($B$2=1,IF(พ.ย.!F13="","",พ.ย.!F13),IF(พ.ย.!F43="","",พ.ย.!F43))</f>
        <v/>
      </c>
      <c r="EO13" s="139" t="str">
        <f>IF($B$2=1,IF(พ.ย.!G13="","",พ.ย.!G13),IF(พ.ย.!G43="","",พ.ย.!G43))</f>
        <v/>
      </c>
      <c r="EP13" s="139" t="str">
        <f>IF($B$2=1,IF(พ.ย.!H13="","",พ.ย.!H13),IF(พ.ย.!H43="","",พ.ย.!H43))</f>
        <v/>
      </c>
      <c r="EQ13" s="139" t="str">
        <f>IF($B$2=1,IF(พ.ย.!I13="","",พ.ย.!I13),IF(พ.ย.!I43="","",พ.ย.!I43))</f>
        <v/>
      </c>
      <c r="ER13" s="139" t="str">
        <f>IF($B$2=1,IF(พ.ย.!J13="","",พ.ย.!J13),IF(พ.ย.!J43="","",พ.ย.!J43))</f>
        <v/>
      </c>
      <c r="ES13" s="139" t="str">
        <f>IF($B$2=1,IF(พ.ย.!K13="","",พ.ย.!K13),IF(พ.ย.!K43="","",พ.ย.!K43))</f>
        <v/>
      </c>
      <c r="ET13" s="139" t="str">
        <f>IF($B$2=1,IF(พ.ย.!L13="","",พ.ย.!L13),IF(พ.ย.!L43="","",พ.ย.!L43))</f>
        <v/>
      </c>
      <c r="EU13" s="139" t="str">
        <f>IF($B$2=1,IF(พ.ย.!M13="","",พ.ย.!M13),IF(พ.ย.!M43="","",พ.ย.!M43))</f>
        <v/>
      </c>
      <c r="EV13" s="139" t="str">
        <f>IF($B$2=1,IF(พ.ย.!N13="","",พ.ย.!N13),IF(พ.ย.!N43="","",พ.ย.!N43))</f>
        <v/>
      </c>
      <c r="EW13" s="139" t="str">
        <f>IF($B$2=1,IF(พ.ย.!O13="","",พ.ย.!O13),IF(พ.ย.!O43="","",พ.ย.!O43))</f>
        <v/>
      </c>
      <c r="EX13" s="139" t="str">
        <f>IF($B$2=1,IF(พ.ย.!P13="","",พ.ย.!P13),IF(พ.ย.!P43="","",พ.ย.!P43))</f>
        <v/>
      </c>
      <c r="EY13" s="139" t="str">
        <f>IF($B$2=1,IF(พ.ย.!Q13="","",พ.ย.!Q13),IF(พ.ย.!Q43="","",พ.ย.!Q43))</f>
        <v/>
      </c>
      <c r="EZ13" s="139" t="str">
        <f>IF($B$2=1,IF(พ.ย.!R13="","",พ.ย.!R13),IF(พ.ย.!R43="","",พ.ย.!R43))</f>
        <v/>
      </c>
      <c r="FA13" s="139" t="str">
        <f>IF($B$2=1,IF(พ.ย.!S13="","",พ.ย.!S13),IF(พ.ย.!S43="","",พ.ย.!S43))</f>
        <v/>
      </c>
      <c r="FB13" s="139" t="str">
        <f>IF($B$2=1,IF(พ.ย.!T13="","",พ.ย.!T13),IF(พ.ย.!T43="","",พ.ย.!T43))</f>
        <v/>
      </c>
      <c r="FC13" s="139" t="str">
        <f>IF($B$2=1,IF(พ.ย.!U13="","",พ.ย.!U13),IF(พ.ย.!U43="","",พ.ย.!U43))</f>
        <v/>
      </c>
      <c r="FD13" s="139" t="str">
        <f>IF($B$2=1,IF(พ.ย.!V13="","",พ.ย.!V13),IF(พ.ย.!V43="","",พ.ย.!V43))</f>
        <v/>
      </c>
      <c r="FE13" s="139" t="str">
        <f>IF($B$2=1,IF(พ.ย.!W13="","",พ.ย.!W13),IF(พ.ย.!W43="","",พ.ย.!W43))</f>
        <v/>
      </c>
      <c r="FF13" s="139" t="str">
        <f>IF($B$2=1,IF(พ.ย.!X13="","",พ.ย.!X13),IF(พ.ย.!X43="","",พ.ย.!X43))</f>
        <v/>
      </c>
      <c r="FG13" s="139" t="str">
        <f>IF($B$2=1,IF(พ.ย.!Y13="","",พ.ย.!Y13),IF(พ.ย.!Y43="","",พ.ย.!Y43))</f>
        <v/>
      </c>
      <c r="FH13" s="139" t="str">
        <f>IF($B$2=1,IF(พ.ย.!Z13="","",พ.ย.!Z13),IF(พ.ย.!Z43="","",พ.ย.!Z43))</f>
        <v/>
      </c>
      <c r="FI13" s="139" t="str">
        <f>IF($B$2=1,IF(พ.ย.!AA13="","",พ.ย.!AA13),IF(พ.ย.!AA43="","",พ.ย.!AA43))</f>
        <v/>
      </c>
      <c r="FJ13" s="139" t="str">
        <f>IF($B$2=1,IF(พ.ย.!AB13="","",พ.ย.!AB13),IF(พ.ย.!AB43="","",พ.ย.!AB43))</f>
        <v/>
      </c>
      <c r="FK13" s="139" t="str">
        <f>IF($B$2=1,IF(พ.ย.!AC13="","",พ.ย.!AC13),IF(พ.ย.!AC43="","",พ.ย.!AC43))</f>
        <v/>
      </c>
      <c r="FL13" s="139" t="str">
        <f>IF($B$2=1,IF(พ.ย.!AD13="","",พ.ย.!AD13),IF(พ.ย.!AD43="","",พ.ย.!AD43))</f>
        <v/>
      </c>
      <c r="FM13" s="139" t="str">
        <f>IF($B$2=1,IF(พ.ย.!AE13="","",พ.ย.!AE13),IF(พ.ย.!AE43="","",พ.ย.!AE43))</f>
        <v/>
      </c>
      <c r="FN13" s="139" t="str">
        <f>IF($B$2=1,IF(พ.ย.!AF13="","",พ.ย.!AF13),IF(พ.ย.!AF43="","",พ.ย.!AF43))</f>
        <v/>
      </c>
      <c r="FO13" s="139" t="str">
        <f>IF($B$2=1,IF(พ.ย.!AG13="","",พ.ย.!AG13),IF(พ.ย.!AG43="","",พ.ย.!AG43))</f>
        <v/>
      </c>
      <c r="FP13" s="139" t="str">
        <f>IF($B$2=1,IF(พ.ย.!AH13="","",พ.ย.!AH13),IF(พ.ย.!AH43="","",พ.ย.!AH43))</f>
        <v/>
      </c>
      <c r="FQ13" s="139" t="str">
        <f>IF($B$2=1,IF(พ.ย.!AI13="","",พ.ย.!AI13),IF(พ.ย.!AI43="","",พ.ย.!AI43))</f>
        <v/>
      </c>
      <c r="FR13" s="138">
        <f t="shared" si="15"/>
        <v>10</v>
      </c>
      <c r="FS13" s="139"/>
      <c r="FT13" s="139" t="str">
        <f>IF($B$2=1,IF(ธ.ค.!D13="","",ธ.ค.!D13),IF(ธ.ค.!D43="","",ธ.ค.!D43))</f>
        <v/>
      </c>
      <c r="FU13" s="139" t="str">
        <f>IF($B$2=1,IF(ธ.ค.!E13="","",ธ.ค.!E13),IF(ธ.ค.!E43="","",ธ.ค.!E43))</f>
        <v/>
      </c>
      <c r="FV13" s="139" t="str">
        <f>IF($B$2=1,IF(ธ.ค.!F13="","",ธ.ค.!F13),IF(ธ.ค.!F43="","",ธ.ค.!F43))</f>
        <v/>
      </c>
      <c r="FW13" s="139" t="str">
        <f>IF($B$2=1,IF(ธ.ค.!G13="","",ธ.ค.!G13),IF(ธ.ค.!G43="","",ธ.ค.!G43))</f>
        <v/>
      </c>
      <c r="FX13" s="139" t="str">
        <f>IF($B$2=1,IF(ธ.ค.!H13="","",ธ.ค.!H13),IF(ธ.ค.!H43="","",ธ.ค.!H43))</f>
        <v/>
      </c>
      <c r="FY13" s="139" t="str">
        <f>IF($B$2=1,IF(ธ.ค.!I13="","",ธ.ค.!I13),IF(ธ.ค.!I43="","",ธ.ค.!I43))</f>
        <v/>
      </c>
      <c r="FZ13" s="139" t="str">
        <f>IF($B$2=1,IF(ธ.ค.!J13="","",ธ.ค.!J13),IF(ธ.ค.!J43="","",ธ.ค.!J43))</f>
        <v/>
      </c>
      <c r="GA13" s="139" t="str">
        <f>IF($B$2=1,IF(ธ.ค.!K13="","",ธ.ค.!K13),IF(ธ.ค.!K43="","",ธ.ค.!K43))</f>
        <v/>
      </c>
      <c r="GB13" s="139" t="str">
        <f>IF($B$2=1,IF(ธ.ค.!L13="","",ธ.ค.!L13),IF(ธ.ค.!L43="","",ธ.ค.!L43))</f>
        <v/>
      </c>
      <c r="GC13" s="139" t="str">
        <f>IF($B$2=1,IF(ธ.ค.!M13="","",ธ.ค.!M13),IF(ธ.ค.!M43="","",ธ.ค.!M43))</f>
        <v/>
      </c>
      <c r="GD13" s="139" t="str">
        <f>IF($B$2=1,IF(ธ.ค.!N13="","",ธ.ค.!N13),IF(ธ.ค.!N43="","",ธ.ค.!N43))</f>
        <v/>
      </c>
      <c r="GE13" s="139" t="str">
        <f>IF($B$2=1,IF(ธ.ค.!O13="","",ธ.ค.!O13),IF(ธ.ค.!O43="","",ธ.ค.!O43))</f>
        <v/>
      </c>
      <c r="GF13" s="139" t="str">
        <f>IF($B$2=1,IF(ธ.ค.!P13="","",ธ.ค.!P13),IF(ธ.ค.!P43="","",ธ.ค.!P43))</f>
        <v/>
      </c>
      <c r="GG13" s="139" t="str">
        <f>IF($B$2=1,IF(ธ.ค.!Q13="","",ธ.ค.!Q13),IF(ธ.ค.!Q43="","",ธ.ค.!Q43))</f>
        <v/>
      </c>
      <c r="GH13" s="139" t="str">
        <f>IF($B$2=1,IF(ธ.ค.!R13="","",ธ.ค.!R13),IF(ธ.ค.!R43="","",ธ.ค.!R43))</f>
        <v/>
      </c>
      <c r="GI13" s="139" t="str">
        <f>IF($B$2=1,IF(ธ.ค.!S13="","",ธ.ค.!S13),IF(ธ.ค.!S43="","",ธ.ค.!S43))</f>
        <v/>
      </c>
      <c r="GJ13" s="139" t="str">
        <f>IF($B$2=1,IF(ธ.ค.!T13="","",ธ.ค.!T13),IF(ธ.ค.!T43="","",ธ.ค.!T43))</f>
        <v/>
      </c>
      <c r="GK13" s="139" t="str">
        <f>IF($B$2=1,IF(ธ.ค.!U13="","",ธ.ค.!U13),IF(ธ.ค.!U43="","",ธ.ค.!U43))</f>
        <v/>
      </c>
      <c r="GL13" s="139" t="str">
        <f>IF($B$2=1,IF(ธ.ค.!V13="","",ธ.ค.!V13),IF(ธ.ค.!V43="","",ธ.ค.!V43))</f>
        <v/>
      </c>
      <c r="GM13" s="139" t="str">
        <f>IF($B$2=1,IF(ธ.ค.!W13="","",ธ.ค.!W13),IF(ธ.ค.!W43="","",ธ.ค.!W43))</f>
        <v/>
      </c>
      <c r="GN13" s="139" t="str">
        <f>IF($B$2=1,IF(ธ.ค.!X13="","",ธ.ค.!X13),IF(ธ.ค.!X43="","",ธ.ค.!X43))</f>
        <v/>
      </c>
      <c r="GO13" s="139" t="str">
        <f>IF($B$2=1,IF(ธ.ค.!Y13="","",ธ.ค.!Y13),IF(ธ.ค.!Y43="","",ธ.ค.!Y43))</f>
        <v/>
      </c>
      <c r="GP13" s="139" t="str">
        <f>IF($B$2=1,IF(ธ.ค.!Z13="","",ธ.ค.!Z13),IF(ธ.ค.!Z43="","",ธ.ค.!Z43))</f>
        <v/>
      </c>
      <c r="GQ13" s="139" t="str">
        <f>IF($B$2=1,IF(ธ.ค.!AA13="","",ธ.ค.!AA13),IF(ธ.ค.!AA43="","",ธ.ค.!AA43))</f>
        <v/>
      </c>
      <c r="GR13" s="139" t="str">
        <f>IF($B$2=1,IF(ธ.ค.!AB13="","",ธ.ค.!AB13),IF(ธ.ค.!AB43="","",ธ.ค.!AB43))</f>
        <v/>
      </c>
      <c r="GS13" s="139" t="str">
        <f>IF($B$2=1,IF(ธ.ค.!AC13="","",ธ.ค.!AC13),IF(ธ.ค.!AC43="","",ธ.ค.!AC43))</f>
        <v/>
      </c>
      <c r="GT13" s="139" t="str">
        <f>IF($B$2=1,IF(ธ.ค.!AD13="","",ธ.ค.!AD13),IF(ธ.ค.!AD43="","",ธ.ค.!AD43))</f>
        <v/>
      </c>
      <c r="GU13" s="139" t="str">
        <f>IF($B$2=1,IF(ธ.ค.!AE13="","",ธ.ค.!AE13),IF(ธ.ค.!AE43="","",ธ.ค.!AE43))</f>
        <v/>
      </c>
      <c r="GV13" s="139" t="str">
        <f>IF($B$2=1,IF(ธ.ค.!AF13="","",ธ.ค.!AF13),IF(ธ.ค.!AF43="","",ธ.ค.!AF43))</f>
        <v/>
      </c>
      <c r="GW13" s="139" t="str">
        <f>IF($B$2=1,IF(ธ.ค.!AG13="","",ธ.ค.!AG13),IF(ธ.ค.!AG43="","",ธ.ค.!AG43))</f>
        <v/>
      </c>
      <c r="GX13" s="139" t="str">
        <f>IF($B$2=1,IF(ธ.ค.!AH13="","",ธ.ค.!AH13),IF(ธ.ค.!AH43="","",ธ.ค.!AH43))</f>
        <v/>
      </c>
      <c r="GY13" s="139" t="str">
        <f>IF($B$2=1,IF(ธ.ค.!AI13="","",ธ.ค.!AI13),IF(ธ.ค.!AI43="","",ธ.ค.!AI43))</f>
        <v/>
      </c>
      <c r="GZ13" s="138">
        <f t="shared" si="16"/>
        <v>10</v>
      </c>
      <c r="HA13" s="139"/>
      <c r="HB13" s="139" t="str">
        <f>IF($B$2=1,IF(ม.ค.!D13="","",ม.ค.!D13),IF(ม.ค.!D43="","",ม.ค.!D43))</f>
        <v/>
      </c>
      <c r="HC13" s="139" t="str">
        <f>IF($B$2=1,IF(ม.ค.!E13="","",ม.ค.!E13),IF(ม.ค.!E43="","",ม.ค.!E43))</f>
        <v/>
      </c>
      <c r="HD13" s="139" t="str">
        <f>IF($B$2=1,IF(ม.ค.!F13="","",ม.ค.!F13),IF(ม.ค.!F43="","",ม.ค.!F43))</f>
        <v/>
      </c>
      <c r="HE13" s="139" t="str">
        <f>IF($B$2=1,IF(ม.ค.!G13="","",ม.ค.!G13),IF(ม.ค.!G43="","",ม.ค.!G43))</f>
        <v/>
      </c>
      <c r="HF13" s="139" t="str">
        <f>IF($B$2=1,IF(ม.ค.!H13="","",ม.ค.!H13),IF(ม.ค.!H43="","",ม.ค.!H43))</f>
        <v/>
      </c>
      <c r="HG13" s="139" t="str">
        <f>IF($B$2=1,IF(ม.ค.!I13="","",ม.ค.!I13),IF(ม.ค.!I43="","",ม.ค.!I43))</f>
        <v/>
      </c>
      <c r="HH13" s="139" t="str">
        <f>IF($B$2=1,IF(ม.ค.!J13="","",ม.ค.!J13),IF(ม.ค.!J43="","",ม.ค.!J43))</f>
        <v/>
      </c>
      <c r="HI13" s="139" t="str">
        <f>IF($B$2=1,IF(ม.ค.!K13="","",ม.ค.!K13),IF(ม.ค.!K43="","",ม.ค.!K43))</f>
        <v/>
      </c>
      <c r="HJ13" s="139" t="str">
        <f>IF($B$2=1,IF(ม.ค.!L13="","",ม.ค.!L13),IF(ม.ค.!L43="","",ม.ค.!L43))</f>
        <v/>
      </c>
      <c r="HK13" s="139" t="str">
        <f>IF($B$2=1,IF(ม.ค.!M13="","",ม.ค.!M13),IF(ม.ค.!M43="","",ม.ค.!M43))</f>
        <v/>
      </c>
      <c r="HL13" s="139" t="str">
        <f>IF($B$2=1,IF(ม.ค.!N13="","",ม.ค.!N13),IF(ม.ค.!N43="","",ม.ค.!N43))</f>
        <v/>
      </c>
      <c r="HM13" s="139" t="str">
        <f>IF($B$2=1,IF(ม.ค.!O13="","",ม.ค.!O13),IF(ม.ค.!O43="","",ม.ค.!O43))</f>
        <v/>
      </c>
      <c r="HN13" s="139" t="str">
        <f>IF($B$2=1,IF(ม.ค.!P13="","",ม.ค.!P13),IF(ม.ค.!P43="","",ม.ค.!P43))</f>
        <v/>
      </c>
      <c r="HO13" s="139" t="str">
        <f>IF($B$2=1,IF(ม.ค.!Q13="","",ม.ค.!Q13),IF(ม.ค.!Q43="","",ม.ค.!Q43))</f>
        <v/>
      </c>
      <c r="HP13" s="139" t="str">
        <f>IF($B$2=1,IF(ม.ค.!R13="","",ม.ค.!R13),IF(ม.ค.!R43="","",ม.ค.!R43))</f>
        <v/>
      </c>
      <c r="HQ13" s="139" t="str">
        <f>IF($B$2=1,IF(ม.ค.!S13="","",ม.ค.!S13),IF(ม.ค.!S43="","",ม.ค.!S43))</f>
        <v/>
      </c>
      <c r="HR13" s="139" t="str">
        <f>IF($B$2=1,IF(ม.ค.!T13="","",ม.ค.!T13),IF(ม.ค.!T43="","",ม.ค.!T43))</f>
        <v/>
      </c>
      <c r="HS13" s="139" t="str">
        <f>IF($B$2=1,IF(ม.ค.!U13="","",ม.ค.!U13),IF(ม.ค.!U43="","",ม.ค.!U43))</f>
        <v/>
      </c>
      <c r="HT13" s="139" t="str">
        <f>IF($B$2=1,IF(ม.ค.!V13="","",ม.ค.!V13),IF(ม.ค.!V43="","",ม.ค.!V43))</f>
        <v/>
      </c>
      <c r="HU13" s="139" t="str">
        <f>IF($B$2=1,IF(ม.ค.!W13="","",ม.ค.!W13),IF(ม.ค.!W43="","",ม.ค.!W43))</f>
        <v/>
      </c>
      <c r="HV13" s="139" t="str">
        <f>IF($B$2=1,IF(ม.ค.!X13="","",ม.ค.!X13),IF(ม.ค.!X43="","",ม.ค.!X43))</f>
        <v/>
      </c>
      <c r="HW13" s="139" t="str">
        <f>IF($B$2=1,IF(ม.ค.!Y13="","",ม.ค.!Y13),IF(ม.ค.!Y43="","",ม.ค.!Y43))</f>
        <v/>
      </c>
      <c r="HX13" s="139" t="str">
        <f>IF($B$2=1,IF(ม.ค.!Z13="","",ม.ค.!Z13),IF(ม.ค.!Z43="","",ม.ค.!Z43))</f>
        <v/>
      </c>
      <c r="HY13" s="139" t="str">
        <f>IF($B$2=1,IF(ม.ค.!AA13="","",ม.ค.!AA13),IF(ม.ค.!AA43="","",ม.ค.!AA43))</f>
        <v/>
      </c>
      <c r="HZ13" s="139" t="str">
        <f>IF($B$2=1,IF(ม.ค.!AB13="","",ม.ค.!AB13),IF(ม.ค.!AB43="","",ม.ค.!AB43))</f>
        <v/>
      </c>
      <c r="IA13" s="139" t="str">
        <f>IF($B$2=1,IF(ม.ค.!AC13="","",ม.ค.!AC13),IF(ม.ค.!AC43="","",ม.ค.!AC43))</f>
        <v/>
      </c>
      <c r="IB13" s="139" t="str">
        <f>IF($B$2=1,IF(ม.ค.!AD13="","",ม.ค.!AD13),IF(ม.ค.!AD43="","",ม.ค.!AD43))</f>
        <v/>
      </c>
      <c r="IC13" s="139" t="str">
        <f>IF($B$2=1,IF(ม.ค.!AE13="","",ม.ค.!AE13),IF(ม.ค.!AE43="","",ม.ค.!AE43))</f>
        <v/>
      </c>
      <c r="ID13" s="139" t="str">
        <f>IF($B$2=1,IF(ม.ค.!AF13="","",ม.ค.!AF13),IF(ม.ค.!AF43="","",ม.ค.!AF43))</f>
        <v/>
      </c>
      <c r="IE13" s="139" t="str">
        <f>IF($B$2=1,IF(ม.ค.!AG13="","",ม.ค.!AG13),IF(ม.ค.!AG43="","",ม.ค.!AG43))</f>
        <v/>
      </c>
      <c r="IF13" s="139" t="str">
        <f>IF($B$2=1,IF(ม.ค.!AH13="","",ม.ค.!AH13),IF(ม.ค.!AH43="","",ม.ค.!AH43))</f>
        <v/>
      </c>
      <c r="IG13" s="139" t="str">
        <f>IF($B$2=1,IF(ม.ค.!AI13="","",ม.ค.!AI13),IF(ม.ค.!AI43="","",ม.ค.!AI43))</f>
        <v/>
      </c>
      <c r="IH13" s="138">
        <f t="shared" si="17"/>
        <v>10</v>
      </c>
      <c r="II13" s="139"/>
      <c r="IJ13" s="139" t="str">
        <f>IF($B$2=1,IF(ก.พ.!D13="","",ก.พ.!D13),IF(ก.พ.!D43="","",ก.พ.!D43))</f>
        <v/>
      </c>
      <c r="IK13" s="139" t="str">
        <f>IF($B$2=1,IF(ก.พ.!E13="","",ก.พ.!E13),IF(ก.พ.!E43="","",ก.พ.!E43))</f>
        <v/>
      </c>
      <c r="IL13" s="139" t="str">
        <f>IF($B$2=1,IF(ก.พ.!F13="","",ก.พ.!F13),IF(ก.พ.!F43="","",ก.พ.!F43))</f>
        <v/>
      </c>
      <c r="IM13" s="139" t="str">
        <f>IF($B$2=1,IF(ก.พ.!G13="","",ก.พ.!G13),IF(ก.พ.!G43="","",ก.พ.!G43))</f>
        <v/>
      </c>
      <c r="IN13" s="139" t="str">
        <f>IF($B$2=1,IF(ก.พ.!H13="","",ก.พ.!H13),IF(ก.พ.!H43="","",ก.พ.!H43))</f>
        <v/>
      </c>
      <c r="IO13" s="139" t="str">
        <f>IF($B$2=1,IF(ก.พ.!I13="","",ก.พ.!I13),IF(ก.พ.!I43="","",ก.พ.!I43))</f>
        <v/>
      </c>
      <c r="IP13" s="139" t="str">
        <f>IF($B$2=1,IF(ก.พ.!J13="","",ก.พ.!J13),IF(ก.พ.!J43="","",ก.พ.!J43))</f>
        <v/>
      </c>
      <c r="IQ13" s="139" t="str">
        <f>IF($B$2=1,IF(ก.พ.!K13="","",ก.พ.!K13),IF(ก.พ.!K43="","",ก.พ.!K43))</f>
        <v/>
      </c>
      <c r="IR13" s="139" t="str">
        <f>IF($B$2=1,IF(ก.พ.!L13="","",ก.พ.!L13),IF(ก.พ.!L43="","",ก.พ.!L43))</f>
        <v/>
      </c>
      <c r="IS13" s="139" t="str">
        <f>IF($B$2=1,IF(ก.พ.!M13="","",ก.พ.!M13),IF(ก.พ.!M43="","",ก.พ.!M43))</f>
        <v/>
      </c>
      <c r="IT13" s="139" t="str">
        <f>IF($B$2=1,IF(ก.พ.!N13="","",ก.พ.!N13),IF(ก.พ.!N43="","",ก.พ.!N43))</f>
        <v/>
      </c>
      <c r="IU13" s="139" t="str">
        <f>IF($B$2=1,IF(ก.พ.!O13="","",ก.พ.!O13),IF(ก.พ.!O43="","",ก.พ.!O43))</f>
        <v/>
      </c>
      <c r="IV13" s="139" t="str">
        <f>IF($B$2=1,IF(ก.พ.!P13="","",ก.พ.!P13),IF(ก.พ.!P43="","",ก.พ.!P43))</f>
        <v/>
      </c>
      <c r="IW13" s="139" t="str">
        <f>IF($B$2=1,IF(ก.พ.!Q13="","",ก.พ.!Q13),IF(ก.พ.!Q43="","",ก.พ.!Q43))</f>
        <v/>
      </c>
      <c r="IX13" s="139" t="str">
        <f>IF($B$2=1,IF(ก.พ.!R13="","",ก.พ.!R13),IF(ก.พ.!R43="","",ก.พ.!R43))</f>
        <v/>
      </c>
      <c r="IY13" s="139" t="str">
        <f>IF($B$2=1,IF(ก.พ.!S13="","",ก.พ.!S13),IF(ก.พ.!S43="","",ก.พ.!S43))</f>
        <v/>
      </c>
      <c r="IZ13" s="139" t="str">
        <f>IF($B$2=1,IF(ก.พ.!T13="","",ก.พ.!T13),IF(ก.พ.!T43="","",ก.พ.!T43))</f>
        <v/>
      </c>
      <c r="JA13" s="139" t="str">
        <f>IF($B$2=1,IF(ก.พ.!U13="","",ก.พ.!U13),IF(ก.พ.!U43="","",ก.พ.!U43))</f>
        <v/>
      </c>
      <c r="JB13" s="139" t="str">
        <f>IF($B$2=1,IF(ก.พ.!V13="","",ก.พ.!V13),IF(ก.พ.!V43="","",ก.พ.!V43))</f>
        <v/>
      </c>
      <c r="JC13" s="139" t="str">
        <f>IF($B$2=1,IF(ก.พ.!W13="","",ก.พ.!W13),IF(ก.พ.!W43="","",ก.พ.!W43))</f>
        <v/>
      </c>
      <c r="JD13" s="139" t="str">
        <f>IF($B$2=1,IF(ก.พ.!X13="","",ก.พ.!X13),IF(ก.พ.!X43="","",ก.พ.!X43))</f>
        <v/>
      </c>
      <c r="JE13" s="139" t="str">
        <f>IF($B$2=1,IF(ก.พ.!Y13="","",ก.พ.!Y13),IF(ก.พ.!Y43="","",ก.พ.!Y43))</f>
        <v/>
      </c>
      <c r="JF13" s="139" t="str">
        <f>IF($B$2=1,IF(ก.พ.!Z13="","",ก.พ.!Z13),IF(ก.พ.!Z43="","",ก.พ.!Z43))</f>
        <v/>
      </c>
      <c r="JG13" s="139" t="str">
        <f>IF($B$2=1,IF(ก.พ.!AA13="","",ก.พ.!AA13),IF(ก.พ.!AA43="","",ก.พ.!AA43))</f>
        <v/>
      </c>
      <c r="JH13" s="139" t="str">
        <f>IF($B$2=1,IF(ก.พ.!AB13="","",ก.พ.!AB13),IF(ก.พ.!AB43="","",ก.พ.!AB43))</f>
        <v/>
      </c>
      <c r="JI13" s="139" t="str">
        <f>IF($B$2=1,IF(ก.พ.!AC13="","",ก.พ.!AC13),IF(ก.พ.!AC43="","",ก.พ.!AC43))</f>
        <v/>
      </c>
      <c r="JJ13" s="139" t="str">
        <f>IF($B$2=1,IF(ก.พ.!AD13="","",ก.พ.!AD13),IF(ก.พ.!AD43="","",ก.พ.!AD43))</f>
        <v/>
      </c>
      <c r="JK13" s="139" t="str">
        <f>IF($B$2=1,IF(ก.พ.!AE13="","",ก.พ.!AE13),IF(ก.พ.!AE43="","",ก.พ.!AE43))</f>
        <v/>
      </c>
      <c r="JL13" s="139" t="str">
        <f>IF($B$2=1,IF(ก.พ.!AF13="","",ก.พ.!AF13),IF(ก.พ.!AF43="","",ก.พ.!AF43))</f>
        <v/>
      </c>
      <c r="JM13" s="139" t="str">
        <f>IF($B$2=1,IF(ก.พ.!AG13="","",ก.พ.!AG13),IF(ก.พ.!AG43="","",ก.พ.!AG43))</f>
        <v/>
      </c>
      <c r="JN13" s="139" t="str">
        <f>IF($B$2=1,IF(ก.พ.!AH13="","",ก.พ.!AH13),IF(ก.พ.!AH43="","",ก.พ.!AH43))</f>
        <v/>
      </c>
      <c r="JO13" s="139" t="str">
        <f>IF($B$2=1,IF(ก.พ.!AI13="","",ก.พ.!AI13),IF(ก.พ.!AI43="","",ก.พ.!AI43))</f>
        <v/>
      </c>
      <c r="JP13" s="138">
        <f t="shared" si="18"/>
        <v>10</v>
      </c>
      <c r="JQ13" s="139"/>
      <c r="JR13" s="139" t="str">
        <f>IF($B$2=1,IF(มี.ค.!D13="","",มี.ค.!D13),IF(มี.ค.!D43="","",มี.ค.!D43))</f>
        <v/>
      </c>
      <c r="JS13" s="139" t="str">
        <f>IF($B$2=1,IF(มี.ค.!E13="","",มี.ค.!E13),IF(มี.ค.!E43="","",มี.ค.!E43))</f>
        <v/>
      </c>
      <c r="JT13" s="139" t="str">
        <f>IF($B$2=1,IF(มี.ค.!F13="","",มี.ค.!F13),IF(มี.ค.!F43="","",มี.ค.!F43))</f>
        <v/>
      </c>
      <c r="JU13" s="139" t="str">
        <f>IF($B$2=1,IF(มี.ค.!G13="","",มี.ค.!G13),IF(มี.ค.!G43="","",มี.ค.!G43))</f>
        <v/>
      </c>
      <c r="JV13" s="139" t="str">
        <f>IF($B$2=1,IF(มี.ค.!H13="","",มี.ค.!H13),IF(มี.ค.!H43="","",มี.ค.!H43))</f>
        <v/>
      </c>
      <c r="JW13" s="139" t="str">
        <f>IF($B$2=1,IF(มี.ค.!I13="","",มี.ค.!I13),IF(มี.ค.!I43="","",มี.ค.!I43))</f>
        <v/>
      </c>
      <c r="JX13" s="139" t="str">
        <f>IF($B$2=1,IF(มี.ค.!J13="","",มี.ค.!J13),IF(มี.ค.!J43="","",มี.ค.!J43))</f>
        <v/>
      </c>
      <c r="JY13" s="139" t="str">
        <f>IF($B$2=1,IF(มี.ค.!K13="","",มี.ค.!K13),IF(มี.ค.!K43="","",มี.ค.!K43))</f>
        <v/>
      </c>
      <c r="JZ13" s="139" t="str">
        <f>IF($B$2=1,IF(มี.ค.!L13="","",มี.ค.!L13),IF(มี.ค.!L43="","",มี.ค.!L43))</f>
        <v/>
      </c>
      <c r="KA13" s="139" t="str">
        <f>IF($B$2=1,IF(มี.ค.!M13="","",มี.ค.!M13),IF(มี.ค.!M43="","",มี.ค.!M43))</f>
        <v/>
      </c>
      <c r="KB13" s="139" t="str">
        <f>IF($B$2=1,IF(มี.ค.!N13="","",มี.ค.!N13),IF(มี.ค.!N43="","",มี.ค.!N43))</f>
        <v/>
      </c>
      <c r="KC13" s="139" t="str">
        <f>IF($B$2=1,IF(มี.ค.!O13="","",มี.ค.!O13),IF(มี.ค.!O43="","",มี.ค.!O43))</f>
        <v/>
      </c>
      <c r="KD13" s="139" t="str">
        <f>IF($B$2=1,IF(มี.ค.!P13="","",มี.ค.!P13),IF(มี.ค.!P43="","",มี.ค.!P43))</f>
        <v/>
      </c>
      <c r="KE13" s="139" t="str">
        <f>IF($B$2=1,IF(มี.ค.!Q13="","",มี.ค.!Q13),IF(มี.ค.!Q43="","",มี.ค.!Q43))</f>
        <v/>
      </c>
      <c r="KF13" s="139" t="str">
        <f>IF($B$2=1,IF(มี.ค.!R13="","",มี.ค.!R13),IF(มี.ค.!R43="","",มี.ค.!R43))</f>
        <v/>
      </c>
      <c r="KG13" s="139" t="str">
        <f>IF($B$2=1,IF(มี.ค.!S13="","",มี.ค.!S13),IF(มี.ค.!S43="","",มี.ค.!S43))</f>
        <v/>
      </c>
      <c r="KH13" s="139" t="str">
        <f>IF($B$2=1,IF(มี.ค.!T13="","",มี.ค.!T13),IF(มี.ค.!T43="","",มี.ค.!T43))</f>
        <v/>
      </c>
      <c r="KI13" s="139" t="str">
        <f>IF($B$2=1,IF(มี.ค.!U13="","",มี.ค.!U13),IF(มี.ค.!U43="","",มี.ค.!U43))</f>
        <v/>
      </c>
      <c r="KJ13" s="139" t="str">
        <f>IF($B$2=1,IF(มี.ค.!V13="","",มี.ค.!V13),IF(มี.ค.!V43="","",มี.ค.!V43))</f>
        <v/>
      </c>
      <c r="KK13" s="139" t="str">
        <f>IF($B$2=1,IF(มี.ค.!W13="","",มี.ค.!W13),IF(มี.ค.!W43="","",มี.ค.!W43))</f>
        <v/>
      </c>
      <c r="KL13" s="139" t="str">
        <f>IF($B$2=1,IF(มี.ค.!X13="","",มี.ค.!X13),IF(มี.ค.!X43="","",มี.ค.!X43))</f>
        <v/>
      </c>
      <c r="KM13" s="139" t="str">
        <f>IF($B$2=1,IF(มี.ค.!Y13="","",มี.ค.!Y13),IF(มี.ค.!Y43="","",มี.ค.!Y43))</f>
        <v/>
      </c>
      <c r="KN13" s="139" t="str">
        <f>IF($B$2=1,IF(มี.ค.!Z13="","",มี.ค.!Z13),IF(มี.ค.!Z43="","",มี.ค.!Z43))</f>
        <v/>
      </c>
      <c r="KO13" s="139" t="str">
        <f>IF($B$2=1,IF(มี.ค.!AA13="","",มี.ค.!AA13),IF(มี.ค.!AA43="","",มี.ค.!AA43))</f>
        <v/>
      </c>
      <c r="KP13" s="139" t="str">
        <f>IF($B$2=1,IF(มี.ค.!AB13="","",มี.ค.!AB13),IF(มี.ค.!AB43="","",มี.ค.!AB43))</f>
        <v/>
      </c>
      <c r="KQ13" s="139" t="str">
        <f>IF($B$2=1,IF(มี.ค.!AC13="","",มี.ค.!AC13),IF(มี.ค.!AC43="","",มี.ค.!AC43))</f>
        <v/>
      </c>
      <c r="KR13" s="139" t="str">
        <f>IF($B$2=1,IF(มี.ค.!AD13="","",มี.ค.!AD13),IF(มี.ค.!AD43="","",มี.ค.!AD43))</f>
        <v/>
      </c>
      <c r="KS13" s="139" t="str">
        <f>IF($B$2=1,IF(มี.ค.!AE13="","",มี.ค.!AE13),IF(มี.ค.!AE43="","",มี.ค.!AE43))</f>
        <v/>
      </c>
      <c r="KT13" s="139" t="str">
        <f>IF($B$2=1,IF(มี.ค.!AF13="","",มี.ค.!AF13),IF(มี.ค.!AF43="","",มี.ค.!AF43))</f>
        <v/>
      </c>
      <c r="KU13" s="139" t="str">
        <f>IF($B$2=1,IF(มี.ค.!AG13="","",มี.ค.!AG13),IF(มี.ค.!AG43="","",มี.ค.!AG43))</f>
        <v/>
      </c>
      <c r="KV13" s="139" t="str">
        <f>IF($B$2=1,IF(มี.ค.!AH13="","",มี.ค.!AH13),IF(มี.ค.!AH43="","",มี.ค.!AH43))</f>
        <v/>
      </c>
      <c r="KW13" s="139" t="str">
        <f>IF($B$2=1,IF(มี.ค.!AI13="","",มี.ค.!AI13),IF(มี.ค.!AI43="","",มี.ค.!AI43))</f>
        <v/>
      </c>
      <c r="KX13" s="138">
        <f t="shared" si="19"/>
        <v>10</v>
      </c>
      <c r="KY13" s="139"/>
      <c r="KZ13" s="139" t="str">
        <f>IF($B$2=1,IF(เม.ย.!D13="","",เม.ย.!D13),IF(เม.ย.!D43="","",เม.ย.!D43))</f>
        <v/>
      </c>
      <c r="LA13" s="139" t="str">
        <f>IF($B$2=1,IF(เม.ย.!E13="","",เม.ย.!E13),IF(เม.ย.!E43="","",เม.ย.!E43))</f>
        <v/>
      </c>
      <c r="LB13" s="139" t="str">
        <f>IF($B$2=1,IF(เม.ย.!F13="","",เม.ย.!F13),IF(เม.ย.!F43="","",เม.ย.!F43))</f>
        <v/>
      </c>
      <c r="LC13" s="139" t="str">
        <f>IF($B$2=1,IF(เม.ย.!G13="","",เม.ย.!G13),IF(เม.ย.!G43="","",เม.ย.!G43))</f>
        <v/>
      </c>
      <c r="LD13" s="139" t="str">
        <f>IF($B$2=1,IF(เม.ย.!H13="","",เม.ย.!H13),IF(เม.ย.!H43="","",เม.ย.!H43))</f>
        <v/>
      </c>
      <c r="LE13" s="139" t="str">
        <f>IF($B$2=1,IF(เม.ย.!I13="","",เม.ย.!I13),IF(เม.ย.!I43="","",เม.ย.!I43))</f>
        <v/>
      </c>
      <c r="LF13" s="139" t="str">
        <f>IF($B$2=1,IF(เม.ย.!J13="","",เม.ย.!J13),IF(เม.ย.!J43="","",เม.ย.!J43))</f>
        <v/>
      </c>
      <c r="LG13" s="139" t="str">
        <f>IF($B$2=1,IF(เม.ย.!K13="","",เม.ย.!K13),IF(เม.ย.!K43="","",เม.ย.!K43))</f>
        <v/>
      </c>
      <c r="LH13" s="139" t="str">
        <f>IF($B$2=1,IF(เม.ย.!L13="","",เม.ย.!L13),IF(เม.ย.!L43="","",เม.ย.!L43))</f>
        <v/>
      </c>
      <c r="LI13" s="139" t="str">
        <f>IF($B$2=1,IF(เม.ย.!M13="","",เม.ย.!M13),IF(เม.ย.!M43="","",เม.ย.!M43))</f>
        <v/>
      </c>
      <c r="LJ13" s="139" t="str">
        <f>IF($B$2=1,IF(เม.ย.!N13="","",เม.ย.!N13),IF(เม.ย.!N43="","",เม.ย.!N43))</f>
        <v/>
      </c>
      <c r="LK13" s="139" t="str">
        <f>IF($B$2=1,IF(เม.ย.!O13="","",เม.ย.!O13),IF(เม.ย.!O43="","",เม.ย.!O43))</f>
        <v/>
      </c>
      <c r="LL13" s="139" t="str">
        <f>IF($B$2=1,IF(เม.ย.!P13="","",เม.ย.!P13),IF(เม.ย.!P43="","",เม.ย.!P43))</f>
        <v/>
      </c>
      <c r="LM13" s="139" t="str">
        <f>IF($B$2=1,IF(เม.ย.!Q13="","",เม.ย.!Q13),IF(เม.ย.!Q43="","",เม.ย.!Q43))</f>
        <v/>
      </c>
      <c r="LN13" s="139" t="str">
        <f>IF($B$2=1,IF(เม.ย.!R13="","",เม.ย.!R13),IF(เม.ย.!R43="","",เม.ย.!R43))</f>
        <v/>
      </c>
      <c r="LO13" s="139" t="str">
        <f>IF($B$2=1,IF(เม.ย.!S13="","",เม.ย.!S13),IF(เม.ย.!S43="","",เม.ย.!S43))</f>
        <v/>
      </c>
      <c r="LP13" s="139" t="str">
        <f>IF($B$2=1,IF(เม.ย.!T13="","",เม.ย.!T13),IF(เม.ย.!T43="","",เม.ย.!T43))</f>
        <v/>
      </c>
      <c r="LQ13" s="139" t="str">
        <f>IF($B$2=1,IF(เม.ย.!U13="","",เม.ย.!U13),IF(เม.ย.!U43="","",เม.ย.!U43))</f>
        <v/>
      </c>
      <c r="LR13" s="139" t="str">
        <f>IF($B$2=1,IF(เม.ย.!V13="","",เม.ย.!V13),IF(เม.ย.!V43="","",เม.ย.!V43))</f>
        <v/>
      </c>
      <c r="LS13" s="139" t="str">
        <f>IF($B$2=1,IF(เม.ย.!W13="","",เม.ย.!W13),IF(เม.ย.!W43="","",เม.ย.!W43))</f>
        <v/>
      </c>
      <c r="LT13" s="139" t="str">
        <f>IF($B$2=1,IF(เม.ย.!X13="","",เม.ย.!X13),IF(เม.ย.!X43="","",เม.ย.!X43))</f>
        <v/>
      </c>
      <c r="LU13" s="139" t="str">
        <f>IF($B$2=1,IF(เม.ย.!Y13="","",เม.ย.!Y13),IF(เม.ย.!Y43="","",เม.ย.!Y43))</f>
        <v/>
      </c>
      <c r="LV13" s="139" t="str">
        <f>IF($B$2=1,IF(เม.ย.!Z13="","",เม.ย.!Z13),IF(เม.ย.!Z43="","",เม.ย.!Z43))</f>
        <v/>
      </c>
      <c r="LW13" s="139" t="str">
        <f>IF($B$2=1,IF(เม.ย.!AA13="","",เม.ย.!AA13),IF(เม.ย.!AA43="","",เม.ย.!AA43))</f>
        <v/>
      </c>
      <c r="LX13" s="139" t="str">
        <f>IF($B$2=1,IF(เม.ย.!AB13="","",เม.ย.!AB13),IF(เม.ย.!AB43="","",เม.ย.!AB43))</f>
        <v/>
      </c>
      <c r="LY13" s="139" t="str">
        <f>IF($B$2=1,IF(เม.ย.!AC13="","",เม.ย.!AC13),IF(เม.ย.!AC43="","",เม.ย.!AC43))</f>
        <v/>
      </c>
      <c r="LZ13" s="139" t="str">
        <f>IF($B$2=1,IF(เม.ย.!AD13="","",เม.ย.!AD13),IF(เม.ย.!AD43="","",เม.ย.!AD43))</f>
        <v/>
      </c>
      <c r="MA13" s="139" t="str">
        <f>IF($B$2=1,IF(เม.ย.!AE13="","",เม.ย.!AE13),IF(เม.ย.!AE43="","",เม.ย.!AE43))</f>
        <v/>
      </c>
      <c r="MB13" s="139" t="str">
        <f>IF($B$2=1,IF(เม.ย.!AF13="","",เม.ย.!AF13),IF(เม.ย.!AF43="","",เม.ย.!AF43))</f>
        <v/>
      </c>
      <c r="MC13" s="139" t="str">
        <f>IF($B$2=1,IF(เม.ย.!AG13="","",เม.ย.!AG13),IF(เม.ย.!AG43="","",เม.ย.!AG43))</f>
        <v/>
      </c>
      <c r="MD13" s="139" t="str">
        <f>IF($B$2=1,IF(เม.ย.!AH13="","",เม.ย.!AH13),IF(เม.ย.!AH43="","",เม.ย.!AH43))</f>
        <v/>
      </c>
      <c r="ME13" s="139" t="str">
        <f>IF($B$2=1,IF(เม.ย.!AI13="","",เม.ย.!AI13),IF(เม.ย.!AI43="","",เม.ย.!AI43))</f>
        <v/>
      </c>
      <c r="MF13" s="138">
        <f t="shared" si="20"/>
        <v>10</v>
      </c>
      <c r="MG13" s="139"/>
      <c r="MH13" s="139" t="str">
        <f>IF($B$2=1,IF(พ.ค.!D13="","",พ.ค.!D13),IF(พ.ค.!D43="","",พ.ค.!D43))</f>
        <v/>
      </c>
      <c r="MI13" s="139" t="str">
        <f>IF($B$2=1,IF(พ.ค.!E13="","",พ.ค.!E13),IF(พ.ค.!E43="","",พ.ค.!E43))</f>
        <v/>
      </c>
      <c r="MJ13" s="139" t="str">
        <f>IF($B$2=1,IF(พ.ค.!F13="","",พ.ค.!F13),IF(พ.ค.!F43="","",พ.ค.!F43))</f>
        <v/>
      </c>
      <c r="MK13" s="139" t="str">
        <f>IF($B$2=1,IF(พ.ค.!G13="","",พ.ค.!G13),IF(พ.ค.!G43="","",พ.ค.!G43))</f>
        <v/>
      </c>
      <c r="ML13" s="139" t="str">
        <f>IF($B$2=1,IF(พ.ค.!H13="","",พ.ค.!H13),IF(พ.ค.!H43="","",พ.ค.!H43))</f>
        <v/>
      </c>
      <c r="MM13" s="139" t="str">
        <f>IF($B$2=1,IF(พ.ค.!I13="","",พ.ค.!I13),IF(พ.ค.!I43="","",พ.ค.!I43))</f>
        <v/>
      </c>
      <c r="MN13" s="139" t="str">
        <f>IF($B$2=1,IF(พ.ค.!J13="","",พ.ค.!J13),IF(พ.ค.!J43="","",พ.ค.!J43))</f>
        <v/>
      </c>
      <c r="MO13" s="139" t="str">
        <f>IF($B$2=1,IF(พ.ค.!K13="","",พ.ค.!K13),IF(พ.ค.!K43="","",พ.ค.!K43))</f>
        <v/>
      </c>
      <c r="MP13" s="139" t="str">
        <f>IF($B$2=1,IF(พ.ค.!L13="","",พ.ค.!L13),IF(พ.ค.!L43="","",พ.ค.!L43))</f>
        <v/>
      </c>
      <c r="MQ13" s="139" t="str">
        <f>IF($B$2=1,IF(พ.ค.!M13="","",พ.ค.!M13),IF(พ.ค.!M43="","",พ.ค.!M43))</f>
        <v/>
      </c>
      <c r="MR13" s="139" t="str">
        <f>IF($B$2=1,IF(พ.ค.!N13="","",พ.ค.!N13),IF(พ.ค.!N43="","",พ.ค.!N43))</f>
        <v/>
      </c>
      <c r="MS13" s="139" t="str">
        <f>IF($B$2=1,IF(พ.ค.!O13="","",พ.ค.!O13),IF(พ.ค.!O43="","",พ.ค.!O43))</f>
        <v/>
      </c>
      <c r="MT13" s="139" t="str">
        <f>IF($B$2=1,IF(พ.ค.!P13="","",พ.ค.!P13),IF(พ.ค.!P43="","",พ.ค.!P43))</f>
        <v/>
      </c>
      <c r="MU13" s="139" t="str">
        <f>IF($B$2=1,IF(พ.ค.!Q13="","",พ.ค.!Q13),IF(พ.ค.!Q43="","",พ.ค.!Q43))</f>
        <v/>
      </c>
      <c r="MV13" s="139" t="str">
        <f>IF($B$2=1,IF(พ.ค.!R13="","",พ.ค.!R13),IF(พ.ค.!R43="","",พ.ค.!R43))</f>
        <v/>
      </c>
      <c r="MW13" s="139" t="str">
        <f>IF($B$2=1,IF(พ.ค.!S13="","",พ.ค.!S13),IF(พ.ค.!S43="","",พ.ค.!S43))</f>
        <v/>
      </c>
      <c r="MX13" s="139" t="str">
        <f>IF($B$2=1,IF(พ.ค.!T13="","",พ.ค.!T13),IF(พ.ค.!T43="","",พ.ค.!T43))</f>
        <v/>
      </c>
      <c r="MY13" s="139" t="str">
        <f>IF($B$2=1,IF(พ.ค.!U13="","",พ.ค.!U13),IF(พ.ค.!U43="","",พ.ค.!U43))</f>
        <v/>
      </c>
      <c r="MZ13" s="139" t="str">
        <f>IF($B$2=1,IF(พ.ค.!V13="","",พ.ค.!V13),IF(พ.ค.!V43="","",พ.ค.!V43))</f>
        <v/>
      </c>
      <c r="NA13" s="139" t="str">
        <f>IF($B$2=1,IF(พ.ค.!W13="","",พ.ค.!W13),IF(พ.ค.!W43="","",พ.ค.!W43))</f>
        <v/>
      </c>
      <c r="NB13" s="139" t="str">
        <f>IF($B$2=1,IF(พ.ค.!X13="","",พ.ค.!X13),IF(พ.ค.!X43="","",พ.ค.!X43))</f>
        <v/>
      </c>
      <c r="NC13" s="139" t="str">
        <f>IF($B$2=1,IF(พ.ค.!Y13="","",พ.ค.!Y13),IF(พ.ค.!Y43="","",พ.ค.!Y43))</f>
        <v/>
      </c>
      <c r="ND13" s="139" t="str">
        <f>IF($B$2=1,IF(พ.ค.!Z13="","",พ.ค.!Z13),IF(พ.ค.!Z43="","",พ.ค.!Z43))</f>
        <v/>
      </c>
      <c r="NE13" s="139" t="str">
        <f>IF($B$2=1,IF(พ.ค.!AA13="","",พ.ค.!AA13),IF(พ.ค.!AA43="","",พ.ค.!AA43))</f>
        <v/>
      </c>
      <c r="NF13" s="139" t="str">
        <f>IF($B$2=1,IF(พ.ค.!AB13="","",พ.ค.!AB13),IF(พ.ค.!AB43="","",พ.ค.!AB43))</f>
        <v/>
      </c>
      <c r="NG13" s="139" t="str">
        <f>IF($B$2=1,IF(พ.ค.!AC13="","",พ.ค.!AC13),IF(พ.ค.!AC43="","",พ.ค.!AC43))</f>
        <v/>
      </c>
      <c r="NH13" s="139" t="str">
        <f>IF($B$2=1,IF(พ.ค.!AD13="","",พ.ค.!AD13),IF(พ.ค.!AD43="","",พ.ค.!AD43))</f>
        <v/>
      </c>
      <c r="NI13" s="139" t="str">
        <f>IF($B$2=1,IF(พ.ค.!AE13="","",พ.ค.!AE13),IF(พ.ค.!AE43="","",พ.ค.!AE43))</f>
        <v/>
      </c>
      <c r="NJ13" s="139" t="str">
        <f>IF($B$2=1,IF(พ.ค.!AF13="","",พ.ค.!AF13),IF(พ.ค.!AF43="","",พ.ค.!AF43))</f>
        <v/>
      </c>
      <c r="NK13" s="139" t="str">
        <f>IF($B$2=1,IF(พ.ค.!AG13="","",พ.ค.!AG13),IF(พ.ค.!AG43="","",พ.ค.!AG43))</f>
        <v/>
      </c>
      <c r="NL13" s="139" t="str">
        <f>IF($B$2=1,IF(พ.ค.!AH13="","",พ.ค.!AH13),IF(พ.ค.!AH43="","",พ.ค.!AH43))</f>
        <v/>
      </c>
      <c r="NM13" s="139" t="str">
        <f>IF($B$2=1,IF(พ.ค.!AI13="","",พ.ค.!AI13),IF(พ.ค.!AI43="","",พ.ค.!AI43))</f>
        <v/>
      </c>
    </row>
    <row r="14" spans="1:377" ht="21" customHeight="1" x14ac:dyDescent="0.55000000000000004">
      <c r="A14" s="125"/>
      <c r="B14" s="125"/>
      <c r="C14" s="125"/>
      <c r="D14" s="138">
        <f t="shared" si="21"/>
        <v>11</v>
      </c>
      <c r="E14" s="139"/>
      <c r="F14" s="139" t="str">
        <f>IF($B$2=1,IF(ก.ค.!D14="","",ก.ค.!D14),IF(ก.ค.!D44="","",ก.ค.!D44))</f>
        <v/>
      </c>
      <c r="G14" s="139" t="str">
        <f>IF($B$2=1,IF(ก.ค.!E14="","",ก.ค.!E14),IF(ก.ค.!E44="","",ก.ค.!E44))</f>
        <v/>
      </c>
      <c r="H14" s="139" t="str">
        <f>IF($B$2=1,IF(ก.ค.!F14="","",ก.ค.!F14),IF(ก.ค.!F44="","",ก.ค.!F44))</f>
        <v/>
      </c>
      <c r="I14" s="139" t="str">
        <f>IF($B$2=1,IF(ก.ค.!G14="","",ก.ค.!G14),IF(ก.ค.!G44="","",ก.ค.!G44))</f>
        <v/>
      </c>
      <c r="J14" s="139" t="str">
        <f>IF($B$2=1,IF(ก.ค.!H14="","",ก.ค.!H14),IF(ก.ค.!H44="","",ก.ค.!H44))</f>
        <v/>
      </c>
      <c r="K14" s="139" t="str">
        <f>IF($B$2=1,IF(ก.ค.!I14="","",ก.ค.!I14),IF(ก.ค.!I44="","",ก.ค.!I44))</f>
        <v/>
      </c>
      <c r="L14" s="139" t="str">
        <f>IF($B$2=1,IF(ก.ค.!J14="","",ก.ค.!J14),IF(ก.ค.!J44="","",ก.ค.!J44))</f>
        <v/>
      </c>
      <c r="M14" s="139" t="str">
        <f>IF($B$2=1,IF(ก.ค.!K14="","",ก.ค.!K14),IF(ก.ค.!K44="","",ก.ค.!K44))</f>
        <v/>
      </c>
      <c r="N14" s="139" t="str">
        <f>IF($B$2=1,IF(ก.ค.!L14="","",ก.ค.!L14),IF(ก.ค.!L44="","",ก.ค.!L44))</f>
        <v/>
      </c>
      <c r="O14" s="139" t="str">
        <f>IF($B$2=1,IF(ก.ค.!M14="","",ก.ค.!M14),IF(ก.ค.!M44="","",ก.ค.!M44))</f>
        <v/>
      </c>
      <c r="P14" s="139" t="str">
        <f>IF($B$2=1,IF(ก.ค.!N14="","",ก.ค.!N14),IF(ก.ค.!N44="","",ก.ค.!N44))</f>
        <v/>
      </c>
      <c r="Q14" s="139" t="str">
        <f>IF($B$2=1,IF(ก.ค.!O14="","",ก.ค.!O14),IF(ก.ค.!O44="","",ก.ค.!O44))</f>
        <v/>
      </c>
      <c r="R14" s="139" t="str">
        <f>IF($B$2=1,IF(ก.ค.!P14="","",ก.ค.!P14),IF(ก.ค.!P44="","",ก.ค.!P44))</f>
        <v/>
      </c>
      <c r="S14" s="139" t="str">
        <f>IF($B$2=1,IF(ก.ค.!Q14="","",ก.ค.!Q14),IF(ก.ค.!Q44="","",ก.ค.!Q44))</f>
        <v/>
      </c>
      <c r="T14" s="139" t="str">
        <f>IF($B$2=1,IF(ก.ค.!R14="","",ก.ค.!R14),IF(ก.ค.!R44="","",ก.ค.!R44))</f>
        <v/>
      </c>
      <c r="U14" s="139" t="str">
        <f>IF($B$2=1,IF(ก.ค.!S14="","",ก.ค.!S14),IF(ก.ค.!S44="","",ก.ค.!S44))</f>
        <v/>
      </c>
      <c r="V14" s="139" t="str">
        <f>IF($B$2=1,IF(ก.ค.!T14="","",ก.ค.!T14),IF(ก.ค.!T44="","",ก.ค.!T44))</f>
        <v/>
      </c>
      <c r="W14" s="139" t="str">
        <f>IF($B$2=1,IF(ก.ค.!U14="","",ก.ค.!U14),IF(ก.ค.!U44="","",ก.ค.!U44))</f>
        <v/>
      </c>
      <c r="X14" s="139" t="str">
        <f>IF($B$2=1,IF(ก.ค.!V14="","",ก.ค.!V14),IF(ก.ค.!V44="","",ก.ค.!V44))</f>
        <v/>
      </c>
      <c r="Y14" s="139" t="str">
        <f>IF($B$2=1,IF(ก.ค.!W14="","",ก.ค.!W14),IF(ก.ค.!W44="","",ก.ค.!W44))</f>
        <v/>
      </c>
      <c r="Z14" s="139" t="str">
        <f>IF($B$2=1,IF(ก.ค.!X14="","",ก.ค.!X14),IF(ก.ค.!X44="","",ก.ค.!X44))</f>
        <v/>
      </c>
      <c r="AA14" s="139" t="str">
        <f>IF($B$2=1,IF(ก.ค.!Y14="","",ก.ค.!Y14),IF(ก.ค.!Y44="","",ก.ค.!Y44))</f>
        <v/>
      </c>
      <c r="AB14" s="139" t="str">
        <f>IF($B$2=1,IF(ก.ค.!Z14="","",ก.ค.!Z14),IF(ก.ค.!Z44="","",ก.ค.!Z44))</f>
        <v/>
      </c>
      <c r="AC14" s="139" t="str">
        <f>IF($B$2=1,IF(ก.ค.!AA14="","",ก.ค.!AA14),IF(ก.ค.!AA44="","",ก.ค.!AA44))</f>
        <v/>
      </c>
      <c r="AD14" s="139" t="str">
        <f>IF($B$2=1,IF(ก.ค.!AB14="","",ก.ค.!AB14),IF(ก.ค.!AB44="","",ก.ค.!AB44))</f>
        <v/>
      </c>
      <c r="AE14" s="139" t="str">
        <f>IF($B$2=1,IF(ก.ค.!AC14="","",ก.ค.!AC14),IF(ก.ค.!AC44="","",ก.ค.!AC44))</f>
        <v/>
      </c>
      <c r="AF14" s="139" t="str">
        <f>IF($B$2=1,IF(ก.ค.!AD14="","",ก.ค.!AD14),IF(ก.ค.!AD44="","",ก.ค.!AD44))</f>
        <v/>
      </c>
      <c r="AG14" s="139" t="str">
        <f>IF($B$2=1,IF(ก.ค.!AE14="","",ก.ค.!AE14),IF(ก.ค.!AE44="","",ก.ค.!AE44))</f>
        <v/>
      </c>
      <c r="AH14" s="139" t="str">
        <f>IF($B$2=1,IF(ก.ค.!AF14="","",ก.ค.!AF14),IF(ก.ค.!AF44="","",ก.ค.!AF44))</f>
        <v/>
      </c>
      <c r="AI14" s="139" t="str">
        <f>IF($B$2=1,IF(ก.ค.!AG14="","",ก.ค.!AG14),IF(ก.ค.!AG44="","",ก.ค.!AG44))</f>
        <v/>
      </c>
      <c r="AJ14" s="139" t="str">
        <f>IF($B$2=1,IF(ก.ค.!AH14="","",ก.ค.!AH14),IF(ก.ค.!AH44="","",ก.ค.!AH44))</f>
        <v/>
      </c>
      <c r="AK14" s="139" t="str">
        <f>IF($B$2=1,IF(ก.ค.!AI14="","",ก.ค.!AI14),IF(ก.ค.!AI44="","",ก.ค.!AI44))</f>
        <v/>
      </c>
      <c r="AL14" s="138">
        <f t="shared" si="11"/>
        <v>11</v>
      </c>
      <c r="AM14" s="139"/>
      <c r="AN14" s="139" t="str">
        <f>IF($B$2=1,IF(ส.ค.!D14="","",ส.ค.!D14),IF(ส.ค.!D44="","",ส.ค.!D44))</f>
        <v/>
      </c>
      <c r="AO14" s="139" t="str">
        <f>IF($B$2=1,IF(ส.ค.!E14="","",ส.ค.!E14),IF(ส.ค.!E44="","",ส.ค.!E44))</f>
        <v/>
      </c>
      <c r="AP14" s="139" t="str">
        <f>IF($B$2=1,IF(ส.ค.!F14="","",ส.ค.!F14),IF(ส.ค.!F44="","",ส.ค.!F44))</f>
        <v/>
      </c>
      <c r="AQ14" s="139" t="str">
        <f>IF($B$2=1,IF(ส.ค.!G14="","",ส.ค.!G14),IF(ส.ค.!G44="","",ส.ค.!G44))</f>
        <v/>
      </c>
      <c r="AR14" s="139" t="str">
        <f>IF($B$2=1,IF(ส.ค.!H14="","",ส.ค.!H14),IF(ส.ค.!H44="","",ส.ค.!H44))</f>
        <v/>
      </c>
      <c r="AS14" s="139" t="str">
        <f>IF($B$2=1,IF(ส.ค.!I14="","",ส.ค.!I14),IF(ส.ค.!I44="","",ส.ค.!I44))</f>
        <v/>
      </c>
      <c r="AT14" s="139" t="str">
        <f>IF($B$2=1,IF(ส.ค.!J14="","",ส.ค.!J14),IF(ส.ค.!J44="","",ส.ค.!J44))</f>
        <v/>
      </c>
      <c r="AU14" s="139" t="str">
        <f>IF($B$2=1,IF(ส.ค.!K14="","",ส.ค.!K14),IF(ส.ค.!K44="","",ส.ค.!K44))</f>
        <v/>
      </c>
      <c r="AV14" s="139" t="str">
        <f>IF($B$2=1,IF(ส.ค.!L14="","",ส.ค.!L14),IF(ส.ค.!L44="","",ส.ค.!L44))</f>
        <v/>
      </c>
      <c r="AW14" s="139" t="str">
        <f>IF($B$2=1,IF(ส.ค.!M14="","",ส.ค.!M14),IF(ส.ค.!M44="","",ส.ค.!M44))</f>
        <v/>
      </c>
      <c r="AX14" s="139" t="str">
        <f>IF($B$2=1,IF(ส.ค.!N14="","",ส.ค.!N14),IF(ส.ค.!N44="","",ส.ค.!N44))</f>
        <v/>
      </c>
      <c r="AY14" s="139" t="str">
        <f>IF($B$2=1,IF(ส.ค.!O14="","",ส.ค.!O14),IF(ส.ค.!O44="","",ส.ค.!O44))</f>
        <v/>
      </c>
      <c r="AZ14" s="139" t="str">
        <f>IF($B$2=1,IF(ส.ค.!P14="","",ส.ค.!P14),IF(ส.ค.!P44="","",ส.ค.!P44))</f>
        <v/>
      </c>
      <c r="BA14" s="139" t="str">
        <f>IF($B$2=1,IF(ส.ค.!Q14="","",ส.ค.!Q14),IF(ส.ค.!Q44="","",ส.ค.!Q44))</f>
        <v/>
      </c>
      <c r="BB14" s="139" t="str">
        <f>IF($B$2=1,IF(ส.ค.!R14="","",ส.ค.!R14),IF(ส.ค.!R44="","",ส.ค.!R44))</f>
        <v/>
      </c>
      <c r="BC14" s="139" t="str">
        <f>IF($B$2=1,IF(ส.ค.!S14="","",ส.ค.!S14),IF(ส.ค.!S44="","",ส.ค.!S44))</f>
        <v/>
      </c>
      <c r="BD14" s="139" t="str">
        <f>IF($B$2=1,IF(ส.ค.!T14="","",ส.ค.!T14),IF(ส.ค.!T44="","",ส.ค.!T44))</f>
        <v/>
      </c>
      <c r="BE14" s="139" t="str">
        <f>IF($B$2=1,IF(ส.ค.!U14="","",ส.ค.!U14),IF(ส.ค.!U44="","",ส.ค.!U44))</f>
        <v/>
      </c>
      <c r="BF14" s="139" t="str">
        <f>IF($B$2=1,IF(ส.ค.!V14="","",ส.ค.!V14),IF(ส.ค.!V44="","",ส.ค.!V44))</f>
        <v/>
      </c>
      <c r="BG14" s="139" t="str">
        <f>IF($B$2=1,IF(ส.ค.!W14="","",ส.ค.!W14),IF(ส.ค.!W44="","",ส.ค.!W44))</f>
        <v/>
      </c>
      <c r="BH14" s="139" t="str">
        <f>IF($B$2=1,IF(ส.ค.!X14="","",ส.ค.!X14),IF(ส.ค.!X44="","",ส.ค.!X44))</f>
        <v/>
      </c>
      <c r="BI14" s="139" t="str">
        <f>IF($B$2=1,IF(ส.ค.!Y14="","",ส.ค.!Y14),IF(ส.ค.!Y44="","",ส.ค.!Y44))</f>
        <v/>
      </c>
      <c r="BJ14" s="139" t="str">
        <f>IF($B$2=1,IF(ส.ค.!Z14="","",ส.ค.!Z14),IF(ส.ค.!Z44="","",ส.ค.!Z44))</f>
        <v/>
      </c>
      <c r="BK14" s="139" t="str">
        <f>IF($B$2=1,IF(ส.ค.!AA14="","",ส.ค.!AA14),IF(ส.ค.!AA44="","",ส.ค.!AA44))</f>
        <v/>
      </c>
      <c r="BL14" s="139" t="str">
        <f>IF($B$2=1,IF(ส.ค.!AB14="","",ส.ค.!AB14),IF(ส.ค.!AB44="","",ส.ค.!AB44))</f>
        <v/>
      </c>
      <c r="BM14" s="139" t="str">
        <f>IF($B$2=1,IF(ส.ค.!AC14="","",ส.ค.!AC14),IF(ส.ค.!AC44="","",ส.ค.!AC44))</f>
        <v/>
      </c>
      <c r="BN14" s="139" t="str">
        <f>IF($B$2=1,IF(ส.ค.!AD14="","",ส.ค.!AD14),IF(ส.ค.!AD44="","",ส.ค.!AD44))</f>
        <v/>
      </c>
      <c r="BO14" s="139" t="str">
        <f>IF($B$2=1,IF(ส.ค.!AE14="","",ส.ค.!AE14),IF(ส.ค.!AE44="","",ส.ค.!AE44))</f>
        <v/>
      </c>
      <c r="BP14" s="139" t="str">
        <f>IF($B$2=1,IF(ส.ค.!AF14="","",ส.ค.!AF14),IF(ส.ค.!AF44="","",ส.ค.!AF44))</f>
        <v/>
      </c>
      <c r="BQ14" s="139" t="str">
        <f>IF($B$2=1,IF(ส.ค.!AG14="","",ส.ค.!AG14),IF(ส.ค.!AG44="","",ส.ค.!AG44))</f>
        <v/>
      </c>
      <c r="BR14" s="139" t="str">
        <f>IF($B$2=1,IF(ส.ค.!AH14="","",ส.ค.!AH14),IF(ส.ค.!AH44="","",ส.ค.!AH44))</f>
        <v/>
      </c>
      <c r="BS14" s="139" t="str">
        <f>IF($B$2=1,IF(ส.ค.!AI14="","",ส.ค.!AI14),IF(ส.ค.!AI44="","",ส.ค.!AI44))</f>
        <v/>
      </c>
      <c r="BT14" s="138">
        <f t="shared" si="12"/>
        <v>11</v>
      </c>
      <c r="BU14" s="139"/>
      <c r="BV14" s="139" t="str">
        <f>IF($B$2=1,IF(ก.ย.!D14="","",ก.ย.!D14),IF(ก.ย.!D44="","",ก.ย.!D44))</f>
        <v/>
      </c>
      <c r="BW14" s="139" t="str">
        <f>IF($B$2=1,IF(ก.ย.!E14="","",ก.ย.!E14),IF(ก.ย.!E44="","",ก.ย.!E44))</f>
        <v/>
      </c>
      <c r="BX14" s="139" t="str">
        <f>IF($B$2=1,IF(ก.ย.!F14="","",ก.ย.!F14),IF(ก.ย.!F44="","",ก.ย.!F44))</f>
        <v/>
      </c>
      <c r="BY14" s="139" t="str">
        <f>IF($B$2=1,IF(ก.ย.!G14="","",ก.ย.!G14),IF(ก.ย.!G44="","",ก.ย.!G44))</f>
        <v/>
      </c>
      <c r="BZ14" s="139" t="str">
        <f>IF($B$2=1,IF(ก.ย.!H14="","",ก.ย.!H14),IF(ก.ย.!H44="","",ก.ย.!H44))</f>
        <v/>
      </c>
      <c r="CA14" s="139" t="str">
        <f>IF($B$2=1,IF(ก.ย.!I14="","",ก.ย.!I14),IF(ก.ย.!I44="","",ก.ย.!I44))</f>
        <v/>
      </c>
      <c r="CB14" s="139" t="str">
        <f>IF($B$2=1,IF(ก.ย.!J14="","",ก.ย.!J14),IF(ก.ย.!J44="","",ก.ย.!J44))</f>
        <v/>
      </c>
      <c r="CC14" s="139" t="str">
        <f>IF($B$2=1,IF(ก.ย.!K14="","",ก.ย.!K14),IF(ก.ย.!K44="","",ก.ย.!K44))</f>
        <v/>
      </c>
      <c r="CD14" s="139" t="str">
        <f>IF($B$2=1,IF(ก.ย.!L14="","",ก.ย.!L14),IF(ก.ย.!L44="","",ก.ย.!L44))</f>
        <v/>
      </c>
      <c r="CE14" s="139" t="str">
        <f>IF($B$2=1,IF(ก.ย.!M14="","",ก.ย.!M14),IF(ก.ย.!M44="","",ก.ย.!M44))</f>
        <v/>
      </c>
      <c r="CF14" s="139" t="str">
        <f>IF($B$2=1,IF(ก.ย.!N14="","",ก.ย.!N14),IF(ก.ย.!N44="","",ก.ย.!N44))</f>
        <v/>
      </c>
      <c r="CG14" s="139" t="str">
        <f>IF($B$2=1,IF(ก.ย.!O14="","",ก.ย.!O14),IF(ก.ย.!O44="","",ก.ย.!O44))</f>
        <v/>
      </c>
      <c r="CH14" s="139" t="str">
        <f>IF($B$2=1,IF(ก.ย.!P14="","",ก.ย.!P14),IF(ก.ย.!P44="","",ก.ย.!P44))</f>
        <v/>
      </c>
      <c r="CI14" s="139" t="str">
        <f>IF($B$2=1,IF(ก.ย.!Q14="","",ก.ย.!Q14),IF(ก.ย.!Q44="","",ก.ย.!Q44))</f>
        <v/>
      </c>
      <c r="CJ14" s="139" t="str">
        <f>IF($B$2=1,IF(ก.ย.!R14="","",ก.ย.!R14),IF(ก.ย.!R44="","",ก.ย.!R44))</f>
        <v/>
      </c>
      <c r="CK14" s="139" t="str">
        <f>IF($B$2=1,IF(ก.ย.!S14="","",ก.ย.!S14),IF(ก.ย.!S44="","",ก.ย.!S44))</f>
        <v/>
      </c>
      <c r="CL14" s="139" t="str">
        <f>IF($B$2=1,IF(ก.ย.!T14="","",ก.ย.!T14),IF(ก.ย.!T44="","",ก.ย.!T44))</f>
        <v/>
      </c>
      <c r="CM14" s="139" t="str">
        <f>IF($B$2=1,IF(ก.ย.!U14="","",ก.ย.!U14),IF(ก.ย.!U44="","",ก.ย.!U44))</f>
        <v/>
      </c>
      <c r="CN14" s="139" t="str">
        <f>IF($B$2=1,IF(ก.ย.!V14="","",ก.ย.!V14),IF(ก.ย.!V44="","",ก.ย.!V44))</f>
        <v/>
      </c>
      <c r="CO14" s="139" t="str">
        <f>IF($B$2=1,IF(ก.ย.!W14="","",ก.ย.!W14),IF(ก.ย.!W44="","",ก.ย.!W44))</f>
        <v/>
      </c>
      <c r="CP14" s="139" t="str">
        <f>IF($B$2=1,IF(ก.ย.!X14="","",ก.ย.!X14),IF(ก.ย.!X44="","",ก.ย.!X44))</f>
        <v/>
      </c>
      <c r="CQ14" s="139" t="str">
        <f>IF($B$2=1,IF(ก.ย.!Y14="","",ก.ย.!Y14),IF(ก.ย.!Y44="","",ก.ย.!Y44))</f>
        <v/>
      </c>
      <c r="CR14" s="139" t="str">
        <f>IF($B$2=1,IF(ก.ย.!Z14="","",ก.ย.!Z14),IF(ก.ย.!Z44="","",ก.ย.!Z44))</f>
        <v/>
      </c>
      <c r="CS14" s="139" t="str">
        <f>IF($B$2=1,IF(ก.ย.!AA14="","",ก.ย.!AA14),IF(ก.ย.!AA44="","",ก.ย.!AA44))</f>
        <v/>
      </c>
      <c r="CT14" s="139" t="str">
        <f>IF($B$2=1,IF(ก.ย.!AB14="","",ก.ย.!AB14),IF(ก.ย.!AB44="","",ก.ย.!AB44))</f>
        <v/>
      </c>
      <c r="CU14" s="139" t="str">
        <f>IF($B$2=1,IF(ก.ย.!AC14="","",ก.ย.!AC14),IF(ก.ย.!AC44="","",ก.ย.!AC44))</f>
        <v/>
      </c>
      <c r="CV14" s="139" t="str">
        <f>IF($B$2=1,IF(ก.ย.!AD14="","",ก.ย.!AD14),IF(ก.ย.!AD44="","",ก.ย.!AD44))</f>
        <v/>
      </c>
      <c r="CW14" s="139" t="str">
        <f>IF($B$2=1,IF(ก.ย.!AE14="","",ก.ย.!AE14),IF(ก.ย.!AE44="","",ก.ย.!AE44))</f>
        <v/>
      </c>
      <c r="CX14" s="139" t="str">
        <f>IF($B$2=1,IF(ก.ย.!AF14="","",ก.ย.!AF14),IF(ก.ย.!AF44="","",ก.ย.!AF44))</f>
        <v/>
      </c>
      <c r="CY14" s="139" t="str">
        <f>IF($B$2=1,IF(ก.ย.!AG14="","",ก.ย.!AG14),IF(ก.ย.!AG44="","",ก.ย.!AG44))</f>
        <v/>
      </c>
      <c r="CZ14" s="139" t="str">
        <f>IF($B$2=1,IF(ก.ย.!AH14="","",ก.ย.!AH14),IF(ก.ย.!AH44="","",ก.ย.!AH44))</f>
        <v/>
      </c>
      <c r="DA14" s="139" t="str">
        <f>IF($B$2=1,IF(ก.ย.!AI14="","",ก.ย.!AI14),IF(ก.ย.!AI44="","",ก.ย.!AI44))</f>
        <v/>
      </c>
      <c r="DB14" s="138">
        <f t="shared" si="13"/>
        <v>11</v>
      </c>
      <c r="DC14" s="139"/>
      <c r="DD14" s="139" t="str">
        <f>IF($B$2=1,IF(ต.ค.!D14="","",ต.ค.!D14),IF(ต.ค.!D44="","",ต.ค.!D44))</f>
        <v/>
      </c>
      <c r="DE14" s="139" t="str">
        <f>IF($B$2=1,IF(ต.ค.!E14="","",ต.ค.!E14),IF(ต.ค.!E44="","",ต.ค.!E44))</f>
        <v/>
      </c>
      <c r="DF14" s="139" t="str">
        <f>IF($B$2=1,IF(ต.ค.!F14="","",ต.ค.!F14),IF(ต.ค.!F44="","",ต.ค.!F44))</f>
        <v/>
      </c>
      <c r="DG14" s="139" t="str">
        <f>IF($B$2=1,IF(ต.ค.!G14="","",ต.ค.!G14),IF(ต.ค.!G44="","",ต.ค.!G44))</f>
        <v/>
      </c>
      <c r="DH14" s="139" t="str">
        <f>IF($B$2=1,IF(ต.ค.!H14="","",ต.ค.!H14),IF(ต.ค.!H44="","",ต.ค.!H44))</f>
        <v/>
      </c>
      <c r="DI14" s="139" t="str">
        <f>IF($B$2=1,IF(ต.ค.!I14="","",ต.ค.!I14),IF(ต.ค.!I44="","",ต.ค.!I44))</f>
        <v/>
      </c>
      <c r="DJ14" s="139" t="str">
        <f>IF($B$2=1,IF(ต.ค.!J14="","",ต.ค.!J14),IF(ต.ค.!J44="","",ต.ค.!J44))</f>
        <v/>
      </c>
      <c r="DK14" s="139" t="str">
        <f>IF($B$2=1,IF(ต.ค.!K14="","",ต.ค.!K14),IF(ต.ค.!K44="","",ต.ค.!K44))</f>
        <v/>
      </c>
      <c r="DL14" s="139" t="str">
        <f>IF($B$2=1,IF(ต.ค.!L14="","",ต.ค.!L14),IF(ต.ค.!L44="","",ต.ค.!L44))</f>
        <v/>
      </c>
      <c r="DM14" s="139" t="str">
        <f>IF($B$2=1,IF(ต.ค.!M14="","",ต.ค.!M14),IF(ต.ค.!M44="","",ต.ค.!M44))</f>
        <v/>
      </c>
      <c r="DN14" s="139" t="str">
        <f>IF($B$2=1,IF(ต.ค.!N14="","",ต.ค.!N14),IF(ต.ค.!N44="","",ต.ค.!N44))</f>
        <v/>
      </c>
      <c r="DO14" s="139" t="str">
        <f>IF($B$2=1,IF(ต.ค.!O14="","",ต.ค.!O14),IF(ต.ค.!O44="","",ต.ค.!O44))</f>
        <v/>
      </c>
      <c r="DP14" s="139" t="str">
        <f>IF($B$2=1,IF(ต.ค.!P14="","",ต.ค.!P14),IF(ต.ค.!P44="","",ต.ค.!P44))</f>
        <v/>
      </c>
      <c r="DQ14" s="139" t="str">
        <f>IF($B$2=1,IF(ต.ค.!Q14="","",ต.ค.!Q14),IF(ต.ค.!Q44="","",ต.ค.!Q44))</f>
        <v/>
      </c>
      <c r="DR14" s="139" t="str">
        <f>IF($B$2=1,IF(ต.ค.!R14="","",ต.ค.!R14),IF(ต.ค.!R44="","",ต.ค.!R44))</f>
        <v/>
      </c>
      <c r="DS14" s="139" t="str">
        <f>IF($B$2=1,IF(ต.ค.!S14="","",ต.ค.!S14),IF(ต.ค.!S44="","",ต.ค.!S44))</f>
        <v/>
      </c>
      <c r="DT14" s="139" t="str">
        <f>IF($B$2=1,IF(ต.ค.!T14="","",ต.ค.!T14),IF(ต.ค.!T44="","",ต.ค.!T44))</f>
        <v/>
      </c>
      <c r="DU14" s="139" t="str">
        <f>IF($B$2=1,IF(ต.ค.!U14="","",ต.ค.!U14),IF(ต.ค.!U44="","",ต.ค.!U44))</f>
        <v/>
      </c>
      <c r="DV14" s="139" t="str">
        <f>IF($B$2=1,IF(ต.ค.!V14="","",ต.ค.!V14),IF(ต.ค.!V44="","",ต.ค.!V44))</f>
        <v/>
      </c>
      <c r="DW14" s="139" t="str">
        <f>IF($B$2=1,IF(ต.ค.!W14="","",ต.ค.!W14),IF(ต.ค.!W44="","",ต.ค.!W44))</f>
        <v/>
      </c>
      <c r="DX14" s="139" t="str">
        <f>IF($B$2=1,IF(ต.ค.!X14="","",ต.ค.!X14),IF(ต.ค.!X44="","",ต.ค.!X44))</f>
        <v/>
      </c>
      <c r="DY14" s="139" t="str">
        <f>IF($B$2=1,IF(ต.ค.!Y14="","",ต.ค.!Y14),IF(ต.ค.!Y44="","",ต.ค.!Y44))</f>
        <v/>
      </c>
      <c r="DZ14" s="139" t="str">
        <f>IF($B$2=1,IF(ต.ค.!Z14="","",ต.ค.!Z14),IF(ต.ค.!Z44="","",ต.ค.!Z44))</f>
        <v/>
      </c>
      <c r="EA14" s="139" t="str">
        <f>IF($B$2=1,IF(ต.ค.!AA14="","",ต.ค.!AA14),IF(ต.ค.!AA44="","",ต.ค.!AA44))</f>
        <v/>
      </c>
      <c r="EB14" s="139" t="str">
        <f>IF($B$2=1,IF(ต.ค.!AB14="","",ต.ค.!AB14),IF(ต.ค.!AB44="","",ต.ค.!AB44))</f>
        <v/>
      </c>
      <c r="EC14" s="139" t="str">
        <f>IF($B$2=1,IF(ต.ค.!AC14="","",ต.ค.!AC14),IF(ต.ค.!AC44="","",ต.ค.!AC44))</f>
        <v/>
      </c>
      <c r="ED14" s="139" t="str">
        <f>IF($B$2=1,IF(ต.ค.!AD14="","",ต.ค.!AD14),IF(ต.ค.!AD44="","",ต.ค.!AD44))</f>
        <v/>
      </c>
      <c r="EE14" s="139" t="str">
        <f>IF($B$2=1,IF(ต.ค.!AE14="","",ต.ค.!AE14),IF(ต.ค.!AE44="","",ต.ค.!AE44))</f>
        <v/>
      </c>
      <c r="EF14" s="139" t="str">
        <f>IF($B$2=1,IF(ต.ค.!AF14="","",ต.ค.!AF14),IF(ต.ค.!AF44="","",ต.ค.!AF44))</f>
        <v/>
      </c>
      <c r="EG14" s="139" t="str">
        <f>IF($B$2=1,IF(ต.ค.!AG14="","",ต.ค.!AG14),IF(ต.ค.!AG44="","",ต.ค.!AG44))</f>
        <v/>
      </c>
      <c r="EH14" s="139" t="str">
        <f>IF($B$2=1,IF(ต.ค.!AH14="","",ต.ค.!AH14),IF(ต.ค.!AH44="","",ต.ค.!AH44))</f>
        <v/>
      </c>
      <c r="EI14" s="139" t="str">
        <f>IF($B$2=1,IF(ต.ค.!AI14="","",ต.ค.!AI14),IF(ต.ค.!AI44="","",ต.ค.!AI44))</f>
        <v/>
      </c>
      <c r="EJ14" s="138">
        <f t="shared" si="14"/>
        <v>11</v>
      </c>
      <c r="EK14" s="139"/>
      <c r="EL14" s="139" t="str">
        <f>IF($B$2=1,IF(พ.ย.!D14="","",พ.ย.!D14),IF(พ.ย.!D44="","",พ.ย.!D44))</f>
        <v/>
      </c>
      <c r="EM14" s="139" t="str">
        <f>IF($B$2=1,IF(พ.ย.!E14="","",พ.ย.!E14),IF(พ.ย.!E44="","",พ.ย.!E44))</f>
        <v/>
      </c>
      <c r="EN14" s="139" t="str">
        <f>IF($B$2=1,IF(พ.ย.!F14="","",พ.ย.!F14),IF(พ.ย.!F44="","",พ.ย.!F44))</f>
        <v/>
      </c>
      <c r="EO14" s="139" t="str">
        <f>IF($B$2=1,IF(พ.ย.!G14="","",พ.ย.!G14),IF(พ.ย.!G44="","",พ.ย.!G44))</f>
        <v/>
      </c>
      <c r="EP14" s="139" t="str">
        <f>IF($B$2=1,IF(พ.ย.!H14="","",พ.ย.!H14),IF(พ.ย.!H44="","",พ.ย.!H44))</f>
        <v/>
      </c>
      <c r="EQ14" s="139" t="str">
        <f>IF($B$2=1,IF(พ.ย.!I14="","",พ.ย.!I14),IF(พ.ย.!I44="","",พ.ย.!I44))</f>
        <v/>
      </c>
      <c r="ER14" s="139" t="str">
        <f>IF($B$2=1,IF(พ.ย.!J14="","",พ.ย.!J14),IF(พ.ย.!J44="","",พ.ย.!J44))</f>
        <v/>
      </c>
      <c r="ES14" s="139" t="str">
        <f>IF($B$2=1,IF(พ.ย.!K14="","",พ.ย.!K14),IF(พ.ย.!K44="","",พ.ย.!K44))</f>
        <v/>
      </c>
      <c r="ET14" s="139" t="str">
        <f>IF($B$2=1,IF(พ.ย.!L14="","",พ.ย.!L14),IF(พ.ย.!L44="","",พ.ย.!L44))</f>
        <v/>
      </c>
      <c r="EU14" s="139" t="str">
        <f>IF($B$2=1,IF(พ.ย.!M14="","",พ.ย.!M14),IF(พ.ย.!M44="","",พ.ย.!M44))</f>
        <v/>
      </c>
      <c r="EV14" s="139" t="str">
        <f>IF($B$2=1,IF(พ.ย.!N14="","",พ.ย.!N14),IF(พ.ย.!N44="","",พ.ย.!N44))</f>
        <v/>
      </c>
      <c r="EW14" s="139" t="str">
        <f>IF($B$2=1,IF(พ.ย.!O14="","",พ.ย.!O14),IF(พ.ย.!O44="","",พ.ย.!O44))</f>
        <v/>
      </c>
      <c r="EX14" s="139" t="str">
        <f>IF($B$2=1,IF(พ.ย.!P14="","",พ.ย.!P14),IF(พ.ย.!P44="","",พ.ย.!P44))</f>
        <v/>
      </c>
      <c r="EY14" s="139" t="str">
        <f>IF($B$2=1,IF(พ.ย.!Q14="","",พ.ย.!Q14),IF(พ.ย.!Q44="","",พ.ย.!Q44))</f>
        <v/>
      </c>
      <c r="EZ14" s="139" t="str">
        <f>IF($B$2=1,IF(พ.ย.!R14="","",พ.ย.!R14),IF(พ.ย.!R44="","",พ.ย.!R44))</f>
        <v/>
      </c>
      <c r="FA14" s="139" t="str">
        <f>IF($B$2=1,IF(พ.ย.!S14="","",พ.ย.!S14),IF(พ.ย.!S44="","",พ.ย.!S44))</f>
        <v/>
      </c>
      <c r="FB14" s="139" t="str">
        <f>IF($B$2=1,IF(พ.ย.!T14="","",พ.ย.!T14),IF(พ.ย.!T44="","",พ.ย.!T44))</f>
        <v/>
      </c>
      <c r="FC14" s="139" t="str">
        <f>IF($B$2=1,IF(พ.ย.!U14="","",พ.ย.!U14),IF(พ.ย.!U44="","",พ.ย.!U44))</f>
        <v/>
      </c>
      <c r="FD14" s="139" t="str">
        <f>IF($B$2=1,IF(พ.ย.!V14="","",พ.ย.!V14),IF(พ.ย.!V44="","",พ.ย.!V44))</f>
        <v/>
      </c>
      <c r="FE14" s="139" t="str">
        <f>IF($B$2=1,IF(พ.ย.!W14="","",พ.ย.!W14),IF(พ.ย.!W44="","",พ.ย.!W44))</f>
        <v/>
      </c>
      <c r="FF14" s="139" t="str">
        <f>IF($B$2=1,IF(พ.ย.!X14="","",พ.ย.!X14),IF(พ.ย.!X44="","",พ.ย.!X44))</f>
        <v/>
      </c>
      <c r="FG14" s="139" t="str">
        <f>IF($B$2=1,IF(พ.ย.!Y14="","",พ.ย.!Y14),IF(พ.ย.!Y44="","",พ.ย.!Y44))</f>
        <v/>
      </c>
      <c r="FH14" s="139" t="str">
        <f>IF($B$2=1,IF(พ.ย.!Z14="","",พ.ย.!Z14),IF(พ.ย.!Z44="","",พ.ย.!Z44))</f>
        <v/>
      </c>
      <c r="FI14" s="139" t="str">
        <f>IF($B$2=1,IF(พ.ย.!AA14="","",พ.ย.!AA14),IF(พ.ย.!AA44="","",พ.ย.!AA44))</f>
        <v/>
      </c>
      <c r="FJ14" s="139" t="str">
        <f>IF($B$2=1,IF(พ.ย.!AB14="","",พ.ย.!AB14),IF(พ.ย.!AB44="","",พ.ย.!AB44))</f>
        <v/>
      </c>
      <c r="FK14" s="139" t="str">
        <f>IF($B$2=1,IF(พ.ย.!AC14="","",พ.ย.!AC14),IF(พ.ย.!AC44="","",พ.ย.!AC44))</f>
        <v/>
      </c>
      <c r="FL14" s="139" t="str">
        <f>IF($B$2=1,IF(พ.ย.!AD14="","",พ.ย.!AD14),IF(พ.ย.!AD44="","",พ.ย.!AD44))</f>
        <v/>
      </c>
      <c r="FM14" s="139" t="str">
        <f>IF($B$2=1,IF(พ.ย.!AE14="","",พ.ย.!AE14),IF(พ.ย.!AE44="","",พ.ย.!AE44))</f>
        <v/>
      </c>
      <c r="FN14" s="139" t="str">
        <f>IF($B$2=1,IF(พ.ย.!AF14="","",พ.ย.!AF14),IF(พ.ย.!AF44="","",พ.ย.!AF44))</f>
        <v/>
      </c>
      <c r="FO14" s="139" t="str">
        <f>IF($B$2=1,IF(พ.ย.!AG14="","",พ.ย.!AG14),IF(พ.ย.!AG44="","",พ.ย.!AG44))</f>
        <v/>
      </c>
      <c r="FP14" s="139" t="str">
        <f>IF($B$2=1,IF(พ.ย.!AH14="","",พ.ย.!AH14),IF(พ.ย.!AH44="","",พ.ย.!AH44))</f>
        <v/>
      </c>
      <c r="FQ14" s="139" t="str">
        <f>IF($B$2=1,IF(พ.ย.!AI14="","",พ.ย.!AI14),IF(พ.ย.!AI44="","",พ.ย.!AI44))</f>
        <v/>
      </c>
      <c r="FR14" s="138">
        <f t="shared" si="15"/>
        <v>11</v>
      </c>
      <c r="FS14" s="139"/>
      <c r="FT14" s="139" t="str">
        <f>IF($B$2=1,IF(ธ.ค.!D14="","",ธ.ค.!D14),IF(ธ.ค.!D44="","",ธ.ค.!D44))</f>
        <v/>
      </c>
      <c r="FU14" s="139" t="str">
        <f>IF($B$2=1,IF(ธ.ค.!E14="","",ธ.ค.!E14),IF(ธ.ค.!E44="","",ธ.ค.!E44))</f>
        <v/>
      </c>
      <c r="FV14" s="139" t="str">
        <f>IF($B$2=1,IF(ธ.ค.!F14="","",ธ.ค.!F14),IF(ธ.ค.!F44="","",ธ.ค.!F44))</f>
        <v/>
      </c>
      <c r="FW14" s="139" t="str">
        <f>IF($B$2=1,IF(ธ.ค.!G14="","",ธ.ค.!G14),IF(ธ.ค.!G44="","",ธ.ค.!G44))</f>
        <v/>
      </c>
      <c r="FX14" s="139" t="str">
        <f>IF($B$2=1,IF(ธ.ค.!H14="","",ธ.ค.!H14),IF(ธ.ค.!H44="","",ธ.ค.!H44))</f>
        <v/>
      </c>
      <c r="FY14" s="139" t="str">
        <f>IF($B$2=1,IF(ธ.ค.!I14="","",ธ.ค.!I14),IF(ธ.ค.!I44="","",ธ.ค.!I44))</f>
        <v/>
      </c>
      <c r="FZ14" s="139" t="str">
        <f>IF($B$2=1,IF(ธ.ค.!J14="","",ธ.ค.!J14),IF(ธ.ค.!J44="","",ธ.ค.!J44))</f>
        <v/>
      </c>
      <c r="GA14" s="139" t="str">
        <f>IF($B$2=1,IF(ธ.ค.!K14="","",ธ.ค.!K14),IF(ธ.ค.!K44="","",ธ.ค.!K44))</f>
        <v/>
      </c>
      <c r="GB14" s="139" t="str">
        <f>IF($B$2=1,IF(ธ.ค.!L14="","",ธ.ค.!L14),IF(ธ.ค.!L44="","",ธ.ค.!L44))</f>
        <v/>
      </c>
      <c r="GC14" s="139" t="str">
        <f>IF($B$2=1,IF(ธ.ค.!M14="","",ธ.ค.!M14),IF(ธ.ค.!M44="","",ธ.ค.!M44))</f>
        <v/>
      </c>
      <c r="GD14" s="139" t="str">
        <f>IF($B$2=1,IF(ธ.ค.!N14="","",ธ.ค.!N14),IF(ธ.ค.!N44="","",ธ.ค.!N44))</f>
        <v/>
      </c>
      <c r="GE14" s="139" t="str">
        <f>IF($B$2=1,IF(ธ.ค.!O14="","",ธ.ค.!O14),IF(ธ.ค.!O44="","",ธ.ค.!O44))</f>
        <v/>
      </c>
      <c r="GF14" s="139" t="str">
        <f>IF($B$2=1,IF(ธ.ค.!P14="","",ธ.ค.!P14),IF(ธ.ค.!P44="","",ธ.ค.!P44))</f>
        <v/>
      </c>
      <c r="GG14" s="139" t="str">
        <f>IF($B$2=1,IF(ธ.ค.!Q14="","",ธ.ค.!Q14),IF(ธ.ค.!Q44="","",ธ.ค.!Q44))</f>
        <v/>
      </c>
      <c r="GH14" s="139" t="str">
        <f>IF($B$2=1,IF(ธ.ค.!R14="","",ธ.ค.!R14),IF(ธ.ค.!R44="","",ธ.ค.!R44))</f>
        <v/>
      </c>
      <c r="GI14" s="139" t="str">
        <f>IF($B$2=1,IF(ธ.ค.!S14="","",ธ.ค.!S14),IF(ธ.ค.!S44="","",ธ.ค.!S44))</f>
        <v/>
      </c>
      <c r="GJ14" s="139" t="str">
        <f>IF($B$2=1,IF(ธ.ค.!T14="","",ธ.ค.!T14),IF(ธ.ค.!T44="","",ธ.ค.!T44))</f>
        <v/>
      </c>
      <c r="GK14" s="139" t="str">
        <f>IF($B$2=1,IF(ธ.ค.!U14="","",ธ.ค.!U14),IF(ธ.ค.!U44="","",ธ.ค.!U44))</f>
        <v/>
      </c>
      <c r="GL14" s="139" t="str">
        <f>IF($B$2=1,IF(ธ.ค.!V14="","",ธ.ค.!V14),IF(ธ.ค.!V44="","",ธ.ค.!V44))</f>
        <v/>
      </c>
      <c r="GM14" s="139" t="str">
        <f>IF($B$2=1,IF(ธ.ค.!W14="","",ธ.ค.!W14),IF(ธ.ค.!W44="","",ธ.ค.!W44))</f>
        <v/>
      </c>
      <c r="GN14" s="139" t="str">
        <f>IF($B$2=1,IF(ธ.ค.!X14="","",ธ.ค.!X14),IF(ธ.ค.!X44="","",ธ.ค.!X44))</f>
        <v/>
      </c>
      <c r="GO14" s="139" t="str">
        <f>IF($B$2=1,IF(ธ.ค.!Y14="","",ธ.ค.!Y14),IF(ธ.ค.!Y44="","",ธ.ค.!Y44))</f>
        <v/>
      </c>
      <c r="GP14" s="139" t="str">
        <f>IF($B$2=1,IF(ธ.ค.!Z14="","",ธ.ค.!Z14),IF(ธ.ค.!Z44="","",ธ.ค.!Z44))</f>
        <v/>
      </c>
      <c r="GQ14" s="139" t="str">
        <f>IF($B$2=1,IF(ธ.ค.!AA14="","",ธ.ค.!AA14),IF(ธ.ค.!AA44="","",ธ.ค.!AA44))</f>
        <v/>
      </c>
      <c r="GR14" s="139" t="str">
        <f>IF($B$2=1,IF(ธ.ค.!AB14="","",ธ.ค.!AB14),IF(ธ.ค.!AB44="","",ธ.ค.!AB44))</f>
        <v/>
      </c>
      <c r="GS14" s="139" t="str">
        <f>IF($B$2=1,IF(ธ.ค.!AC14="","",ธ.ค.!AC14),IF(ธ.ค.!AC44="","",ธ.ค.!AC44))</f>
        <v/>
      </c>
      <c r="GT14" s="139" t="str">
        <f>IF($B$2=1,IF(ธ.ค.!AD14="","",ธ.ค.!AD14),IF(ธ.ค.!AD44="","",ธ.ค.!AD44))</f>
        <v/>
      </c>
      <c r="GU14" s="139" t="str">
        <f>IF($B$2=1,IF(ธ.ค.!AE14="","",ธ.ค.!AE14),IF(ธ.ค.!AE44="","",ธ.ค.!AE44))</f>
        <v/>
      </c>
      <c r="GV14" s="139" t="str">
        <f>IF($B$2=1,IF(ธ.ค.!AF14="","",ธ.ค.!AF14),IF(ธ.ค.!AF44="","",ธ.ค.!AF44))</f>
        <v/>
      </c>
      <c r="GW14" s="139" t="str">
        <f>IF($B$2=1,IF(ธ.ค.!AG14="","",ธ.ค.!AG14),IF(ธ.ค.!AG44="","",ธ.ค.!AG44))</f>
        <v/>
      </c>
      <c r="GX14" s="139" t="str">
        <f>IF($B$2=1,IF(ธ.ค.!AH14="","",ธ.ค.!AH14),IF(ธ.ค.!AH44="","",ธ.ค.!AH44))</f>
        <v/>
      </c>
      <c r="GY14" s="139" t="str">
        <f>IF($B$2=1,IF(ธ.ค.!AI14="","",ธ.ค.!AI14),IF(ธ.ค.!AI44="","",ธ.ค.!AI44))</f>
        <v/>
      </c>
      <c r="GZ14" s="138">
        <f t="shared" si="16"/>
        <v>11</v>
      </c>
      <c r="HA14" s="139"/>
      <c r="HB14" s="139" t="str">
        <f>IF($B$2=1,IF(ม.ค.!D14="","",ม.ค.!D14),IF(ม.ค.!D44="","",ม.ค.!D44))</f>
        <v/>
      </c>
      <c r="HC14" s="139" t="str">
        <f>IF($B$2=1,IF(ม.ค.!E14="","",ม.ค.!E14),IF(ม.ค.!E44="","",ม.ค.!E44))</f>
        <v/>
      </c>
      <c r="HD14" s="139" t="str">
        <f>IF($B$2=1,IF(ม.ค.!F14="","",ม.ค.!F14),IF(ม.ค.!F44="","",ม.ค.!F44))</f>
        <v/>
      </c>
      <c r="HE14" s="139" t="str">
        <f>IF($B$2=1,IF(ม.ค.!G14="","",ม.ค.!G14),IF(ม.ค.!G44="","",ม.ค.!G44))</f>
        <v/>
      </c>
      <c r="HF14" s="139" t="str">
        <f>IF($B$2=1,IF(ม.ค.!H14="","",ม.ค.!H14),IF(ม.ค.!H44="","",ม.ค.!H44))</f>
        <v/>
      </c>
      <c r="HG14" s="139" t="str">
        <f>IF($B$2=1,IF(ม.ค.!I14="","",ม.ค.!I14),IF(ม.ค.!I44="","",ม.ค.!I44))</f>
        <v/>
      </c>
      <c r="HH14" s="139" t="str">
        <f>IF($B$2=1,IF(ม.ค.!J14="","",ม.ค.!J14),IF(ม.ค.!J44="","",ม.ค.!J44))</f>
        <v/>
      </c>
      <c r="HI14" s="139" t="str">
        <f>IF($B$2=1,IF(ม.ค.!K14="","",ม.ค.!K14),IF(ม.ค.!K44="","",ม.ค.!K44))</f>
        <v/>
      </c>
      <c r="HJ14" s="139" t="str">
        <f>IF($B$2=1,IF(ม.ค.!L14="","",ม.ค.!L14),IF(ม.ค.!L44="","",ม.ค.!L44))</f>
        <v/>
      </c>
      <c r="HK14" s="139" t="str">
        <f>IF($B$2=1,IF(ม.ค.!M14="","",ม.ค.!M14),IF(ม.ค.!M44="","",ม.ค.!M44))</f>
        <v/>
      </c>
      <c r="HL14" s="139" t="str">
        <f>IF($B$2=1,IF(ม.ค.!N14="","",ม.ค.!N14),IF(ม.ค.!N44="","",ม.ค.!N44))</f>
        <v/>
      </c>
      <c r="HM14" s="139" t="str">
        <f>IF($B$2=1,IF(ม.ค.!O14="","",ม.ค.!O14),IF(ม.ค.!O44="","",ม.ค.!O44))</f>
        <v/>
      </c>
      <c r="HN14" s="139" t="str">
        <f>IF($B$2=1,IF(ม.ค.!P14="","",ม.ค.!P14),IF(ม.ค.!P44="","",ม.ค.!P44))</f>
        <v/>
      </c>
      <c r="HO14" s="139" t="str">
        <f>IF($B$2=1,IF(ม.ค.!Q14="","",ม.ค.!Q14),IF(ม.ค.!Q44="","",ม.ค.!Q44))</f>
        <v/>
      </c>
      <c r="HP14" s="139" t="str">
        <f>IF($B$2=1,IF(ม.ค.!R14="","",ม.ค.!R14),IF(ม.ค.!R44="","",ม.ค.!R44))</f>
        <v/>
      </c>
      <c r="HQ14" s="139" t="str">
        <f>IF($B$2=1,IF(ม.ค.!S14="","",ม.ค.!S14),IF(ม.ค.!S44="","",ม.ค.!S44))</f>
        <v/>
      </c>
      <c r="HR14" s="139" t="str">
        <f>IF($B$2=1,IF(ม.ค.!T14="","",ม.ค.!T14),IF(ม.ค.!T44="","",ม.ค.!T44))</f>
        <v/>
      </c>
      <c r="HS14" s="139" t="str">
        <f>IF($B$2=1,IF(ม.ค.!U14="","",ม.ค.!U14),IF(ม.ค.!U44="","",ม.ค.!U44))</f>
        <v/>
      </c>
      <c r="HT14" s="139" t="str">
        <f>IF($B$2=1,IF(ม.ค.!V14="","",ม.ค.!V14),IF(ม.ค.!V44="","",ม.ค.!V44))</f>
        <v/>
      </c>
      <c r="HU14" s="139" t="str">
        <f>IF($B$2=1,IF(ม.ค.!W14="","",ม.ค.!W14),IF(ม.ค.!W44="","",ม.ค.!W44))</f>
        <v/>
      </c>
      <c r="HV14" s="139" t="str">
        <f>IF($B$2=1,IF(ม.ค.!X14="","",ม.ค.!X14),IF(ม.ค.!X44="","",ม.ค.!X44))</f>
        <v/>
      </c>
      <c r="HW14" s="139" t="str">
        <f>IF($B$2=1,IF(ม.ค.!Y14="","",ม.ค.!Y14),IF(ม.ค.!Y44="","",ม.ค.!Y44))</f>
        <v/>
      </c>
      <c r="HX14" s="139" t="str">
        <f>IF($B$2=1,IF(ม.ค.!Z14="","",ม.ค.!Z14),IF(ม.ค.!Z44="","",ม.ค.!Z44))</f>
        <v/>
      </c>
      <c r="HY14" s="139" t="str">
        <f>IF($B$2=1,IF(ม.ค.!AA14="","",ม.ค.!AA14),IF(ม.ค.!AA44="","",ม.ค.!AA44))</f>
        <v/>
      </c>
      <c r="HZ14" s="139" t="str">
        <f>IF($B$2=1,IF(ม.ค.!AB14="","",ม.ค.!AB14),IF(ม.ค.!AB44="","",ม.ค.!AB44))</f>
        <v/>
      </c>
      <c r="IA14" s="139" t="str">
        <f>IF($B$2=1,IF(ม.ค.!AC14="","",ม.ค.!AC14),IF(ม.ค.!AC44="","",ม.ค.!AC44))</f>
        <v/>
      </c>
      <c r="IB14" s="139" t="str">
        <f>IF($B$2=1,IF(ม.ค.!AD14="","",ม.ค.!AD14),IF(ม.ค.!AD44="","",ม.ค.!AD44))</f>
        <v/>
      </c>
      <c r="IC14" s="139" t="str">
        <f>IF($B$2=1,IF(ม.ค.!AE14="","",ม.ค.!AE14),IF(ม.ค.!AE44="","",ม.ค.!AE44))</f>
        <v/>
      </c>
      <c r="ID14" s="139" t="str">
        <f>IF($B$2=1,IF(ม.ค.!AF14="","",ม.ค.!AF14),IF(ม.ค.!AF44="","",ม.ค.!AF44))</f>
        <v/>
      </c>
      <c r="IE14" s="139" t="str">
        <f>IF($B$2=1,IF(ม.ค.!AG14="","",ม.ค.!AG14),IF(ม.ค.!AG44="","",ม.ค.!AG44))</f>
        <v/>
      </c>
      <c r="IF14" s="139" t="str">
        <f>IF($B$2=1,IF(ม.ค.!AH14="","",ม.ค.!AH14),IF(ม.ค.!AH44="","",ม.ค.!AH44))</f>
        <v/>
      </c>
      <c r="IG14" s="139" t="str">
        <f>IF($B$2=1,IF(ม.ค.!AI14="","",ม.ค.!AI14),IF(ม.ค.!AI44="","",ม.ค.!AI44))</f>
        <v/>
      </c>
      <c r="IH14" s="138">
        <f t="shared" si="17"/>
        <v>11</v>
      </c>
      <c r="II14" s="139"/>
      <c r="IJ14" s="139" t="str">
        <f>IF($B$2=1,IF(ก.พ.!D14="","",ก.พ.!D14),IF(ก.พ.!D44="","",ก.พ.!D44))</f>
        <v/>
      </c>
      <c r="IK14" s="139" t="str">
        <f>IF($B$2=1,IF(ก.พ.!E14="","",ก.พ.!E14),IF(ก.พ.!E44="","",ก.พ.!E44))</f>
        <v/>
      </c>
      <c r="IL14" s="139" t="str">
        <f>IF($B$2=1,IF(ก.พ.!F14="","",ก.พ.!F14),IF(ก.พ.!F44="","",ก.พ.!F44))</f>
        <v/>
      </c>
      <c r="IM14" s="139" t="str">
        <f>IF($B$2=1,IF(ก.พ.!G14="","",ก.พ.!G14),IF(ก.พ.!G44="","",ก.พ.!G44))</f>
        <v/>
      </c>
      <c r="IN14" s="139" t="str">
        <f>IF($B$2=1,IF(ก.พ.!H14="","",ก.พ.!H14),IF(ก.พ.!H44="","",ก.พ.!H44))</f>
        <v/>
      </c>
      <c r="IO14" s="139" t="str">
        <f>IF($B$2=1,IF(ก.พ.!I14="","",ก.พ.!I14),IF(ก.พ.!I44="","",ก.พ.!I44))</f>
        <v/>
      </c>
      <c r="IP14" s="139" t="str">
        <f>IF($B$2=1,IF(ก.พ.!J14="","",ก.พ.!J14),IF(ก.พ.!J44="","",ก.พ.!J44))</f>
        <v/>
      </c>
      <c r="IQ14" s="139" t="str">
        <f>IF($B$2=1,IF(ก.พ.!K14="","",ก.พ.!K14),IF(ก.พ.!K44="","",ก.พ.!K44))</f>
        <v/>
      </c>
      <c r="IR14" s="139" t="str">
        <f>IF($B$2=1,IF(ก.พ.!L14="","",ก.พ.!L14),IF(ก.พ.!L44="","",ก.พ.!L44))</f>
        <v/>
      </c>
      <c r="IS14" s="139" t="str">
        <f>IF($B$2=1,IF(ก.พ.!M14="","",ก.พ.!M14),IF(ก.พ.!M44="","",ก.พ.!M44))</f>
        <v/>
      </c>
      <c r="IT14" s="139" t="str">
        <f>IF($B$2=1,IF(ก.พ.!N14="","",ก.พ.!N14),IF(ก.พ.!N44="","",ก.พ.!N44))</f>
        <v/>
      </c>
      <c r="IU14" s="139" t="str">
        <f>IF($B$2=1,IF(ก.พ.!O14="","",ก.พ.!O14),IF(ก.พ.!O44="","",ก.พ.!O44))</f>
        <v/>
      </c>
      <c r="IV14" s="139" t="str">
        <f>IF($B$2=1,IF(ก.พ.!P14="","",ก.พ.!P14),IF(ก.พ.!P44="","",ก.พ.!P44))</f>
        <v/>
      </c>
      <c r="IW14" s="139" t="str">
        <f>IF($B$2=1,IF(ก.พ.!Q14="","",ก.พ.!Q14),IF(ก.พ.!Q44="","",ก.พ.!Q44))</f>
        <v/>
      </c>
      <c r="IX14" s="139" t="str">
        <f>IF($B$2=1,IF(ก.พ.!R14="","",ก.พ.!R14),IF(ก.พ.!R44="","",ก.พ.!R44))</f>
        <v/>
      </c>
      <c r="IY14" s="139" t="str">
        <f>IF($B$2=1,IF(ก.พ.!S14="","",ก.พ.!S14),IF(ก.พ.!S44="","",ก.พ.!S44))</f>
        <v/>
      </c>
      <c r="IZ14" s="139" t="str">
        <f>IF($B$2=1,IF(ก.พ.!T14="","",ก.พ.!T14),IF(ก.พ.!T44="","",ก.พ.!T44))</f>
        <v/>
      </c>
      <c r="JA14" s="139" t="str">
        <f>IF($B$2=1,IF(ก.พ.!U14="","",ก.พ.!U14),IF(ก.พ.!U44="","",ก.พ.!U44))</f>
        <v/>
      </c>
      <c r="JB14" s="139" t="str">
        <f>IF($B$2=1,IF(ก.พ.!V14="","",ก.พ.!V14),IF(ก.พ.!V44="","",ก.พ.!V44))</f>
        <v/>
      </c>
      <c r="JC14" s="139" t="str">
        <f>IF($B$2=1,IF(ก.พ.!W14="","",ก.พ.!W14),IF(ก.พ.!W44="","",ก.พ.!W44))</f>
        <v/>
      </c>
      <c r="JD14" s="139" t="str">
        <f>IF($B$2=1,IF(ก.พ.!X14="","",ก.พ.!X14),IF(ก.พ.!X44="","",ก.พ.!X44))</f>
        <v/>
      </c>
      <c r="JE14" s="139" t="str">
        <f>IF($B$2=1,IF(ก.พ.!Y14="","",ก.พ.!Y14),IF(ก.พ.!Y44="","",ก.พ.!Y44))</f>
        <v/>
      </c>
      <c r="JF14" s="139" t="str">
        <f>IF($B$2=1,IF(ก.พ.!Z14="","",ก.พ.!Z14),IF(ก.พ.!Z44="","",ก.พ.!Z44))</f>
        <v/>
      </c>
      <c r="JG14" s="139" t="str">
        <f>IF($B$2=1,IF(ก.พ.!AA14="","",ก.พ.!AA14),IF(ก.พ.!AA44="","",ก.พ.!AA44))</f>
        <v/>
      </c>
      <c r="JH14" s="139" t="str">
        <f>IF($B$2=1,IF(ก.พ.!AB14="","",ก.พ.!AB14),IF(ก.พ.!AB44="","",ก.พ.!AB44))</f>
        <v/>
      </c>
      <c r="JI14" s="139" t="str">
        <f>IF($B$2=1,IF(ก.พ.!AC14="","",ก.พ.!AC14),IF(ก.พ.!AC44="","",ก.พ.!AC44))</f>
        <v/>
      </c>
      <c r="JJ14" s="139" t="str">
        <f>IF($B$2=1,IF(ก.พ.!AD14="","",ก.พ.!AD14),IF(ก.พ.!AD44="","",ก.พ.!AD44))</f>
        <v/>
      </c>
      <c r="JK14" s="139" t="str">
        <f>IF($B$2=1,IF(ก.พ.!AE14="","",ก.พ.!AE14),IF(ก.พ.!AE44="","",ก.พ.!AE44))</f>
        <v/>
      </c>
      <c r="JL14" s="139" t="str">
        <f>IF($B$2=1,IF(ก.พ.!AF14="","",ก.พ.!AF14),IF(ก.พ.!AF44="","",ก.พ.!AF44))</f>
        <v/>
      </c>
      <c r="JM14" s="139" t="str">
        <f>IF($B$2=1,IF(ก.พ.!AG14="","",ก.พ.!AG14),IF(ก.พ.!AG44="","",ก.พ.!AG44))</f>
        <v/>
      </c>
      <c r="JN14" s="139" t="str">
        <f>IF($B$2=1,IF(ก.พ.!AH14="","",ก.พ.!AH14),IF(ก.พ.!AH44="","",ก.พ.!AH44))</f>
        <v/>
      </c>
      <c r="JO14" s="139" t="str">
        <f>IF($B$2=1,IF(ก.พ.!AI14="","",ก.พ.!AI14),IF(ก.พ.!AI44="","",ก.พ.!AI44))</f>
        <v/>
      </c>
      <c r="JP14" s="138">
        <f t="shared" si="18"/>
        <v>11</v>
      </c>
      <c r="JQ14" s="139"/>
      <c r="JR14" s="139" t="str">
        <f>IF($B$2=1,IF(มี.ค.!D14="","",มี.ค.!D14),IF(มี.ค.!D44="","",มี.ค.!D44))</f>
        <v/>
      </c>
      <c r="JS14" s="139" t="str">
        <f>IF($B$2=1,IF(มี.ค.!E14="","",มี.ค.!E14),IF(มี.ค.!E44="","",มี.ค.!E44))</f>
        <v/>
      </c>
      <c r="JT14" s="139" t="str">
        <f>IF($B$2=1,IF(มี.ค.!F14="","",มี.ค.!F14),IF(มี.ค.!F44="","",มี.ค.!F44))</f>
        <v/>
      </c>
      <c r="JU14" s="139" t="str">
        <f>IF($B$2=1,IF(มี.ค.!G14="","",มี.ค.!G14),IF(มี.ค.!G44="","",มี.ค.!G44))</f>
        <v/>
      </c>
      <c r="JV14" s="139" t="str">
        <f>IF($B$2=1,IF(มี.ค.!H14="","",มี.ค.!H14),IF(มี.ค.!H44="","",มี.ค.!H44))</f>
        <v/>
      </c>
      <c r="JW14" s="139" t="str">
        <f>IF($B$2=1,IF(มี.ค.!I14="","",มี.ค.!I14),IF(มี.ค.!I44="","",มี.ค.!I44))</f>
        <v/>
      </c>
      <c r="JX14" s="139" t="str">
        <f>IF($B$2=1,IF(มี.ค.!J14="","",มี.ค.!J14),IF(มี.ค.!J44="","",มี.ค.!J44))</f>
        <v/>
      </c>
      <c r="JY14" s="139" t="str">
        <f>IF($B$2=1,IF(มี.ค.!K14="","",มี.ค.!K14),IF(มี.ค.!K44="","",มี.ค.!K44))</f>
        <v/>
      </c>
      <c r="JZ14" s="139" t="str">
        <f>IF($B$2=1,IF(มี.ค.!L14="","",มี.ค.!L14),IF(มี.ค.!L44="","",มี.ค.!L44))</f>
        <v/>
      </c>
      <c r="KA14" s="139" t="str">
        <f>IF($B$2=1,IF(มี.ค.!M14="","",มี.ค.!M14),IF(มี.ค.!M44="","",มี.ค.!M44))</f>
        <v/>
      </c>
      <c r="KB14" s="139" t="str">
        <f>IF($B$2=1,IF(มี.ค.!N14="","",มี.ค.!N14),IF(มี.ค.!N44="","",มี.ค.!N44))</f>
        <v/>
      </c>
      <c r="KC14" s="139" t="str">
        <f>IF($B$2=1,IF(มี.ค.!O14="","",มี.ค.!O14),IF(มี.ค.!O44="","",มี.ค.!O44))</f>
        <v/>
      </c>
      <c r="KD14" s="139" t="str">
        <f>IF($B$2=1,IF(มี.ค.!P14="","",มี.ค.!P14),IF(มี.ค.!P44="","",มี.ค.!P44))</f>
        <v/>
      </c>
      <c r="KE14" s="139" t="str">
        <f>IF($B$2=1,IF(มี.ค.!Q14="","",มี.ค.!Q14),IF(มี.ค.!Q44="","",มี.ค.!Q44))</f>
        <v/>
      </c>
      <c r="KF14" s="139" t="str">
        <f>IF($B$2=1,IF(มี.ค.!R14="","",มี.ค.!R14),IF(มี.ค.!R44="","",มี.ค.!R44))</f>
        <v/>
      </c>
      <c r="KG14" s="139" t="str">
        <f>IF($B$2=1,IF(มี.ค.!S14="","",มี.ค.!S14),IF(มี.ค.!S44="","",มี.ค.!S44))</f>
        <v/>
      </c>
      <c r="KH14" s="139" t="str">
        <f>IF($B$2=1,IF(มี.ค.!T14="","",มี.ค.!T14),IF(มี.ค.!T44="","",มี.ค.!T44))</f>
        <v/>
      </c>
      <c r="KI14" s="139" t="str">
        <f>IF($B$2=1,IF(มี.ค.!U14="","",มี.ค.!U14),IF(มี.ค.!U44="","",มี.ค.!U44))</f>
        <v/>
      </c>
      <c r="KJ14" s="139" t="str">
        <f>IF($B$2=1,IF(มี.ค.!V14="","",มี.ค.!V14),IF(มี.ค.!V44="","",มี.ค.!V44))</f>
        <v/>
      </c>
      <c r="KK14" s="139" t="str">
        <f>IF($B$2=1,IF(มี.ค.!W14="","",มี.ค.!W14),IF(มี.ค.!W44="","",มี.ค.!W44))</f>
        <v/>
      </c>
      <c r="KL14" s="139" t="str">
        <f>IF($B$2=1,IF(มี.ค.!X14="","",มี.ค.!X14),IF(มี.ค.!X44="","",มี.ค.!X44))</f>
        <v/>
      </c>
      <c r="KM14" s="139" t="str">
        <f>IF($B$2=1,IF(มี.ค.!Y14="","",มี.ค.!Y14),IF(มี.ค.!Y44="","",มี.ค.!Y44))</f>
        <v/>
      </c>
      <c r="KN14" s="139" t="str">
        <f>IF($B$2=1,IF(มี.ค.!Z14="","",มี.ค.!Z14),IF(มี.ค.!Z44="","",มี.ค.!Z44))</f>
        <v/>
      </c>
      <c r="KO14" s="139" t="str">
        <f>IF($B$2=1,IF(มี.ค.!AA14="","",มี.ค.!AA14),IF(มี.ค.!AA44="","",มี.ค.!AA44))</f>
        <v/>
      </c>
      <c r="KP14" s="139" t="str">
        <f>IF($B$2=1,IF(มี.ค.!AB14="","",มี.ค.!AB14),IF(มี.ค.!AB44="","",มี.ค.!AB44))</f>
        <v/>
      </c>
      <c r="KQ14" s="139" t="str">
        <f>IF($B$2=1,IF(มี.ค.!AC14="","",มี.ค.!AC14),IF(มี.ค.!AC44="","",มี.ค.!AC44))</f>
        <v/>
      </c>
      <c r="KR14" s="139" t="str">
        <f>IF($B$2=1,IF(มี.ค.!AD14="","",มี.ค.!AD14),IF(มี.ค.!AD44="","",มี.ค.!AD44))</f>
        <v/>
      </c>
      <c r="KS14" s="139" t="str">
        <f>IF($B$2=1,IF(มี.ค.!AE14="","",มี.ค.!AE14),IF(มี.ค.!AE44="","",มี.ค.!AE44))</f>
        <v/>
      </c>
      <c r="KT14" s="139" t="str">
        <f>IF($B$2=1,IF(มี.ค.!AF14="","",มี.ค.!AF14),IF(มี.ค.!AF44="","",มี.ค.!AF44))</f>
        <v/>
      </c>
      <c r="KU14" s="139" t="str">
        <f>IF($B$2=1,IF(มี.ค.!AG14="","",มี.ค.!AG14),IF(มี.ค.!AG44="","",มี.ค.!AG44))</f>
        <v/>
      </c>
      <c r="KV14" s="139" t="str">
        <f>IF($B$2=1,IF(มี.ค.!AH14="","",มี.ค.!AH14),IF(มี.ค.!AH44="","",มี.ค.!AH44))</f>
        <v/>
      </c>
      <c r="KW14" s="139" t="str">
        <f>IF($B$2=1,IF(มี.ค.!AI14="","",มี.ค.!AI14),IF(มี.ค.!AI44="","",มี.ค.!AI44))</f>
        <v/>
      </c>
      <c r="KX14" s="138">
        <f t="shared" si="19"/>
        <v>11</v>
      </c>
      <c r="KY14" s="139"/>
      <c r="KZ14" s="139" t="str">
        <f>IF($B$2=1,IF(เม.ย.!D14="","",เม.ย.!D14),IF(เม.ย.!D44="","",เม.ย.!D44))</f>
        <v/>
      </c>
      <c r="LA14" s="139" t="str">
        <f>IF($B$2=1,IF(เม.ย.!E14="","",เม.ย.!E14),IF(เม.ย.!E44="","",เม.ย.!E44))</f>
        <v/>
      </c>
      <c r="LB14" s="139" t="str">
        <f>IF($B$2=1,IF(เม.ย.!F14="","",เม.ย.!F14),IF(เม.ย.!F44="","",เม.ย.!F44))</f>
        <v/>
      </c>
      <c r="LC14" s="139" t="str">
        <f>IF($B$2=1,IF(เม.ย.!G14="","",เม.ย.!G14),IF(เม.ย.!G44="","",เม.ย.!G44))</f>
        <v/>
      </c>
      <c r="LD14" s="139" t="str">
        <f>IF($B$2=1,IF(เม.ย.!H14="","",เม.ย.!H14),IF(เม.ย.!H44="","",เม.ย.!H44))</f>
        <v/>
      </c>
      <c r="LE14" s="139" t="str">
        <f>IF($B$2=1,IF(เม.ย.!I14="","",เม.ย.!I14),IF(เม.ย.!I44="","",เม.ย.!I44))</f>
        <v/>
      </c>
      <c r="LF14" s="139" t="str">
        <f>IF($B$2=1,IF(เม.ย.!J14="","",เม.ย.!J14),IF(เม.ย.!J44="","",เม.ย.!J44))</f>
        <v/>
      </c>
      <c r="LG14" s="139" t="str">
        <f>IF($B$2=1,IF(เม.ย.!K14="","",เม.ย.!K14),IF(เม.ย.!K44="","",เม.ย.!K44))</f>
        <v/>
      </c>
      <c r="LH14" s="139" t="str">
        <f>IF($B$2=1,IF(เม.ย.!L14="","",เม.ย.!L14),IF(เม.ย.!L44="","",เม.ย.!L44))</f>
        <v/>
      </c>
      <c r="LI14" s="139" t="str">
        <f>IF($B$2=1,IF(เม.ย.!M14="","",เม.ย.!M14),IF(เม.ย.!M44="","",เม.ย.!M44))</f>
        <v/>
      </c>
      <c r="LJ14" s="139" t="str">
        <f>IF($B$2=1,IF(เม.ย.!N14="","",เม.ย.!N14),IF(เม.ย.!N44="","",เม.ย.!N44))</f>
        <v/>
      </c>
      <c r="LK14" s="139" t="str">
        <f>IF($B$2=1,IF(เม.ย.!O14="","",เม.ย.!O14),IF(เม.ย.!O44="","",เม.ย.!O44))</f>
        <v/>
      </c>
      <c r="LL14" s="139" t="str">
        <f>IF($B$2=1,IF(เม.ย.!P14="","",เม.ย.!P14),IF(เม.ย.!P44="","",เม.ย.!P44))</f>
        <v/>
      </c>
      <c r="LM14" s="139" t="str">
        <f>IF($B$2=1,IF(เม.ย.!Q14="","",เม.ย.!Q14),IF(เม.ย.!Q44="","",เม.ย.!Q44))</f>
        <v/>
      </c>
      <c r="LN14" s="139" t="str">
        <f>IF($B$2=1,IF(เม.ย.!R14="","",เม.ย.!R14),IF(เม.ย.!R44="","",เม.ย.!R44))</f>
        <v/>
      </c>
      <c r="LO14" s="139" t="str">
        <f>IF($B$2=1,IF(เม.ย.!S14="","",เม.ย.!S14),IF(เม.ย.!S44="","",เม.ย.!S44))</f>
        <v/>
      </c>
      <c r="LP14" s="139" t="str">
        <f>IF($B$2=1,IF(เม.ย.!T14="","",เม.ย.!T14),IF(เม.ย.!T44="","",เม.ย.!T44))</f>
        <v/>
      </c>
      <c r="LQ14" s="139" t="str">
        <f>IF($B$2=1,IF(เม.ย.!U14="","",เม.ย.!U14),IF(เม.ย.!U44="","",เม.ย.!U44))</f>
        <v/>
      </c>
      <c r="LR14" s="139" t="str">
        <f>IF($B$2=1,IF(เม.ย.!V14="","",เม.ย.!V14),IF(เม.ย.!V44="","",เม.ย.!V44))</f>
        <v/>
      </c>
      <c r="LS14" s="139" t="str">
        <f>IF($B$2=1,IF(เม.ย.!W14="","",เม.ย.!W14),IF(เม.ย.!W44="","",เม.ย.!W44))</f>
        <v/>
      </c>
      <c r="LT14" s="139" t="str">
        <f>IF($B$2=1,IF(เม.ย.!X14="","",เม.ย.!X14),IF(เม.ย.!X44="","",เม.ย.!X44))</f>
        <v/>
      </c>
      <c r="LU14" s="139" t="str">
        <f>IF($B$2=1,IF(เม.ย.!Y14="","",เม.ย.!Y14),IF(เม.ย.!Y44="","",เม.ย.!Y44))</f>
        <v/>
      </c>
      <c r="LV14" s="139" t="str">
        <f>IF($B$2=1,IF(เม.ย.!Z14="","",เม.ย.!Z14),IF(เม.ย.!Z44="","",เม.ย.!Z44))</f>
        <v/>
      </c>
      <c r="LW14" s="139" t="str">
        <f>IF($B$2=1,IF(เม.ย.!AA14="","",เม.ย.!AA14),IF(เม.ย.!AA44="","",เม.ย.!AA44))</f>
        <v/>
      </c>
      <c r="LX14" s="139" t="str">
        <f>IF($B$2=1,IF(เม.ย.!AB14="","",เม.ย.!AB14),IF(เม.ย.!AB44="","",เม.ย.!AB44))</f>
        <v/>
      </c>
      <c r="LY14" s="139" t="str">
        <f>IF($B$2=1,IF(เม.ย.!AC14="","",เม.ย.!AC14),IF(เม.ย.!AC44="","",เม.ย.!AC44))</f>
        <v/>
      </c>
      <c r="LZ14" s="139" t="str">
        <f>IF($B$2=1,IF(เม.ย.!AD14="","",เม.ย.!AD14),IF(เม.ย.!AD44="","",เม.ย.!AD44))</f>
        <v/>
      </c>
      <c r="MA14" s="139" t="str">
        <f>IF($B$2=1,IF(เม.ย.!AE14="","",เม.ย.!AE14),IF(เม.ย.!AE44="","",เม.ย.!AE44))</f>
        <v/>
      </c>
      <c r="MB14" s="139" t="str">
        <f>IF($B$2=1,IF(เม.ย.!AF14="","",เม.ย.!AF14),IF(เม.ย.!AF44="","",เม.ย.!AF44))</f>
        <v/>
      </c>
      <c r="MC14" s="139" t="str">
        <f>IF($B$2=1,IF(เม.ย.!AG14="","",เม.ย.!AG14),IF(เม.ย.!AG44="","",เม.ย.!AG44))</f>
        <v/>
      </c>
      <c r="MD14" s="139" t="str">
        <f>IF($B$2=1,IF(เม.ย.!AH14="","",เม.ย.!AH14),IF(เม.ย.!AH44="","",เม.ย.!AH44))</f>
        <v/>
      </c>
      <c r="ME14" s="139" t="str">
        <f>IF($B$2=1,IF(เม.ย.!AI14="","",เม.ย.!AI14),IF(เม.ย.!AI44="","",เม.ย.!AI44))</f>
        <v/>
      </c>
      <c r="MF14" s="138">
        <f t="shared" si="20"/>
        <v>11</v>
      </c>
      <c r="MG14" s="139"/>
      <c r="MH14" s="139" t="str">
        <f>IF($B$2=1,IF(พ.ค.!D14="","",พ.ค.!D14),IF(พ.ค.!D44="","",พ.ค.!D44))</f>
        <v/>
      </c>
      <c r="MI14" s="139" t="str">
        <f>IF($B$2=1,IF(พ.ค.!E14="","",พ.ค.!E14),IF(พ.ค.!E44="","",พ.ค.!E44))</f>
        <v/>
      </c>
      <c r="MJ14" s="139" t="str">
        <f>IF($B$2=1,IF(พ.ค.!F14="","",พ.ค.!F14),IF(พ.ค.!F44="","",พ.ค.!F44))</f>
        <v/>
      </c>
      <c r="MK14" s="139" t="str">
        <f>IF($B$2=1,IF(พ.ค.!G14="","",พ.ค.!G14),IF(พ.ค.!G44="","",พ.ค.!G44))</f>
        <v/>
      </c>
      <c r="ML14" s="139" t="str">
        <f>IF($B$2=1,IF(พ.ค.!H14="","",พ.ค.!H14),IF(พ.ค.!H44="","",พ.ค.!H44))</f>
        <v/>
      </c>
      <c r="MM14" s="139" t="str">
        <f>IF($B$2=1,IF(พ.ค.!I14="","",พ.ค.!I14),IF(พ.ค.!I44="","",พ.ค.!I44))</f>
        <v/>
      </c>
      <c r="MN14" s="139" t="str">
        <f>IF($B$2=1,IF(พ.ค.!J14="","",พ.ค.!J14),IF(พ.ค.!J44="","",พ.ค.!J44))</f>
        <v/>
      </c>
      <c r="MO14" s="139" t="str">
        <f>IF($B$2=1,IF(พ.ค.!K14="","",พ.ค.!K14),IF(พ.ค.!K44="","",พ.ค.!K44))</f>
        <v/>
      </c>
      <c r="MP14" s="139" t="str">
        <f>IF($B$2=1,IF(พ.ค.!L14="","",พ.ค.!L14),IF(พ.ค.!L44="","",พ.ค.!L44))</f>
        <v/>
      </c>
      <c r="MQ14" s="139" t="str">
        <f>IF($B$2=1,IF(พ.ค.!M14="","",พ.ค.!M14),IF(พ.ค.!M44="","",พ.ค.!M44))</f>
        <v/>
      </c>
      <c r="MR14" s="139" t="str">
        <f>IF($B$2=1,IF(พ.ค.!N14="","",พ.ค.!N14),IF(พ.ค.!N44="","",พ.ค.!N44))</f>
        <v/>
      </c>
      <c r="MS14" s="139" t="str">
        <f>IF($B$2=1,IF(พ.ค.!O14="","",พ.ค.!O14),IF(พ.ค.!O44="","",พ.ค.!O44))</f>
        <v/>
      </c>
      <c r="MT14" s="139" t="str">
        <f>IF($B$2=1,IF(พ.ค.!P14="","",พ.ค.!P14),IF(พ.ค.!P44="","",พ.ค.!P44))</f>
        <v/>
      </c>
      <c r="MU14" s="139" t="str">
        <f>IF($B$2=1,IF(พ.ค.!Q14="","",พ.ค.!Q14),IF(พ.ค.!Q44="","",พ.ค.!Q44))</f>
        <v/>
      </c>
      <c r="MV14" s="139" t="str">
        <f>IF($B$2=1,IF(พ.ค.!R14="","",พ.ค.!R14),IF(พ.ค.!R44="","",พ.ค.!R44))</f>
        <v/>
      </c>
      <c r="MW14" s="139" t="str">
        <f>IF($B$2=1,IF(พ.ค.!S14="","",พ.ค.!S14),IF(พ.ค.!S44="","",พ.ค.!S44))</f>
        <v/>
      </c>
      <c r="MX14" s="139" t="str">
        <f>IF($B$2=1,IF(พ.ค.!T14="","",พ.ค.!T14),IF(พ.ค.!T44="","",พ.ค.!T44))</f>
        <v/>
      </c>
      <c r="MY14" s="139" t="str">
        <f>IF($B$2=1,IF(พ.ค.!U14="","",พ.ค.!U14),IF(พ.ค.!U44="","",พ.ค.!U44))</f>
        <v/>
      </c>
      <c r="MZ14" s="139" t="str">
        <f>IF($B$2=1,IF(พ.ค.!V14="","",พ.ค.!V14),IF(พ.ค.!V44="","",พ.ค.!V44))</f>
        <v/>
      </c>
      <c r="NA14" s="139" t="str">
        <f>IF($B$2=1,IF(พ.ค.!W14="","",พ.ค.!W14),IF(พ.ค.!W44="","",พ.ค.!W44))</f>
        <v/>
      </c>
      <c r="NB14" s="139" t="str">
        <f>IF($B$2=1,IF(พ.ค.!X14="","",พ.ค.!X14),IF(พ.ค.!X44="","",พ.ค.!X44))</f>
        <v/>
      </c>
      <c r="NC14" s="139" t="str">
        <f>IF($B$2=1,IF(พ.ค.!Y14="","",พ.ค.!Y14),IF(พ.ค.!Y44="","",พ.ค.!Y44))</f>
        <v/>
      </c>
      <c r="ND14" s="139" t="str">
        <f>IF($B$2=1,IF(พ.ค.!Z14="","",พ.ค.!Z14),IF(พ.ค.!Z44="","",พ.ค.!Z44))</f>
        <v/>
      </c>
      <c r="NE14" s="139" t="str">
        <f>IF($B$2=1,IF(พ.ค.!AA14="","",พ.ค.!AA14),IF(พ.ค.!AA44="","",พ.ค.!AA44))</f>
        <v/>
      </c>
      <c r="NF14" s="139" t="str">
        <f>IF($B$2=1,IF(พ.ค.!AB14="","",พ.ค.!AB14),IF(พ.ค.!AB44="","",พ.ค.!AB44))</f>
        <v/>
      </c>
      <c r="NG14" s="139" t="str">
        <f>IF($B$2=1,IF(พ.ค.!AC14="","",พ.ค.!AC14),IF(พ.ค.!AC44="","",พ.ค.!AC44))</f>
        <v/>
      </c>
      <c r="NH14" s="139" t="str">
        <f>IF($B$2=1,IF(พ.ค.!AD14="","",พ.ค.!AD14),IF(พ.ค.!AD44="","",พ.ค.!AD44))</f>
        <v/>
      </c>
      <c r="NI14" s="139" t="str">
        <f>IF($B$2=1,IF(พ.ค.!AE14="","",พ.ค.!AE14),IF(พ.ค.!AE44="","",พ.ค.!AE44))</f>
        <v/>
      </c>
      <c r="NJ14" s="139" t="str">
        <f>IF($B$2=1,IF(พ.ค.!AF14="","",พ.ค.!AF14),IF(พ.ค.!AF44="","",พ.ค.!AF44))</f>
        <v/>
      </c>
      <c r="NK14" s="139" t="str">
        <f>IF($B$2=1,IF(พ.ค.!AG14="","",พ.ค.!AG14),IF(พ.ค.!AG44="","",พ.ค.!AG44))</f>
        <v/>
      </c>
      <c r="NL14" s="139" t="str">
        <f>IF($B$2=1,IF(พ.ค.!AH14="","",พ.ค.!AH14),IF(พ.ค.!AH44="","",พ.ค.!AH44))</f>
        <v/>
      </c>
      <c r="NM14" s="139" t="str">
        <f>IF($B$2=1,IF(พ.ค.!AI14="","",พ.ค.!AI14),IF(พ.ค.!AI44="","",พ.ค.!AI44))</f>
        <v/>
      </c>
    </row>
    <row r="15" spans="1:377" ht="21" customHeight="1" x14ac:dyDescent="0.55000000000000004">
      <c r="A15" s="125"/>
      <c r="B15" s="125"/>
      <c r="C15" s="125"/>
      <c r="D15" s="138">
        <f t="shared" si="21"/>
        <v>12</v>
      </c>
      <c r="E15" s="139"/>
      <c r="F15" s="139" t="str">
        <f>IF($B$2=1,IF(ก.ค.!D15="","",ก.ค.!D15),IF(ก.ค.!D45="","",ก.ค.!D45))</f>
        <v/>
      </c>
      <c r="G15" s="139" t="str">
        <f>IF($B$2=1,IF(ก.ค.!E15="","",ก.ค.!E15),IF(ก.ค.!E45="","",ก.ค.!E45))</f>
        <v/>
      </c>
      <c r="H15" s="139" t="str">
        <f>IF($B$2=1,IF(ก.ค.!F15="","",ก.ค.!F15),IF(ก.ค.!F45="","",ก.ค.!F45))</f>
        <v/>
      </c>
      <c r="I15" s="139" t="str">
        <f>IF($B$2=1,IF(ก.ค.!G15="","",ก.ค.!G15),IF(ก.ค.!G45="","",ก.ค.!G45))</f>
        <v/>
      </c>
      <c r="J15" s="139" t="str">
        <f>IF($B$2=1,IF(ก.ค.!H15="","",ก.ค.!H15),IF(ก.ค.!H45="","",ก.ค.!H45))</f>
        <v/>
      </c>
      <c r="K15" s="139" t="str">
        <f>IF($B$2=1,IF(ก.ค.!I15="","",ก.ค.!I15),IF(ก.ค.!I45="","",ก.ค.!I45))</f>
        <v/>
      </c>
      <c r="L15" s="139" t="str">
        <f>IF($B$2=1,IF(ก.ค.!J15="","",ก.ค.!J15),IF(ก.ค.!J45="","",ก.ค.!J45))</f>
        <v/>
      </c>
      <c r="M15" s="139" t="str">
        <f>IF($B$2=1,IF(ก.ค.!K15="","",ก.ค.!K15),IF(ก.ค.!K45="","",ก.ค.!K45))</f>
        <v/>
      </c>
      <c r="N15" s="139" t="str">
        <f>IF($B$2=1,IF(ก.ค.!L15="","",ก.ค.!L15),IF(ก.ค.!L45="","",ก.ค.!L45))</f>
        <v/>
      </c>
      <c r="O15" s="139" t="str">
        <f>IF($B$2=1,IF(ก.ค.!M15="","",ก.ค.!M15),IF(ก.ค.!M45="","",ก.ค.!M45))</f>
        <v/>
      </c>
      <c r="P15" s="139" t="str">
        <f>IF($B$2=1,IF(ก.ค.!N15="","",ก.ค.!N15),IF(ก.ค.!N45="","",ก.ค.!N45))</f>
        <v/>
      </c>
      <c r="Q15" s="139" t="str">
        <f>IF($B$2=1,IF(ก.ค.!O15="","",ก.ค.!O15),IF(ก.ค.!O45="","",ก.ค.!O45))</f>
        <v/>
      </c>
      <c r="R15" s="139" t="str">
        <f>IF($B$2=1,IF(ก.ค.!P15="","",ก.ค.!P15),IF(ก.ค.!P45="","",ก.ค.!P45))</f>
        <v/>
      </c>
      <c r="S15" s="139" t="str">
        <f>IF($B$2=1,IF(ก.ค.!Q15="","",ก.ค.!Q15),IF(ก.ค.!Q45="","",ก.ค.!Q45))</f>
        <v/>
      </c>
      <c r="T15" s="139" t="str">
        <f>IF($B$2=1,IF(ก.ค.!R15="","",ก.ค.!R15),IF(ก.ค.!R45="","",ก.ค.!R45))</f>
        <v/>
      </c>
      <c r="U15" s="139" t="str">
        <f>IF($B$2=1,IF(ก.ค.!S15="","",ก.ค.!S15),IF(ก.ค.!S45="","",ก.ค.!S45))</f>
        <v/>
      </c>
      <c r="V15" s="139" t="str">
        <f>IF($B$2=1,IF(ก.ค.!T15="","",ก.ค.!T15),IF(ก.ค.!T45="","",ก.ค.!T45))</f>
        <v/>
      </c>
      <c r="W15" s="139" t="str">
        <f>IF($B$2=1,IF(ก.ค.!U15="","",ก.ค.!U15),IF(ก.ค.!U45="","",ก.ค.!U45))</f>
        <v/>
      </c>
      <c r="X15" s="139" t="str">
        <f>IF($B$2=1,IF(ก.ค.!V15="","",ก.ค.!V15),IF(ก.ค.!V45="","",ก.ค.!V45))</f>
        <v/>
      </c>
      <c r="Y15" s="139" t="str">
        <f>IF($B$2=1,IF(ก.ค.!W15="","",ก.ค.!W15),IF(ก.ค.!W45="","",ก.ค.!W45))</f>
        <v/>
      </c>
      <c r="Z15" s="139" t="str">
        <f>IF($B$2=1,IF(ก.ค.!X15="","",ก.ค.!X15),IF(ก.ค.!X45="","",ก.ค.!X45))</f>
        <v/>
      </c>
      <c r="AA15" s="139" t="str">
        <f>IF($B$2=1,IF(ก.ค.!Y15="","",ก.ค.!Y15),IF(ก.ค.!Y45="","",ก.ค.!Y45))</f>
        <v/>
      </c>
      <c r="AB15" s="139" t="str">
        <f>IF($B$2=1,IF(ก.ค.!Z15="","",ก.ค.!Z15),IF(ก.ค.!Z45="","",ก.ค.!Z45))</f>
        <v/>
      </c>
      <c r="AC15" s="139" t="str">
        <f>IF($B$2=1,IF(ก.ค.!AA15="","",ก.ค.!AA15),IF(ก.ค.!AA45="","",ก.ค.!AA45))</f>
        <v/>
      </c>
      <c r="AD15" s="139" t="str">
        <f>IF($B$2=1,IF(ก.ค.!AB15="","",ก.ค.!AB15),IF(ก.ค.!AB45="","",ก.ค.!AB45))</f>
        <v/>
      </c>
      <c r="AE15" s="139" t="str">
        <f>IF($B$2=1,IF(ก.ค.!AC15="","",ก.ค.!AC15),IF(ก.ค.!AC45="","",ก.ค.!AC45))</f>
        <v/>
      </c>
      <c r="AF15" s="139" t="str">
        <f>IF($B$2=1,IF(ก.ค.!AD15="","",ก.ค.!AD15),IF(ก.ค.!AD45="","",ก.ค.!AD45))</f>
        <v/>
      </c>
      <c r="AG15" s="139" t="str">
        <f>IF($B$2=1,IF(ก.ค.!AE15="","",ก.ค.!AE15),IF(ก.ค.!AE45="","",ก.ค.!AE45))</f>
        <v/>
      </c>
      <c r="AH15" s="139" t="str">
        <f>IF($B$2=1,IF(ก.ค.!AF15="","",ก.ค.!AF15),IF(ก.ค.!AF45="","",ก.ค.!AF45))</f>
        <v/>
      </c>
      <c r="AI15" s="139" t="str">
        <f>IF($B$2=1,IF(ก.ค.!AG15="","",ก.ค.!AG15),IF(ก.ค.!AG45="","",ก.ค.!AG45))</f>
        <v/>
      </c>
      <c r="AJ15" s="139" t="str">
        <f>IF($B$2=1,IF(ก.ค.!AH15="","",ก.ค.!AH15),IF(ก.ค.!AH45="","",ก.ค.!AH45))</f>
        <v/>
      </c>
      <c r="AK15" s="139" t="str">
        <f>IF($B$2=1,IF(ก.ค.!AI15="","",ก.ค.!AI15),IF(ก.ค.!AI45="","",ก.ค.!AI45))</f>
        <v/>
      </c>
      <c r="AL15" s="138">
        <f t="shared" si="11"/>
        <v>12</v>
      </c>
      <c r="AM15" s="139"/>
      <c r="AN15" s="139" t="str">
        <f>IF($B$2=1,IF(ส.ค.!D15="","",ส.ค.!D15),IF(ส.ค.!D45="","",ส.ค.!D45))</f>
        <v/>
      </c>
      <c r="AO15" s="139" t="str">
        <f>IF($B$2=1,IF(ส.ค.!E15="","",ส.ค.!E15),IF(ส.ค.!E45="","",ส.ค.!E45))</f>
        <v/>
      </c>
      <c r="AP15" s="139" t="str">
        <f>IF($B$2=1,IF(ส.ค.!F15="","",ส.ค.!F15),IF(ส.ค.!F45="","",ส.ค.!F45))</f>
        <v/>
      </c>
      <c r="AQ15" s="139" t="str">
        <f>IF($B$2=1,IF(ส.ค.!G15="","",ส.ค.!G15),IF(ส.ค.!G45="","",ส.ค.!G45))</f>
        <v/>
      </c>
      <c r="AR15" s="139" t="str">
        <f>IF($B$2=1,IF(ส.ค.!H15="","",ส.ค.!H15),IF(ส.ค.!H45="","",ส.ค.!H45))</f>
        <v/>
      </c>
      <c r="AS15" s="139" t="str">
        <f>IF($B$2=1,IF(ส.ค.!I15="","",ส.ค.!I15),IF(ส.ค.!I45="","",ส.ค.!I45))</f>
        <v/>
      </c>
      <c r="AT15" s="139" t="str">
        <f>IF($B$2=1,IF(ส.ค.!J15="","",ส.ค.!J15),IF(ส.ค.!J45="","",ส.ค.!J45))</f>
        <v/>
      </c>
      <c r="AU15" s="139" t="str">
        <f>IF($B$2=1,IF(ส.ค.!K15="","",ส.ค.!K15),IF(ส.ค.!K45="","",ส.ค.!K45))</f>
        <v/>
      </c>
      <c r="AV15" s="139" t="str">
        <f>IF($B$2=1,IF(ส.ค.!L15="","",ส.ค.!L15),IF(ส.ค.!L45="","",ส.ค.!L45))</f>
        <v/>
      </c>
      <c r="AW15" s="139" t="str">
        <f>IF($B$2=1,IF(ส.ค.!M15="","",ส.ค.!M15),IF(ส.ค.!M45="","",ส.ค.!M45))</f>
        <v/>
      </c>
      <c r="AX15" s="139" t="str">
        <f>IF($B$2=1,IF(ส.ค.!N15="","",ส.ค.!N15),IF(ส.ค.!N45="","",ส.ค.!N45))</f>
        <v/>
      </c>
      <c r="AY15" s="139" t="str">
        <f>IF($B$2=1,IF(ส.ค.!O15="","",ส.ค.!O15),IF(ส.ค.!O45="","",ส.ค.!O45))</f>
        <v/>
      </c>
      <c r="AZ15" s="139" t="str">
        <f>IF($B$2=1,IF(ส.ค.!P15="","",ส.ค.!P15),IF(ส.ค.!P45="","",ส.ค.!P45))</f>
        <v/>
      </c>
      <c r="BA15" s="139" t="str">
        <f>IF($B$2=1,IF(ส.ค.!Q15="","",ส.ค.!Q15),IF(ส.ค.!Q45="","",ส.ค.!Q45))</f>
        <v/>
      </c>
      <c r="BB15" s="139" t="str">
        <f>IF($B$2=1,IF(ส.ค.!R15="","",ส.ค.!R15),IF(ส.ค.!R45="","",ส.ค.!R45))</f>
        <v/>
      </c>
      <c r="BC15" s="139" t="str">
        <f>IF($B$2=1,IF(ส.ค.!S15="","",ส.ค.!S15),IF(ส.ค.!S45="","",ส.ค.!S45))</f>
        <v/>
      </c>
      <c r="BD15" s="139" t="str">
        <f>IF($B$2=1,IF(ส.ค.!T15="","",ส.ค.!T15),IF(ส.ค.!T45="","",ส.ค.!T45))</f>
        <v/>
      </c>
      <c r="BE15" s="139" t="str">
        <f>IF($B$2=1,IF(ส.ค.!U15="","",ส.ค.!U15),IF(ส.ค.!U45="","",ส.ค.!U45))</f>
        <v/>
      </c>
      <c r="BF15" s="139" t="str">
        <f>IF($B$2=1,IF(ส.ค.!V15="","",ส.ค.!V15),IF(ส.ค.!V45="","",ส.ค.!V45))</f>
        <v/>
      </c>
      <c r="BG15" s="139" t="str">
        <f>IF($B$2=1,IF(ส.ค.!W15="","",ส.ค.!W15),IF(ส.ค.!W45="","",ส.ค.!W45))</f>
        <v/>
      </c>
      <c r="BH15" s="139" t="str">
        <f>IF($B$2=1,IF(ส.ค.!X15="","",ส.ค.!X15),IF(ส.ค.!X45="","",ส.ค.!X45))</f>
        <v/>
      </c>
      <c r="BI15" s="139" t="str">
        <f>IF($B$2=1,IF(ส.ค.!Y15="","",ส.ค.!Y15),IF(ส.ค.!Y45="","",ส.ค.!Y45))</f>
        <v/>
      </c>
      <c r="BJ15" s="139" t="str">
        <f>IF($B$2=1,IF(ส.ค.!Z15="","",ส.ค.!Z15),IF(ส.ค.!Z45="","",ส.ค.!Z45))</f>
        <v/>
      </c>
      <c r="BK15" s="139" t="str">
        <f>IF($B$2=1,IF(ส.ค.!AA15="","",ส.ค.!AA15),IF(ส.ค.!AA45="","",ส.ค.!AA45))</f>
        <v/>
      </c>
      <c r="BL15" s="139" t="str">
        <f>IF($B$2=1,IF(ส.ค.!AB15="","",ส.ค.!AB15),IF(ส.ค.!AB45="","",ส.ค.!AB45))</f>
        <v/>
      </c>
      <c r="BM15" s="139" t="str">
        <f>IF($B$2=1,IF(ส.ค.!AC15="","",ส.ค.!AC15),IF(ส.ค.!AC45="","",ส.ค.!AC45))</f>
        <v/>
      </c>
      <c r="BN15" s="139" t="str">
        <f>IF($B$2=1,IF(ส.ค.!AD15="","",ส.ค.!AD15),IF(ส.ค.!AD45="","",ส.ค.!AD45))</f>
        <v/>
      </c>
      <c r="BO15" s="139" t="str">
        <f>IF($B$2=1,IF(ส.ค.!AE15="","",ส.ค.!AE15),IF(ส.ค.!AE45="","",ส.ค.!AE45))</f>
        <v/>
      </c>
      <c r="BP15" s="139" t="str">
        <f>IF($B$2=1,IF(ส.ค.!AF15="","",ส.ค.!AF15),IF(ส.ค.!AF45="","",ส.ค.!AF45))</f>
        <v/>
      </c>
      <c r="BQ15" s="139" t="str">
        <f>IF($B$2=1,IF(ส.ค.!AG15="","",ส.ค.!AG15),IF(ส.ค.!AG45="","",ส.ค.!AG45))</f>
        <v/>
      </c>
      <c r="BR15" s="139" t="str">
        <f>IF($B$2=1,IF(ส.ค.!AH15="","",ส.ค.!AH15),IF(ส.ค.!AH45="","",ส.ค.!AH45))</f>
        <v/>
      </c>
      <c r="BS15" s="139" t="str">
        <f>IF($B$2=1,IF(ส.ค.!AI15="","",ส.ค.!AI15),IF(ส.ค.!AI45="","",ส.ค.!AI45))</f>
        <v/>
      </c>
      <c r="BT15" s="138">
        <f t="shared" si="12"/>
        <v>12</v>
      </c>
      <c r="BU15" s="139"/>
      <c r="BV15" s="139" t="str">
        <f>IF($B$2=1,IF(ก.ย.!D15="","",ก.ย.!D15),IF(ก.ย.!D45="","",ก.ย.!D45))</f>
        <v/>
      </c>
      <c r="BW15" s="139" t="str">
        <f>IF($B$2=1,IF(ก.ย.!E15="","",ก.ย.!E15),IF(ก.ย.!E45="","",ก.ย.!E45))</f>
        <v/>
      </c>
      <c r="BX15" s="139" t="str">
        <f>IF($B$2=1,IF(ก.ย.!F15="","",ก.ย.!F15),IF(ก.ย.!F45="","",ก.ย.!F45))</f>
        <v/>
      </c>
      <c r="BY15" s="139" t="str">
        <f>IF($B$2=1,IF(ก.ย.!G15="","",ก.ย.!G15),IF(ก.ย.!G45="","",ก.ย.!G45))</f>
        <v/>
      </c>
      <c r="BZ15" s="139" t="str">
        <f>IF($B$2=1,IF(ก.ย.!H15="","",ก.ย.!H15),IF(ก.ย.!H45="","",ก.ย.!H45))</f>
        <v/>
      </c>
      <c r="CA15" s="139" t="str">
        <f>IF($B$2=1,IF(ก.ย.!I15="","",ก.ย.!I15),IF(ก.ย.!I45="","",ก.ย.!I45))</f>
        <v/>
      </c>
      <c r="CB15" s="139" t="str">
        <f>IF($B$2=1,IF(ก.ย.!J15="","",ก.ย.!J15),IF(ก.ย.!J45="","",ก.ย.!J45))</f>
        <v/>
      </c>
      <c r="CC15" s="139" t="str">
        <f>IF($B$2=1,IF(ก.ย.!K15="","",ก.ย.!K15),IF(ก.ย.!K45="","",ก.ย.!K45))</f>
        <v/>
      </c>
      <c r="CD15" s="139" t="str">
        <f>IF($B$2=1,IF(ก.ย.!L15="","",ก.ย.!L15),IF(ก.ย.!L45="","",ก.ย.!L45))</f>
        <v/>
      </c>
      <c r="CE15" s="139" t="str">
        <f>IF($B$2=1,IF(ก.ย.!M15="","",ก.ย.!M15),IF(ก.ย.!M45="","",ก.ย.!M45))</f>
        <v/>
      </c>
      <c r="CF15" s="139" t="str">
        <f>IF($B$2=1,IF(ก.ย.!N15="","",ก.ย.!N15),IF(ก.ย.!N45="","",ก.ย.!N45))</f>
        <v/>
      </c>
      <c r="CG15" s="139" t="str">
        <f>IF($B$2=1,IF(ก.ย.!O15="","",ก.ย.!O15),IF(ก.ย.!O45="","",ก.ย.!O45))</f>
        <v/>
      </c>
      <c r="CH15" s="139" t="str">
        <f>IF($B$2=1,IF(ก.ย.!P15="","",ก.ย.!P15),IF(ก.ย.!P45="","",ก.ย.!P45))</f>
        <v/>
      </c>
      <c r="CI15" s="139" t="str">
        <f>IF($B$2=1,IF(ก.ย.!Q15="","",ก.ย.!Q15),IF(ก.ย.!Q45="","",ก.ย.!Q45))</f>
        <v/>
      </c>
      <c r="CJ15" s="139" t="str">
        <f>IF($B$2=1,IF(ก.ย.!R15="","",ก.ย.!R15),IF(ก.ย.!R45="","",ก.ย.!R45))</f>
        <v/>
      </c>
      <c r="CK15" s="139" t="str">
        <f>IF($B$2=1,IF(ก.ย.!S15="","",ก.ย.!S15),IF(ก.ย.!S45="","",ก.ย.!S45))</f>
        <v/>
      </c>
      <c r="CL15" s="139" t="str">
        <f>IF($B$2=1,IF(ก.ย.!T15="","",ก.ย.!T15),IF(ก.ย.!T45="","",ก.ย.!T45))</f>
        <v/>
      </c>
      <c r="CM15" s="139" t="str">
        <f>IF($B$2=1,IF(ก.ย.!U15="","",ก.ย.!U15),IF(ก.ย.!U45="","",ก.ย.!U45))</f>
        <v/>
      </c>
      <c r="CN15" s="139" t="str">
        <f>IF($B$2=1,IF(ก.ย.!V15="","",ก.ย.!V15),IF(ก.ย.!V45="","",ก.ย.!V45))</f>
        <v/>
      </c>
      <c r="CO15" s="139" t="str">
        <f>IF($B$2=1,IF(ก.ย.!W15="","",ก.ย.!W15),IF(ก.ย.!W45="","",ก.ย.!W45))</f>
        <v/>
      </c>
      <c r="CP15" s="139" t="str">
        <f>IF($B$2=1,IF(ก.ย.!X15="","",ก.ย.!X15),IF(ก.ย.!X45="","",ก.ย.!X45))</f>
        <v/>
      </c>
      <c r="CQ15" s="139" t="str">
        <f>IF($B$2=1,IF(ก.ย.!Y15="","",ก.ย.!Y15),IF(ก.ย.!Y45="","",ก.ย.!Y45))</f>
        <v/>
      </c>
      <c r="CR15" s="139" t="str">
        <f>IF($B$2=1,IF(ก.ย.!Z15="","",ก.ย.!Z15),IF(ก.ย.!Z45="","",ก.ย.!Z45))</f>
        <v/>
      </c>
      <c r="CS15" s="139" t="str">
        <f>IF($B$2=1,IF(ก.ย.!AA15="","",ก.ย.!AA15),IF(ก.ย.!AA45="","",ก.ย.!AA45))</f>
        <v/>
      </c>
      <c r="CT15" s="139" t="str">
        <f>IF($B$2=1,IF(ก.ย.!AB15="","",ก.ย.!AB15),IF(ก.ย.!AB45="","",ก.ย.!AB45))</f>
        <v/>
      </c>
      <c r="CU15" s="139" t="str">
        <f>IF($B$2=1,IF(ก.ย.!AC15="","",ก.ย.!AC15),IF(ก.ย.!AC45="","",ก.ย.!AC45))</f>
        <v/>
      </c>
      <c r="CV15" s="139" t="str">
        <f>IF($B$2=1,IF(ก.ย.!AD15="","",ก.ย.!AD15),IF(ก.ย.!AD45="","",ก.ย.!AD45))</f>
        <v/>
      </c>
      <c r="CW15" s="139" t="str">
        <f>IF($B$2=1,IF(ก.ย.!AE15="","",ก.ย.!AE15),IF(ก.ย.!AE45="","",ก.ย.!AE45))</f>
        <v/>
      </c>
      <c r="CX15" s="139" t="str">
        <f>IF($B$2=1,IF(ก.ย.!AF15="","",ก.ย.!AF15),IF(ก.ย.!AF45="","",ก.ย.!AF45))</f>
        <v/>
      </c>
      <c r="CY15" s="139" t="str">
        <f>IF($B$2=1,IF(ก.ย.!AG15="","",ก.ย.!AG15),IF(ก.ย.!AG45="","",ก.ย.!AG45))</f>
        <v/>
      </c>
      <c r="CZ15" s="139" t="str">
        <f>IF($B$2=1,IF(ก.ย.!AH15="","",ก.ย.!AH15),IF(ก.ย.!AH45="","",ก.ย.!AH45))</f>
        <v/>
      </c>
      <c r="DA15" s="139" t="str">
        <f>IF($B$2=1,IF(ก.ย.!AI15="","",ก.ย.!AI15),IF(ก.ย.!AI45="","",ก.ย.!AI45))</f>
        <v/>
      </c>
      <c r="DB15" s="138">
        <f t="shared" si="13"/>
        <v>12</v>
      </c>
      <c r="DC15" s="139"/>
      <c r="DD15" s="139" t="str">
        <f>IF($B$2=1,IF(ต.ค.!D15="","",ต.ค.!D15),IF(ต.ค.!D45="","",ต.ค.!D45))</f>
        <v/>
      </c>
      <c r="DE15" s="139" t="str">
        <f>IF($B$2=1,IF(ต.ค.!E15="","",ต.ค.!E15),IF(ต.ค.!E45="","",ต.ค.!E45))</f>
        <v/>
      </c>
      <c r="DF15" s="139" t="str">
        <f>IF($B$2=1,IF(ต.ค.!F15="","",ต.ค.!F15),IF(ต.ค.!F45="","",ต.ค.!F45))</f>
        <v/>
      </c>
      <c r="DG15" s="139" t="str">
        <f>IF($B$2=1,IF(ต.ค.!G15="","",ต.ค.!G15),IF(ต.ค.!G45="","",ต.ค.!G45))</f>
        <v/>
      </c>
      <c r="DH15" s="139" t="str">
        <f>IF($B$2=1,IF(ต.ค.!H15="","",ต.ค.!H15),IF(ต.ค.!H45="","",ต.ค.!H45))</f>
        <v/>
      </c>
      <c r="DI15" s="139" t="str">
        <f>IF($B$2=1,IF(ต.ค.!I15="","",ต.ค.!I15),IF(ต.ค.!I45="","",ต.ค.!I45))</f>
        <v/>
      </c>
      <c r="DJ15" s="139" t="str">
        <f>IF($B$2=1,IF(ต.ค.!J15="","",ต.ค.!J15),IF(ต.ค.!J45="","",ต.ค.!J45))</f>
        <v/>
      </c>
      <c r="DK15" s="139" t="str">
        <f>IF($B$2=1,IF(ต.ค.!K15="","",ต.ค.!K15),IF(ต.ค.!K45="","",ต.ค.!K45))</f>
        <v/>
      </c>
      <c r="DL15" s="139" t="str">
        <f>IF($B$2=1,IF(ต.ค.!L15="","",ต.ค.!L15),IF(ต.ค.!L45="","",ต.ค.!L45))</f>
        <v/>
      </c>
      <c r="DM15" s="139" t="str">
        <f>IF($B$2=1,IF(ต.ค.!M15="","",ต.ค.!M15),IF(ต.ค.!M45="","",ต.ค.!M45))</f>
        <v/>
      </c>
      <c r="DN15" s="139" t="str">
        <f>IF($B$2=1,IF(ต.ค.!N15="","",ต.ค.!N15),IF(ต.ค.!N45="","",ต.ค.!N45))</f>
        <v/>
      </c>
      <c r="DO15" s="139" t="str">
        <f>IF($B$2=1,IF(ต.ค.!O15="","",ต.ค.!O15),IF(ต.ค.!O45="","",ต.ค.!O45))</f>
        <v/>
      </c>
      <c r="DP15" s="139" t="str">
        <f>IF($B$2=1,IF(ต.ค.!P15="","",ต.ค.!P15),IF(ต.ค.!P45="","",ต.ค.!P45))</f>
        <v/>
      </c>
      <c r="DQ15" s="139" t="str">
        <f>IF($B$2=1,IF(ต.ค.!Q15="","",ต.ค.!Q15),IF(ต.ค.!Q45="","",ต.ค.!Q45))</f>
        <v/>
      </c>
      <c r="DR15" s="139" t="str">
        <f>IF($B$2=1,IF(ต.ค.!R15="","",ต.ค.!R15),IF(ต.ค.!R45="","",ต.ค.!R45))</f>
        <v/>
      </c>
      <c r="DS15" s="139" t="str">
        <f>IF($B$2=1,IF(ต.ค.!S15="","",ต.ค.!S15),IF(ต.ค.!S45="","",ต.ค.!S45))</f>
        <v/>
      </c>
      <c r="DT15" s="139" t="str">
        <f>IF($B$2=1,IF(ต.ค.!T15="","",ต.ค.!T15),IF(ต.ค.!T45="","",ต.ค.!T45))</f>
        <v/>
      </c>
      <c r="DU15" s="139" t="str">
        <f>IF($B$2=1,IF(ต.ค.!U15="","",ต.ค.!U15),IF(ต.ค.!U45="","",ต.ค.!U45))</f>
        <v/>
      </c>
      <c r="DV15" s="139" t="str">
        <f>IF($B$2=1,IF(ต.ค.!V15="","",ต.ค.!V15),IF(ต.ค.!V45="","",ต.ค.!V45))</f>
        <v/>
      </c>
      <c r="DW15" s="139" t="str">
        <f>IF($B$2=1,IF(ต.ค.!W15="","",ต.ค.!W15),IF(ต.ค.!W45="","",ต.ค.!W45))</f>
        <v/>
      </c>
      <c r="DX15" s="139" t="str">
        <f>IF($B$2=1,IF(ต.ค.!X15="","",ต.ค.!X15),IF(ต.ค.!X45="","",ต.ค.!X45))</f>
        <v/>
      </c>
      <c r="DY15" s="139" t="str">
        <f>IF($B$2=1,IF(ต.ค.!Y15="","",ต.ค.!Y15),IF(ต.ค.!Y45="","",ต.ค.!Y45))</f>
        <v/>
      </c>
      <c r="DZ15" s="139" t="str">
        <f>IF($B$2=1,IF(ต.ค.!Z15="","",ต.ค.!Z15),IF(ต.ค.!Z45="","",ต.ค.!Z45))</f>
        <v/>
      </c>
      <c r="EA15" s="139" t="str">
        <f>IF($B$2=1,IF(ต.ค.!AA15="","",ต.ค.!AA15),IF(ต.ค.!AA45="","",ต.ค.!AA45))</f>
        <v/>
      </c>
      <c r="EB15" s="139" t="str">
        <f>IF($B$2=1,IF(ต.ค.!AB15="","",ต.ค.!AB15),IF(ต.ค.!AB45="","",ต.ค.!AB45))</f>
        <v/>
      </c>
      <c r="EC15" s="139" t="str">
        <f>IF($B$2=1,IF(ต.ค.!AC15="","",ต.ค.!AC15),IF(ต.ค.!AC45="","",ต.ค.!AC45))</f>
        <v/>
      </c>
      <c r="ED15" s="139" t="str">
        <f>IF($B$2=1,IF(ต.ค.!AD15="","",ต.ค.!AD15),IF(ต.ค.!AD45="","",ต.ค.!AD45))</f>
        <v/>
      </c>
      <c r="EE15" s="139" t="str">
        <f>IF($B$2=1,IF(ต.ค.!AE15="","",ต.ค.!AE15),IF(ต.ค.!AE45="","",ต.ค.!AE45))</f>
        <v/>
      </c>
      <c r="EF15" s="139" t="str">
        <f>IF($B$2=1,IF(ต.ค.!AF15="","",ต.ค.!AF15),IF(ต.ค.!AF45="","",ต.ค.!AF45))</f>
        <v/>
      </c>
      <c r="EG15" s="139" t="str">
        <f>IF($B$2=1,IF(ต.ค.!AG15="","",ต.ค.!AG15),IF(ต.ค.!AG45="","",ต.ค.!AG45))</f>
        <v/>
      </c>
      <c r="EH15" s="139" t="str">
        <f>IF($B$2=1,IF(ต.ค.!AH15="","",ต.ค.!AH15),IF(ต.ค.!AH45="","",ต.ค.!AH45))</f>
        <v/>
      </c>
      <c r="EI15" s="139" t="str">
        <f>IF($B$2=1,IF(ต.ค.!AI15="","",ต.ค.!AI15),IF(ต.ค.!AI45="","",ต.ค.!AI45))</f>
        <v/>
      </c>
      <c r="EJ15" s="138">
        <f t="shared" si="14"/>
        <v>12</v>
      </c>
      <c r="EK15" s="139"/>
      <c r="EL15" s="139" t="str">
        <f>IF($B$2=1,IF(พ.ย.!D15="","",พ.ย.!D15),IF(พ.ย.!D45="","",พ.ย.!D45))</f>
        <v/>
      </c>
      <c r="EM15" s="139" t="str">
        <f>IF($B$2=1,IF(พ.ย.!E15="","",พ.ย.!E15),IF(พ.ย.!E45="","",พ.ย.!E45))</f>
        <v/>
      </c>
      <c r="EN15" s="139" t="str">
        <f>IF($B$2=1,IF(พ.ย.!F15="","",พ.ย.!F15),IF(พ.ย.!F45="","",พ.ย.!F45))</f>
        <v/>
      </c>
      <c r="EO15" s="139" t="str">
        <f>IF($B$2=1,IF(พ.ย.!G15="","",พ.ย.!G15),IF(พ.ย.!G45="","",พ.ย.!G45))</f>
        <v/>
      </c>
      <c r="EP15" s="139" t="str">
        <f>IF($B$2=1,IF(พ.ย.!H15="","",พ.ย.!H15),IF(พ.ย.!H45="","",พ.ย.!H45))</f>
        <v/>
      </c>
      <c r="EQ15" s="139" t="str">
        <f>IF($B$2=1,IF(พ.ย.!I15="","",พ.ย.!I15),IF(พ.ย.!I45="","",พ.ย.!I45))</f>
        <v/>
      </c>
      <c r="ER15" s="139" t="str">
        <f>IF($B$2=1,IF(พ.ย.!J15="","",พ.ย.!J15),IF(พ.ย.!J45="","",พ.ย.!J45))</f>
        <v/>
      </c>
      <c r="ES15" s="139" t="str">
        <f>IF($B$2=1,IF(พ.ย.!K15="","",พ.ย.!K15),IF(พ.ย.!K45="","",พ.ย.!K45))</f>
        <v/>
      </c>
      <c r="ET15" s="139" t="str">
        <f>IF($B$2=1,IF(พ.ย.!L15="","",พ.ย.!L15),IF(พ.ย.!L45="","",พ.ย.!L45))</f>
        <v/>
      </c>
      <c r="EU15" s="139" t="str">
        <f>IF($B$2=1,IF(พ.ย.!M15="","",พ.ย.!M15),IF(พ.ย.!M45="","",พ.ย.!M45))</f>
        <v/>
      </c>
      <c r="EV15" s="139" t="str">
        <f>IF($B$2=1,IF(พ.ย.!N15="","",พ.ย.!N15),IF(พ.ย.!N45="","",พ.ย.!N45))</f>
        <v/>
      </c>
      <c r="EW15" s="139" t="str">
        <f>IF($B$2=1,IF(พ.ย.!O15="","",พ.ย.!O15),IF(พ.ย.!O45="","",พ.ย.!O45))</f>
        <v/>
      </c>
      <c r="EX15" s="139" t="str">
        <f>IF($B$2=1,IF(พ.ย.!P15="","",พ.ย.!P15),IF(พ.ย.!P45="","",พ.ย.!P45))</f>
        <v/>
      </c>
      <c r="EY15" s="139" t="str">
        <f>IF($B$2=1,IF(พ.ย.!Q15="","",พ.ย.!Q15),IF(พ.ย.!Q45="","",พ.ย.!Q45))</f>
        <v/>
      </c>
      <c r="EZ15" s="139" t="str">
        <f>IF($B$2=1,IF(พ.ย.!R15="","",พ.ย.!R15),IF(พ.ย.!R45="","",พ.ย.!R45))</f>
        <v/>
      </c>
      <c r="FA15" s="139" t="str">
        <f>IF($B$2=1,IF(พ.ย.!S15="","",พ.ย.!S15),IF(พ.ย.!S45="","",พ.ย.!S45))</f>
        <v/>
      </c>
      <c r="FB15" s="139" t="str">
        <f>IF($B$2=1,IF(พ.ย.!T15="","",พ.ย.!T15),IF(พ.ย.!T45="","",พ.ย.!T45))</f>
        <v/>
      </c>
      <c r="FC15" s="139" t="str">
        <f>IF($B$2=1,IF(พ.ย.!U15="","",พ.ย.!U15),IF(พ.ย.!U45="","",พ.ย.!U45))</f>
        <v/>
      </c>
      <c r="FD15" s="139" t="str">
        <f>IF($B$2=1,IF(พ.ย.!V15="","",พ.ย.!V15),IF(พ.ย.!V45="","",พ.ย.!V45))</f>
        <v/>
      </c>
      <c r="FE15" s="139" t="str">
        <f>IF($B$2=1,IF(พ.ย.!W15="","",พ.ย.!W15),IF(พ.ย.!W45="","",พ.ย.!W45))</f>
        <v/>
      </c>
      <c r="FF15" s="139" t="str">
        <f>IF($B$2=1,IF(พ.ย.!X15="","",พ.ย.!X15),IF(พ.ย.!X45="","",พ.ย.!X45))</f>
        <v/>
      </c>
      <c r="FG15" s="139" t="str">
        <f>IF($B$2=1,IF(พ.ย.!Y15="","",พ.ย.!Y15),IF(พ.ย.!Y45="","",พ.ย.!Y45))</f>
        <v/>
      </c>
      <c r="FH15" s="139" t="str">
        <f>IF($B$2=1,IF(พ.ย.!Z15="","",พ.ย.!Z15),IF(พ.ย.!Z45="","",พ.ย.!Z45))</f>
        <v/>
      </c>
      <c r="FI15" s="139" t="str">
        <f>IF($B$2=1,IF(พ.ย.!AA15="","",พ.ย.!AA15),IF(พ.ย.!AA45="","",พ.ย.!AA45))</f>
        <v/>
      </c>
      <c r="FJ15" s="139" t="str">
        <f>IF($B$2=1,IF(พ.ย.!AB15="","",พ.ย.!AB15),IF(พ.ย.!AB45="","",พ.ย.!AB45))</f>
        <v/>
      </c>
      <c r="FK15" s="139" t="str">
        <f>IF($B$2=1,IF(พ.ย.!AC15="","",พ.ย.!AC15),IF(พ.ย.!AC45="","",พ.ย.!AC45))</f>
        <v/>
      </c>
      <c r="FL15" s="139" t="str">
        <f>IF($B$2=1,IF(พ.ย.!AD15="","",พ.ย.!AD15),IF(พ.ย.!AD45="","",พ.ย.!AD45))</f>
        <v/>
      </c>
      <c r="FM15" s="139" t="str">
        <f>IF($B$2=1,IF(พ.ย.!AE15="","",พ.ย.!AE15),IF(พ.ย.!AE45="","",พ.ย.!AE45))</f>
        <v/>
      </c>
      <c r="FN15" s="139" t="str">
        <f>IF($B$2=1,IF(พ.ย.!AF15="","",พ.ย.!AF15),IF(พ.ย.!AF45="","",พ.ย.!AF45))</f>
        <v/>
      </c>
      <c r="FO15" s="139" t="str">
        <f>IF($B$2=1,IF(พ.ย.!AG15="","",พ.ย.!AG15),IF(พ.ย.!AG45="","",พ.ย.!AG45))</f>
        <v/>
      </c>
      <c r="FP15" s="139" t="str">
        <f>IF($B$2=1,IF(พ.ย.!AH15="","",พ.ย.!AH15),IF(พ.ย.!AH45="","",พ.ย.!AH45))</f>
        <v/>
      </c>
      <c r="FQ15" s="139" t="str">
        <f>IF($B$2=1,IF(พ.ย.!AI15="","",พ.ย.!AI15),IF(พ.ย.!AI45="","",พ.ย.!AI45))</f>
        <v/>
      </c>
      <c r="FR15" s="138">
        <f t="shared" si="15"/>
        <v>12</v>
      </c>
      <c r="FS15" s="139"/>
      <c r="FT15" s="139" t="str">
        <f>IF($B$2=1,IF(ธ.ค.!D15="","",ธ.ค.!D15),IF(ธ.ค.!D45="","",ธ.ค.!D45))</f>
        <v/>
      </c>
      <c r="FU15" s="139" t="str">
        <f>IF($B$2=1,IF(ธ.ค.!E15="","",ธ.ค.!E15),IF(ธ.ค.!E45="","",ธ.ค.!E45))</f>
        <v/>
      </c>
      <c r="FV15" s="139" t="str">
        <f>IF($B$2=1,IF(ธ.ค.!F15="","",ธ.ค.!F15),IF(ธ.ค.!F45="","",ธ.ค.!F45))</f>
        <v/>
      </c>
      <c r="FW15" s="139" t="str">
        <f>IF($B$2=1,IF(ธ.ค.!G15="","",ธ.ค.!G15),IF(ธ.ค.!G45="","",ธ.ค.!G45))</f>
        <v/>
      </c>
      <c r="FX15" s="139" t="str">
        <f>IF($B$2=1,IF(ธ.ค.!H15="","",ธ.ค.!H15),IF(ธ.ค.!H45="","",ธ.ค.!H45))</f>
        <v/>
      </c>
      <c r="FY15" s="139" t="str">
        <f>IF($B$2=1,IF(ธ.ค.!I15="","",ธ.ค.!I15),IF(ธ.ค.!I45="","",ธ.ค.!I45))</f>
        <v/>
      </c>
      <c r="FZ15" s="139" t="str">
        <f>IF($B$2=1,IF(ธ.ค.!J15="","",ธ.ค.!J15),IF(ธ.ค.!J45="","",ธ.ค.!J45))</f>
        <v/>
      </c>
      <c r="GA15" s="139" t="str">
        <f>IF($B$2=1,IF(ธ.ค.!K15="","",ธ.ค.!K15),IF(ธ.ค.!K45="","",ธ.ค.!K45))</f>
        <v/>
      </c>
      <c r="GB15" s="139" t="str">
        <f>IF($B$2=1,IF(ธ.ค.!L15="","",ธ.ค.!L15),IF(ธ.ค.!L45="","",ธ.ค.!L45))</f>
        <v/>
      </c>
      <c r="GC15" s="139" t="str">
        <f>IF($B$2=1,IF(ธ.ค.!M15="","",ธ.ค.!M15),IF(ธ.ค.!M45="","",ธ.ค.!M45))</f>
        <v/>
      </c>
      <c r="GD15" s="139" t="str">
        <f>IF($B$2=1,IF(ธ.ค.!N15="","",ธ.ค.!N15),IF(ธ.ค.!N45="","",ธ.ค.!N45))</f>
        <v/>
      </c>
      <c r="GE15" s="139" t="str">
        <f>IF($B$2=1,IF(ธ.ค.!O15="","",ธ.ค.!O15),IF(ธ.ค.!O45="","",ธ.ค.!O45))</f>
        <v/>
      </c>
      <c r="GF15" s="139" t="str">
        <f>IF($B$2=1,IF(ธ.ค.!P15="","",ธ.ค.!P15),IF(ธ.ค.!P45="","",ธ.ค.!P45))</f>
        <v/>
      </c>
      <c r="GG15" s="139" t="str">
        <f>IF($B$2=1,IF(ธ.ค.!Q15="","",ธ.ค.!Q15),IF(ธ.ค.!Q45="","",ธ.ค.!Q45))</f>
        <v/>
      </c>
      <c r="GH15" s="139" t="str">
        <f>IF($B$2=1,IF(ธ.ค.!R15="","",ธ.ค.!R15),IF(ธ.ค.!R45="","",ธ.ค.!R45))</f>
        <v/>
      </c>
      <c r="GI15" s="139" t="str">
        <f>IF($B$2=1,IF(ธ.ค.!S15="","",ธ.ค.!S15),IF(ธ.ค.!S45="","",ธ.ค.!S45))</f>
        <v/>
      </c>
      <c r="GJ15" s="139" t="str">
        <f>IF($B$2=1,IF(ธ.ค.!T15="","",ธ.ค.!T15),IF(ธ.ค.!T45="","",ธ.ค.!T45))</f>
        <v/>
      </c>
      <c r="GK15" s="139" t="str">
        <f>IF($B$2=1,IF(ธ.ค.!U15="","",ธ.ค.!U15),IF(ธ.ค.!U45="","",ธ.ค.!U45))</f>
        <v/>
      </c>
      <c r="GL15" s="139" t="str">
        <f>IF($B$2=1,IF(ธ.ค.!V15="","",ธ.ค.!V15),IF(ธ.ค.!V45="","",ธ.ค.!V45))</f>
        <v/>
      </c>
      <c r="GM15" s="139" t="str">
        <f>IF($B$2=1,IF(ธ.ค.!W15="","",ธ.ค.!W15),IF(ธ.ค.!W45="","",ธ.ค.!W45))</f>
        <v/>
      </c>
      <c r="GN15" s="139" t="str">
        <f>IF($B$2=1,IF(ธ.ค.!X15="","",ธ.ค.!X15),IF(ธ.ค.!X45="","",ธ.ค.!X45))</f>
        <v/>
      </c>
      <c r="GO15" s="139" t="str">
        <f>IF($B$2=1,IF(ธ.ค.!Y15="","",ธ.ค.!Y15),IF(ธ.ค.!Y45="","",ธ.ค.!Y45))</f>
        <v/>
      </c>
      <c r="GP15" s="139" t="str">
        <f>IF($B$2=1,IF(ธ.ค.!Z15="","",ธ.ค.!Z15),IF(ธ.ค.!Z45="","",ธ.ค.!Z45))</f>
        <v/>
      </c>
      <c r="GQ15" s="139" t="str">
        <f>IF($B$2=1,IF(ธ.ค.!AA15="","",ธ.ค.!AA15),IF(ธ.ค.!AA45="","",ธ.ค.!AA45))</f>
        <v/>
      </c>
      <c r="GR15" s="139" t="str">
        <f>IF($B$2=1,IF(ธ.ค.!AB15="","",ธ.ค.!AB15),IF(ธ.ค.!AB45="","",ธ.ค.!AB45))</f>
        <v/>
      </c>
      <c r="GS15" s="139" t="str">
        <f>IF($B$2=1,IF(ธ.ค.!AC15="","",ธ.ค.!AC15),IF(ธ.ค.!AC45="","",ธ.ค.!AC45))</f>
        <v/>
      </c>
      <c r="GT15" s="139" t="str">
        <f>IF($B$2=1,IF(ธ.ค.!AD15="","",ธ.ค.!AD15),IF(ธ.ค.!AD45="","",ธ.ค.!AD45))</f>
        <v/>
      </c>
      <c r="GU15" s="139" t="str">
        <f>IF($B$2=1,IF(ธ.ค.!AE15="","",ธ.ค.!AE15),IF(ธ.ค.!AE45="","",ธ.ค.!AE45))</f>
        <v/>
      </c>
      <c r="GV15" s="139" t="str">
        <f>IF($B$2=1,IF(ธ.ค.!AF15="","",ธ.ค.!AF15),IF(ธ.ค.!AF45="","",ธ.ค.!AF45))</f>
        <v/>
      </c>
      <c r="GW15" s="139" t="str">
        <f>IF($B$2=1,IF(ธ.ค.!AG15="","",ธ.ค.!AG15),IF(ธ.ค.!AG45="","",ธ.ค.!AG45))</f>
        <v/>
      </c>
      <c r="GX15" s="139" t="str">
        <f>IF($B$2=1,IF(ธ.ค.!AH15="","",ธ.ค.!AH15),IF(ธ.ค.!AH45="","",ธ.ค.!AH45))</f>
        <v/>
      </c>
      <c r="GY15" s="139" t="str">
        <f>IF($B$2=1,IF(ธ.ค.!AI15="","",ธ.ค.!AI15),IF(ธ.ค.!AI45="","",ธ.ค.!AI45))</f>
        <v/>
      </c>
      <c r="GZ15" s="138">
        <f t="shared" si="16"/>
        <v>12</v>
      </c>
      <c r="HA15" s="139"/>
      <c r="HB15" s="139" t="str">
        <f>IF($B$2=1,IF(ม.ค.!D15="","",ม.ค.!D15),IF(ม.ค.!D45="","",ม.ค.!D45))</f>
        <v/>
      </c>
      <c r="HC15" s="139" t="str">
        <f>IF($B$2=1,IF(ม.ค.!E15="","",ม.ค.!E15),IF(ม.ค.!E45="","",ม.ค.!E45))</f>
        <v/>
      </c>
      <c r="HD15" s="139" t="str">
        <f>IF($B$2=1,IF(ม.ค.!F15="","",ม.ค.!F15),IF(ม.ค.!F45="","",ม.ค.!F45))</f>
        <v/>
      </c>
      <c r="HE15" s="139" t="str">
        <f>IF($B$2=1,IF(ม.ค.!G15="","",ม.ค.!G15),IF(ม.ค.!G45="","",ม.ค.!G45))</f>
        <v/>
      </c>
      <c r="HF15" s="139" t="str">
        <f>IF($B$2=1,IF(ม.ค.!H15="","",ม.ค.!H15),IF(ม.ค.!H45="","",ม.ค.!H45))</f>
        <v/>
      </c>
      <c r="HG15" s="139" t="str">
        <f>IF($B$2=1,IF(ม.ค.!I15="","",ม.ค.!I15),IF(ม.ค.!I45="","",ม.ค.!I45))</f>
        <v/>
      </c>
      <c r="HH15" s="139" t="str">
        <f>IF($B$2=1,IF(ม.ค.!J15="","",ม.ค.!J15),IF(ม.ค.!J45="","",ม.ค.!J45))</f>
        <v/>
      </c>
      <c r="HI15" s="139" t="str">
        <f>IF($B$2=1,IF(ม.ค.!K15="","",ม.ค.!K15),IF(ม.ค.!K45="","",ม.ค.!K45))</f>
        <v/>
      </c>
      <c r="HJ15" s="139" t="str">
        <f>IF($B$2=1,IF(ม.ค.!L15="","",ม.ค.!L15),IF(ม.ค.!L45="","",ม.ค.!L45))</f>
        <v/>
      </c>
      <c r="HK15" s="139" t="str">
        <f>IF($B$2=1,IF(ม.ค.!M15="","",ม.ค.!M15),IF(ม.ค.!M45="","",ม.ค.!M45))</f>
        <v/>
      </c>
      <c r="HL15" s="139" t="str">
        <f>IF($B$2=1,IF(ม.ค.!N15="","",ม.ค.!N15),IF(ม.ค.!N45="","",ม.ค.!N45))</f>
        <v/>
      </c>
      <c r="HM15" s="139" t="str">
        <f>IF($B$2=1,IF(ม.ค.!O15="","",ม.ค.!O15),IF(ม.ค.!O45="","",ม.ค.!O45))</f>
        <v/>
      </c>
      <c r="HN15" s="139" t="str">
        <f>IF($B$2=1,IF(ม.ค.!P15="","",ม.ค.!P15),IF(ม.ค.!P45="","",ม.ค.!P45))</f>
        <v/>
      </c>
      <c r="HO15" s="139" t="str">
        <f>IF($B$2=1,IF(ม.ค.!Q15="","",ม.ค.!Q15),IF(ม.ค.!Q45="","",ม.ค.!Q45))</f>
        <v/>
      </c>
      <c r="HP15" s="139" t="str">
        <f>IF($B$2=1,IF(ม.ค.!R15="","",ม.ค.!R15),IF(ม.ค.!R45="","",ม.ค.!R45))</f>
        <v/>
      </c>
      <c r="HQ15" s="139" t="str">
        <f>IF($B$2=1,IF(ม.ค.!S15="","",ม.ค.!S15),IF(ม.ค.!S45="","",ม.ค.!S45))</f>
        <v/>
      </c>
      <c r="HR15" s="139" t="str">
        <f>IF($B$2=1,IF(ม.ค.!T15="","",ม.ค.!T15),IF(ม.ค.!T45="","",ม.ค.!T45))</f>
        <v/>
      </c>
      <c r="HS15" s="139" t="str">
        <f>IF($B$2=1,IF(ม.ค.!U15="","",ม.ค.!U15),IF(ม.ค.!U45="","",ม.ค.!U45))</f>
        <v/>
      </c>
      <c r="HT15" s="139" t="str">
        <f>IF($B$2=1,IF(ม.ค.!V15="","",ม.ค.!V15),IF(ม.ค.!V45="","",ม.ค.!V45))</f>
        <v/>
      </c>
      <c r="HU15" s="139" t="str">
        <f>IF($B$2=1,IF(ม.ค.!W15="","",ม.ค.!W15),IF(ม.ค.!W45="","",ม.ค.!W45))</f>
        <v/>
      </c>
      <c r="HV15" s="139" t="str">
        <f>IF($B$2=1,IF(ม.ค.!X15="","",ม.ค.!X15),IF(ม.ค.!X45="","",ม.ค.!X45))</f>
        <v/>
      </c>
      <c r="HW15" s="139" t="str">
        <f>IF($B$2=1,IF(ม.ค.!Y15="","",ม.ค.!Y15),IF(ม.ค.!Y45="","",ม.ค.!Y45))</f>
        <v/>
      </c>
      <c r="HX15" s="139" t="str">
        <f>IF($B$2=1,IF(ม.ค.!Z15="","",ม.ค.!Z15),IF(ม.ค.!Z45="","",ม.ค.!Z45))</f>
        <v/>
      </c>
      <c r="HY15" s="139" t="str">
        <f>IF($B$2=1,IF(ม.ค.!AA15="","",ม.ค.!AA15),IF(ม.ค.!AA45="","",ม.ค.!AA45))</f>
        <v/>
      </c>
      <c r="HZ15" s="139" t="str">
        <f>IF($B$2=1,IF(ม.ค.!AB15="","",ม.ค.!AB15),IF(ม.ค.!AB45="","",ม.ค.!AB45))</f>
        <v/>
      </c>
      <c r="IA15" s="139" t="str">
        <f>IF($B$2=1,IF(ม.ค.!AC15="","",ม.ค.!AC15),IF(ม.ค.!AC45="","",ม.ค.!AC45))</f>
        <v/>
      </c>
      <c r="IB15" s="139" t="str">
        <f>IF($B$2=1,IF(ม.ค.!AD15="","",ม.ค.!AD15),IF(ม.ค.!AD45="","",ม.ค.!AD45))</f>
        <v/>
      </c>
      <c r="IC15" s="139" t="str">
        <f>IF($B$2=1,IF(ม.ค.!AE15="","",ม.ค.!AE15),IF(ม.ค.!AE45="","",ม.ค.!AE45))</f>
        <v/>
      </c>
      <c r="ID15" s="139" t="str">
        <f>IF($B$2=1,IF(ม.ค.!AF15="","",ม.ค.!AF15),IF(ม.ค.!AF45="","",ม.ค.!AF45))</f>
        <v/>
      </c>
      <c r="IE15" s="139" t="str">
        <f>IF($B$2=1,IF(ม.ค.!AG15="","",ม.ค.!AG15),IF(ม.ค.!AG45="","",ม.ค.!AG45))</f>
        <v/>
      </c>
      <c r="IF15" s="139" t="str">
        <f>IF($B$2=1,IF(ม.ค.!AH15="","",ม.ค.!AH15),IF(ม.ค.!AH45="","",ม.ค.!AH45))</f>
        <v/>
      </c>
      <c r="IG15" s="139" t="str">
        <f>IF($B$2=1,IF(ม.ค.!AI15="","",ม.ค.!AI15),IF(ม.ค.!AI45="","",ม.ค.!AI45))</f>
        <v/>
      </c>
      <c r="IH15" s="138">
        <f t="shared" si="17"/>
        <v>12</v>
      </c>
      <c r="II15" s="139"/>
      <c r="IJ15" s="139" t="str">
        <f>IF($B$2=1,IF(ก.พ.!D15="","",ก.พ.!D15),IF(ก.พ.!D45="","",ก.พ.!D45))</f>
        <v/>
      </c>
      <c r="IK15" s="139" t="str">
        <f>IF($B$2=1,IF(ก.พ.!E15="","",ก.พ.!E15),IF(ก.พ.!E45="","",ก.พ.!E45))</f>
        <v/>
      </c>
      <c r="IL15" s="139" t="str">
        <f>IF($B$2=1,IF(ก.พ.!F15="","",ก.พ.!F15),IF(ก.พ.!F45="","",ก.พ.!F45))</f>
        <v/>
      </c>
      <c r="IM15" s="139" t="str">
        <f>IF($B$2=1,IF(ก.พ.!G15="","",ก.พ.!G15),IF(ก.พ.!G45="","",ก.พ.!G45))</f>
        <v/>
      </c>
      <c r="IN15" s="139" t="str">
        <f>IF($B$2=1,IF(ก.พ.!H15="","",ก.พ.!H15),IF(ก.พ.!H45="","",ก.พ.!H45))</f>
        <v/>
      </c>
      <c r="IO15" s="139" t="str">
        <f>IF($B$2=1,IF(ก.พ.!I15="","",ก.พ.!I15),IF(ก.พ.!I45="","",ก.พ.!I45))</f>
        <v/>
      </c>
      <c r="IP15" s="139" t="str">
        <f>IF($B$2=1,IF(ก.พ.!J15="","",ก.พ.!J15),IF(ก.พ.!J45="","",ก.พ.!J45))</f>
        <v/>
      </c>
      <c r="IQ15" s="139" t="str">
        <f>IF($B$2=1,IF(ก.พ.!K15="","",ก.พ.!K15),IF(ก.พ.!K45="","",ก.พ.!K45))</f>
        <v/>
      </c>
      <c r="IR15" s="139" t="str">
        <f>IF($B$2=1,IF(ก.พ.!L15="","",ก.พ.!L15),IF(ก.พ.!L45="","",ก.พ.!L45))</f>
        <v/>
      </c>
      <c r="IS15" s="139" t="str">
        <f>IF($B$2=1,IF(ก.พ.!M15="","",ก.พ.!M15),IF(ก.พ.!M45="","",ก.พ.!M45))</f>
        <v/>
      </c>
      <c r="IT15" s="139" t="str">
        <f>IF($B$2=1,IF(ก.พ.!N15="","",ก.พ.!N15),IF(ก.พ.!N45="","",ก.พ.!N45))</f>
        <v/>
      </c>
      <c r="IU15" s="139" t="str">
        <f>IF($B$2=1,IF(ก.พ.!O15="","",ก.พ.!O15),IF(ก.พ.!O45="","",ก.พ.!O45))</f>
        <v/>
      </c>
      <c r="IV15" s="139" t="str">
        <f>IF($B$2=1,IF(ก.พ.!P15="","",ก.พ.!P15),IF(ก.พ.!P45="","",ก.พ.!P45))</f>
        <v/>
      </c>
      <c r="IW15" s="139" t="str">
        <f>IF($B$2=1,IF(ก.พ.!Q15="","",ก.พ.!Q15),IF(ก.พ.!Q45="","",ก.พ.!Q45))</f>
        <v/>
      </c>
      <c r="IX15" s="139" t="str">
        <f>IF($B$2=1,IF(ก.พ.!R15="","",ก.พ.!R15),IF(ก.พ.!R45="","",ก.พ.!R45))</f>
        <v/>
      </c>
      <c r="IY15" s="139" t="str">
        <f>IF($B$2=1,IF(ก.พ.!S15="","",ก.พ.!S15),IF(ก.พ.!S45="","",ก.พ.!S45))</f>
        <v/>
      </c>
      <c r="IZ15" s="139" t="str">
        <f>IF($B$2=1,IF(ก.พ.!T15="","",ก.พ.!T15),IF(ก.พ.!T45="","",ก.พ.!T45))</f>
        <v/>
      </c>
      <c r="JA15" s="139" t="str">
        <f>IF($B$2=1,IF(ก.พ.!U15="","",ก.พ.!U15),IF(ก.พ.!U45="","",ก.พ.!U45))</f>
        <v/>
      </c>
      <c r="JB15" s="139" t="str">
        <f>IF($B$2=1,IF(ก.พ.!V15="","",ก.พ.!V15),IF(ก.พ.!V45="","",ก.พ.!V45))</f>
        <v/>
      </c>
      <c r="JC15" s="139" t="str">
        <f>IF($B$2=1,IF(ก.พ.!W15="","",ก.พ.!W15),IF(ก.พ.!W45="","",ก.พ.!W45))</f>
        <v/>
      </c>
      <c r="JD15" s="139" t="str">
        <f>IF($B$2=1,IF(ก.พ.!X15="","",ก.พ.!X15),IF(ก.พ.!X45="","",ก.พ.!X45))</f>
        <v/>
      </c>
      <c r="JE15" s="139" t="str">
        <f>IF($B$2=1,IF(ก.พ.!Y15="","",ก.พ.!Y15),IF(ก.พ.!Y45="","",ก.พ.!Y45))</f>
        <v/>
      </c>
      <c r="JF15" s="139" t="str">
        <f>IF($B$2=1,IF(ก.พ.!Z15="","",ก.พ.!Z15),IF(ก.พ.!Z45="","",ก.พ.!Z45))</f>
        <v/>
      </c>
      <c r="JG15" s="139" t="str">
        <f>IF($B$2=1,IF(ก.พ.!AA15="","",ก.พ.!AA15),IF(ก.พ.!AA45="","",ก.พ.!AA45))</f>
        <v/>
      </c>
      <c r="JH15" s="139" t="str">
        <f>IF($B$2=1,IF(ก.พ.!AB15="","",ก.พ.!AB15),IF(ก.พ.!AB45="","",ก.พ.!AB45))</f>
        <v/>
      </c>
      <c r="JI15" s="139" t="str">
        <f>IF($B$2=1,IF(ก.พ.!AC15="","",ก.พ.!AC15),IF(ก.พ.!AC45="","",ก.พ.!AC45))</f>
        <v/>
      </c>
      <c r="JJ15" s="139" t="str">
        <f>IF($B$2=1,IF(ก.พ.!AD15="","",ก.พ.!AD15),IF(ก.พ.!AD45="","",ก.พ.!AD45))</f>
        <v/>
      </c>
      <c r="JK15" s="139" t="str">
        <f>IF($B$2=1,IF(ก.พ.!AE15="","",ก.พ.!AE15),IF(ก.พ.!AE45="","",ก.พ.!AE45))</f>
        <v/>
      </c>
      <c r="JL15" s="139" t="str">
        <f>IF($B$2=1,IF(ก.พ.!AF15="","",ก.พ.!AF15),IF(ก.พ.!AF45="","",ก.พ.!AF45))</f>
        <v/>
      </c>
      <c r="JM15" s="139" t="str">
        <f>IF($B$2=1,IF(ก.พ.!AG15="","",ก.พ.!AG15),IF(ก.พ.!AG45="","",ก.พ.!AG45))</f>
        <v/>
      </c>
      <c r="JN15" s="139" t="str">
        <f>IF($B$2=1,IF(ก.พ.!AH15="","",ก.พ.!AH15),IF(ก.พ.!AH45="","",ก.พ.!AH45))</f>
        <v/>
      </c>
      <c r="JO15" s="139" t="str">
        <f>IF($B$2=1,IF(ก.พ.!AI15="","",ก.พ.!AI15),IF(ก.พ.!AI45="","",ก.พ.!AI45))</f>
        <v/>
      </c>
      <c r="JP15" s="138">
        <f t="shared" si="18"/>
        <v>12</v>
      </c>
      <c r="JQ15" s="139"/>
      <c r="JR15" s="139" t="str">
        <f>IF($B$2=1,IF(มี.ค.!D15="","",มี.ค.!D15),IF(มี.ค.!D45="","",มี.ค.!D45))</f>
        <v/>
      </c>
      <c r="JS15" s="139" t="str">
        <f>IF($B$2=1,IF(มี.ค.!E15="","",มี.ค.!E15),IF(มี.ค.!E45="","",มี.ค.!E45))</f>
        <v/>
      </c>
      <c r="JT15" s="139" t="str">
        <f>IF($B$2=1,IF(มี.ค.!F15="","",มี.ค.!F15),IF(มี.ค.!F45="","",มี.ค.!F45))</f>
        <v/>
      </c>
      <c r="JU15" s="139" t="str">
        <f>IF($B$2=1,IF(มี.ค.!G15="","",มี.ค.!G15),IF(มี.ค.!G45="","",มี.ค.!G45))</f>
        <v/>
      </c>
      <c r="JV15" s="139" t="str">
        <f>IF($B$2=1,IF(มี.ค.!H15="","",มี.ค.!H15),IF(มี.ค.!H45="","",มี.ค.!H45))</f>
        <v/>
      </c>
      <c r="JW15" s="139" t="str">
        <f>IF($B$2=1,IF(มี.ค.!I15="","",มี.ค.!I15),IF(มี.ค.!I45="","",มี.ค.!I45))</f>
        <v/>
      </c>
      <c r="JX15" s="139" t="str">
        <f>IF($B$2=1,IF(มี.ค.!J15="","",มี.ค.!J15),IF(มี.ค.!J45="","",มี.ค.!J45))</f>
        <v/>
      </c>
      <c r="JY15" s="139" t="str">
        <f>IF($B$2=1,IF(มี.ค.!K15="","",มี.ค.!K15),IF(มี.ค.!K45="","",มี.ค.!K45))</f>
        <v/>
      </c>
      <c r="JZ15" s="139" t="str">
        <f>IF($B$2=1,IF(มี.ค.!L15="","",มี.ค.!L15),IF(มี.ค.!L45="","",มี.ค.!L45))</f>
        <v/>
      </c>
      <c r="KA15" s="139" t="str">
        <f>IF($B$2=1,IF(มี.ค.!M15="","",มี.ค.!M15),IF(มี.ค.!M45="","",มี.ค.!M45))</f>
        <v/>
      </c>
      <c r="KB15" s="139" t="str">
        <f>IF($B$2=1,IF(มี.ค.!N15="","",มี.ค.!N15),IF(มี.ค.!N45="","",มี.ค.!N45))</f>
        <v/>
      </c>
      <c r="KC15" s="139" t="str">
        <f>IF($B$2=1,IF(มี.ค.!O15="","",มี.ค.!O15),IF(มี.ค.!O45="","",มี.ค.!O45))</f>
        <v/>
      </c>
      <c r="KD15" s="139" t="str">
        <f>IF($B$2=1,IF(มี.ค.!P15="","",มี.ค.!P15),IF(มี.ค.!P45="","",มี.ค.!P45))</f>
        <v/>
      </c>
      <c r="KE15" s="139" t="str">
        <f>IF($B$2=1,IF(มี.ค.!Q15="","",มี.ค.!Q15),IF(มี.ค.!Q45="","",มี.ค.!Q45))</f>
        <v/>
      </c>
      <c r="KF15" s="139" t="str">
        <f>IF($B$2=1,IF(มี.ค.!R15="","",มี.ค.!R15),IF(มี.ค.!R45="","",มี.ค.!R45))</f>
        <v/>
      </c>
      <c r="KG15" s="139" t="str">
        <f>IF($B$2=1,IF(มี.ค.!S15="","",มี.ค.!S15),IF(มี.ค.!S45="","",มี.ค.!S45))</f>
        <v/>
      </c>
      <c r="KH15" s="139" t="str">
        <f>IF($B$2=1,IF(มี.ค.!T15="","",มี.ค.!T15),IF(มี.ค.!T45="","",มี.ค.!T45))</f>
        <v/>
      </c>
      <c r="KI15" s="139" t="str">
        <f>IF($B$2=1,IF(มี.ค.!U15="","",มี.ค.!U15),IF(มี.ค.!U45="","",มี.ค.!U45))</f>
        <v/>
      </c>
      <c r="KJ15" s="139" t="str">
        <f>IF($B$2=1,IF(มี.ค.!V15="","",มี.ค.!V15),IF(มี.ค.!V45="","",มี.ค.!V45))</f>
        <v/>
      </c>
      <c r="KK15" s="139" t="str">
        <f>IF($B$2=1,IF(มี.ค.!W15="","",มี.ค.!W15),IF(มี.ค.!W45="","",มี.ค.!W45))</f>
        <v/>
      </c>
      <c r="KL15" s="139" t="str">
        <f>IF($B$2=1,IF(มี.ค.!X15="","",มี.ค.!X15),IF(มี.ค.!X45="","",มี.ค.!X45))</f>
        <v/>
      </c>
      <c r="KM15" s="139" t="str">
        <f>IF($B$2=1,IF(มี.ค.!Y15="","",มี.ค.!Y15),IF(มี.ค.!Y45="","",มี.ค.!Y45))</f>
        <v/>
      </c>
      <c r="KN15" s="139" t="str">
        <f>IF($B$2=1,IF(มี.ค.!Z15="","",มี.ค.!Z15),IF(มี.ค.!Z45="","",มี.ค.!Z45))</f>
        <v/>
      </c>
      <c r="KO15" s="139" t="str">
        <f>IF($B$2=1,IF(มี.ค.!AA15="","",มี.ค.!AA15),IF(มี.ค.!AA45="","",มี.ค.!AA45))</f>
        <v/>
      </c>
      <c r="KP15" s="139" t="str">
        <f>IF($B$2=1,IF(มี.ค.!AB15="","",มี.ค.!AB15),IF(มี.ค.!AB45="","",มี.ค.!AB45))</f>
        <v/>
      </c>
      <c r="KQ15" s="139" t="str">
        <f>IF($B$2=1,IF(มี.ค.!AC15="","",มี.ค.!AC15),IF(มี.ค.!AC45="","",มี.ค.!AC45))</f>
        <v/>
      </c>
      <c r="KR15" s="139" t="str">
        <f>IF($B$2=1,IF(มี.ค.!AD15="","",มี.ค.!AD15),IF(มี.ค.!AD45="","",มี.ค.!AD45))</f>
        <v/>
      </c>
      <c r="KS15" s="139" t="str">
        <f>IF($B$2=1,IF(มี.ค.!AE15="","",มี.ค.!AE15),IF(มี.ค.!AE45="","",มี.ค.!AE45))</f>
        <v/>
      </c>
      <c r="KT15" s="139" t="str">
        <f>IF($B$2=1,IF(มี.ค.!AF15="","",มี.ค.!AF15),IF(มี.ค.!AF45="","",มี.ค.!AF45))</f>
        <v/>
      </c>
      <c r="KU15" s="139" t="str">
        <f>IF($B$2=1,IF(มี.ค.!AG15="","",มี.ค.!AG15),IF(มี.ค.!AG45="","",มี.ค.!AG45))</f>
        <v/>
      </c>
      <c r="KV15" s="139" t="str">
        <f>IF($B$2=1,IF(มี.ค.!AH15="","",มี.ค.!AH15),IF(มี.ค.!AH45="","",มี.ค.!AH45))</f>
        <v/>
      </c>
      <c r="KW15" s="139" t="str">
        <f>IF($B$2=1,IF(มี.ค.!AI15="","",มี.ค.!AI15),IF(มี.ค.!AI45="","",มี.ค.!AI45))</f>
        <v/>
      </c>
      <c r="KX15" s="138">
        <f t="shared" si="19"/>
        <v>12</v>
      </c>
      <c r="KY15" s="139"/>
      <c r="KZ15" s="139" t="str">
        <f>IF($B$2=1,IF(เม.ย.!D15="","",เม.ย.!D15),IF(เม.ย.!D45="","",เม.ย.!D45))</f>
        <v/>
      </c>
      <c r="LA15" s="139" t="str">
        <f>IF($B$2=1,IF(เม.ย.!E15="","",เม.ย.!E15),IF(เม.ย.!E45="","",เม.ย.!E45))</f>
        <v/>
      </c>
      <c r="LB15" s="139" t="str">
        <f>IF($B$2=1,IF(เม.ย.!F15="","",เม.ย.!F15),IF(เม.ย.!F45="","",เม.ย.!F45))</f>
        <v/>
      </c>
      <c r="LC15" s="139" t="str">
        <f>IF($B$2=1,IF(เม.ย.!G15="","",เม.ย.!G15),IF(เม.ย.!G45="","",เม.ย.!G45))</f>
        <v/>
      </c>
      <c r="LD15" s="139" t="str">
        <f>IF($B$2=1,IF(เม.ย.!H15="","",เม.ย.!H15),IF(เม.ย.!H45="","",เม.ย.!H45))</f>
        <v/>
      </c>
      <c r="LE15" s="139" t="str">
        <f>IF($B$2=1,IF(เม.ย.!I15="","",เม.ย.!I15),IF(เม.ย.!I45="","",เม.ย.!I45))</f>
        <v/>
      </c>
      <c r="LF15" s="139" t="str">
        <f>IF($B$2=1,IF(เม.ย.!J15="","",เม.ย.!J15),IF(เม.ย.!J45="","",เม.ย.!J45))</f>
        <v/>
      </c>
      <c r="LG15" s="139" t="str">
        <f>IF($B$2=1,IF(เม.ย.!K15="","",เม.ย.!K15),IF(เม.ย.!K45="","",เม.ย.!K45))</f>
        <v/>
      </c>
      <c r="LH15" s="139" t="str">
        <f>IF($B$2=1,IF(เม.ย.!L15="","",เม.ย.!L15),IF(เม.ย.!L45="","",เม.ย.!L45))</f>
        <v/>
      </c>
      <c r="LI15" s="139" t="str">
        <f>IF($B$2=1,IF(เม.ย.!M15="","",เม.ย.!M15),IF(เม.ย.!M45="","",เม.ย.!M45))</f>
        <v/>
      </c>
      <c r="LJ15" s="139" t="str">
        <f>IF($B$2=1,IF(เม.ย.!N15="","",เม.ย.!N15),IF(เม.ย.!N45="","",เม.ย.!N45))</f>
        <v/>
      </c>
      <c r="LK15" s="139" t="str">
        <f>IF($B$2=1,IF(เม.ย.!O15="","",เม.ย.!O15),IF(เม.ย.!O45="","",เม.ย.!O45))</f>
        <v/>
      </c>
      <c r="LL15" s="139" t="str">
        <f>IF($B$2=1,IF(เม.ย.!P15="","",เม.ย.!P15),IF(เม.ย.!P45="","",เม.ย.!P45))</f>
        <v/>
      </c>
      <c r="LM15" s="139" t="str">
        <f>IF($B$2=1,IF(เม.ย.!Q15="","",เม.ย.!Q15),IF(เม.ย.!Q45="","",เม.ย.!Q45))</f>
        <v/>
      </c>
      <c r="LN15" s="139" t="str">
        <f>IF($B$2=1,IF(เม.ย.!R15="","",เม.ย.!R15),IF(เม.ย.!R45="","",เม.ย.!R45))</f>
        <v/>
      </c>
      <c r="LO15" s="139" t="str">
        <f>IF($B$2=1,IF(เม.ย.!S15="","",เม.ย.!S15),IF(เม.ย.!S45="","",เม.ย.!S45))</f>
        <v/>
      </c>
      <c r="LP15" s="139" t="str">
        <f>IF($B$2=1,IF(เม.ย.!T15="","",เม.ย.!T15),IF(เม.ย.!T45="","",เม.ย.!T45))</f>
        <v/>
      </c>
      <c r="LQ15" s="139" t="str">
        <f>IF($B$2=1,IF(เม.ย.!U15="","",เม.ย.!U15),IF(เม.ย.!U45="","",เม.ย.!U45))</f>
        <v/>
      </c>
      <c r="LR15" s="139" t="str">
        <f>IF($B$2=1,IF(เม.ย.!V15="","",เม.ย.!V15),IF(เม.ย.!V45="","",เม.ย.!V45))</f>
        <v/>
      </c>
      <c r="LS15" s="139" t="str">
        <f>IF($B$2=1,IF(เม.ย.!W15="","",เม.ย.!W15),IF(เม.ย.!W45="","",เม.ย.!W45))</f>
        <v/>
      </c>
      <c r="LT15" s="139" t="str">
        <f>IF($B$2=1,IF(เม.ย.!X15="","",เม.ย.!X15),IF(เม.ย.!X45="","",เม.ย.!X45))</f>
        <v/>
      </c>
      <c r="LU15" s="139" t="str">
        <f>IF($B$2=1,IF(เม.ย.!Y15="","",เม.ย.!Y15),IF(เม.ย.!Y45="","",เม.ย.!Y45))</f>
        <v/>
      </c>
      <c r="LV15" s="139" t="str">
        <f>IF($B$2=1,IF(เม.ย.!Z15="","",เม.ย.!Z15),IF(เม.ย.!Z45="","",เม.ย.!Z45))</f>
        <v/>
      </c>
      <c r="LW15" s="139" t="str">
        <f>IF($B$2=1,IF(เม.ย.!AA15="","",เม.ย.!AA15),IF(เม.ย.!AA45="","",เม.ย.!AA45))</f>
        <v/>
      </c>
      <c r="LX15" s="139" t="str">
        <f>IF($B$2=1,IF(เม.ย.!AB15="","",เม.ย.!AB15),IF(เม.ย.!AB45="","",เม.ย.!AB45))</f>
        <v/>
      </c>
      <c r="LY15" s="139" t="str">
        <f>IF($B$2=1,IF(เม.ย.!AC15="","",เม.ย.!AC15),IF(เม.ย.!AC45="","",เม.ย.!AC45))</f>
        <v/>
      </c>
      <c r="LZ15" s="139" t="str">
        <f>IF($B$2=1,IF(เม.ย.!AD15="","",เม.ย.!AD15),IF(เม.ย.!AD45="","",เม.ย.!AD45))</f>
        <v/>
      </c>
      <c r="MA15" s="139" t="str">
        <f>IF($B$2=1,IF(เม.ย.!AE15="","",เม.ย.!AE15),IF(เม.ย.!AE45="","",เม.ย.!AE45))</f>
        <v/>
      </c>
      <c r="MB15" s="139" t="str">
        <f>IF($B$2=1,IF(เม.ย.!AF15="","",เม.ย.!AF15),IF(เม.ย.!AF45="","",เม.ย.!AF45))</f>
        <v/>
      </c>
      <c r="MC15" s="139" t="str">
        <f>IF($B$2=1,IF(เม.ย.!AG15="","",เม.ย.!AG15),IF(เม.ย.!AG45="","",เม.ย.!AG45))</f>
        <v/>
      </c>
      <c r="MD15" s="139" t="str">
        <f>IF($B$2=1,IF(เม.ย.!AH15="","",เม.ย.!AH15),IF(เม.ย.!AH45="","",เม.ย.!AH45))</f>
        <v/>
      </c>
      <c r="ME15" s="139" t="str">
        <f>IF($B$2=1,IF(เม.ย.!AI15="","",เม.ย.!AI15),IF(เม.ย.!AI45="","",เม.ย.!AI45))</f>
        <v/>
      </c>
      <c r="MF15" s="138">
        <f t="shared" si="20"/>
        <v>12</v>
      </c>
      <c r="MG15" s="139"/>
      <c r="MH15" s="139" t="str">
        <f>IF($B$2=1,IF(พ.ค.!D15="","",พ.ค.!D15),IF(พ.ค.!D45="","",พ.ค.!D45))</f>
        <v/>
      </c>
      <c r="MI15" s="139" t="str">
        <f>IF($B$2=1,IF(พ.ค.!E15="","",พ.ค.!E15),IF(พ.ค.!E45="","",พ.ค.!E45))</f>
        <v/>
      </c>
      <c r="MJ15" s="139" t="str">
        <f>IF($B$2=1,IF(พ.ค.!F15="","",พ.ค.!F15),IF(พ.ค.!F45="","",พ.ค.!F45))</f>
        <v/>
      </c>
      <c r="MK15" s="139" t="str">
        <f>IF($B$2=1,IF(พ.ค.!G15="","",พ.ค.!G15),IF(พ.ค.!G45="","",พ.ค.!G45))</f>
        <v/>
      </c>
      <c r="ML15" s="139" t="str">
        <f>IF($B$2=1,IF(พ.ค.!H15="","",พ.ค.!H15),IF(พ.ค.!H45="","",พ.ค.!H45))</f>
        <v/>
      </c>
      <c r="MM15" s="139" t="str">
        <f>IF($B$2=1,IF(พ.ค.!I15="","",พ.ค.!I15),IF(พ.ค.!I45="","",พ.ค.!I45))</f>
        <v/>
      </c>
      <c r="MN15" s="139" t="str">
        <f>IF($B$2=1,IF(พ.ค.!J15="","",พ.ค.!J15),IF(พ.ค.!J45="","",พ.ค.!J45))</f>
        <v/>
      </c>
      <c r="MO15" s="139" t="str">
        <f>IF($B$2=1,IF(พ.ค.!K15="","",พ.ค.!K15),IF(พ.ค.!K45="","",พ.ค.!K45))</f>
        <v/>
      </c>
      <c r="MP15" s="139" t="str">
        <f>IF($B$2=1,IF(พ.ค.!L15="","",พ.ค.!L15),IF(พ.ค.!L45="","",พ.ค.!L45))</f>
        <v/>
      </c>
      <c r="MQ15" s="139" t="str">
        <f>IF($B$2=1,IF(พ.ค.!M15="","",พ.ค.!M15),IF(พ.ค.!M45="","",พ.ค.!M45))</f>
        <v/>
      </c>
      <c r="MR15" s="139" t="str">
        <f>IF($B$2=1,IF(พ.ค.!N15="","",พ.ค.!N15),IF(พ.ค.!N45="","",พ.ค.!N45))</f>
        <v/>
      </c>
      <c r="MS15" s="139" t="str">
        <f>IF($B$2=1,IF(พ.ค.!O15="","",พ.ค.!O15),IF(พ.ค.!O45="","",พ.ค.!O45))</f>
        <v/>
      </c>
      <c r="MT15" s="139" t="str">
        <f>IF($B$2=1,IF(พ.ค.!P15="","",พ.ค.!P15),IF(พ.ค.!P45="","",พ.ค.!P45))</f>
        <v/>
      </c>
      <c r="MU15" s="139" t="str">
        <f>IF($B$2=1,IF(พ.ค.!Q15="","",พ.ค.!Q15),IF(พ.ค.!Q45="","",พ.ค.!Q45))</f>
        <v/>
      </c>
      <c r="MV15" s="139" t="str">
        <f>IF($B$2=1,IF(พ.ค.!R15="","",พ.ค.!R15),IF(พ.ค.!R45="","",พ.ค.!R45))</f>
        <v/>
      </c>
      <c r="MW15" s="139" t="str">
        <f>IF($B$2=1,IF(พ.ค.!S15="","",พ.ค.!S15),IF(พ.ค.!S45="","",พ.ค.!S45))</f>
        <v/>
      </c>
      <c r="MX15" s="139" t="str">
        <f>IF($B$2=1,IF(พ.ค.!T15="","",พ.ค.!T15),IF(พ.ค.!T45="","",พ.ค.!T45))</f>
        <v/>
      </c>
      <c r="MY15" s="139" t="str">
        <f>IF($B$2=1,IF(พ.ค.!U15="","",พ.ค.!U15),IF(พ.ค.!U45="","",พ.ค.!U45))</f>
        <v/>
      </c>
      <c r="MZ15" s="139" t="str">
        <f>IF($B$2=1,IF(พ.ค.!V15="","",พ.ค.!V15),IF(พ.ค.!V45="","",พ.ค.!V45))</f>
        <v/>
      </c>
      <c r="NA15" s="139" t="str">
        <f>IF($B$2=1,IF(พ.ค.!W15="","",พ.ค.!W15),IF(พ.ค.!W45="","",พ.ค.!W45))</f>
        <v/>
      </c>
      <c r="NB15" s="139" t="str">
        <f>IF($B$2=1,IF(พ.ค.!X15="","",พ.ค.!X15),IF(พ.ค.!X45="","",พ.ค.!X45))</f>
        <v/>
      </c>
      <c r="NC15" s="139" t="str">
        <f>IF($B$2=1,IF(พ.ค.!Y15="","",พ.ค.!Y15),IF(พ.ค.!Y45="","",พ.ค.!Y45))</f>
        <v/>
      </c>
      <c r="ND15" s="139" t="str">
        <f>IF($B$2=1,IF(พ.ค.!Z15="","",พ.ค.!Z15),IF(พ.ค.!Z45="","",พ.ค.!Z45))</f>
        <v/>
      </c>
      <c r="NE15" s="139" t="str">
        <f>IF($B$2=1,IF(พ.ค.!AA15="","",พ.ค.!AA15),IF(พ.ค.!AA45="","",พ.ค.!AA45))</f>
        <v/>
      </c>
      <c r="NF15" s="139" t="str">
        <f>IF($B$2=1,IF(พ.ค.!AB15="","",พ.ค.!AB15),IF(พ.ค.!AB45="","",พ.ค.!AB45))</f>
        <v/>
      </c>
      <c r="NG15" s="139" t="str">
        <f>IF($B$2=1,IF(พ.ค.!AC15="","",พ.ค.!AC15),IF(พ.ค.!AC45="","",พ.ค.!AC45))</f>
        <v/>
      </c>
      <c r="NH15" s="139" t="str">
        <f>IF($B$2=1,IF(พ.ค.!AD15="","",พ.ค.!AD15),IF(พ.ค.!AD45="","",พ.ค.!AD45))</f>
        <v/>
      </c>
      <c r="NI15" s="139" t="str">
        <f>IF($B$2=1,IF(พ.ค.!AE15="","",พ.ค.!AE15),IF(พ.ค.!AE45="","",พ.ค.!AE45))</f>
        <v/>
      </c>
      <c r="NJ15" s="139" t="str">
        <f>IF($B$2=1,IF(พ.ค.!AF15="","",พ.ค.!AF15),IF(พ.ค.!AF45="","",พ.ค.!AF45))</f>
        <v/>
      </c>
      <c r="NK15" s="139" t="str">
        <f>IF($B$2=1,IF(พ.ค.!AG15="","",พ.ค.!AG15),IF(พ.ค.!AG45="","",พ.ค.!AG45))</f>
        <v/>
      </c>
      <c r="NL15" s="139" t="str">
        <f>IF($B$2=1,IF(พ.ค.!AH15="","",พ.ค.!AH15),IF(พ.ค.!AH45="","",พ.ค.!AH45))</f>
        <v/>
      </c>
      <c r="NM15" s="139" t="str">
        <f>IF($B$2=1,IF(พ.ค.!AI15="","",พ.ค.!AI15),IF(พ.ค.!AI45="","",พ.ค.!AI45))</f>
        <v/>
      </c>
    </row>
    <row r="16" spans="1:377" ht="21" customHeight="1" x14ac:dyDescent="0.55000000000000004">
      <c r="A16" s="125"/>
      <c r="B16" s="125"/>
      <c r="C16" s="125"/>
      <c r="D16" s="138">
        <f t="shared" si="21"/>
        <v>13</v>
      </c>
      <c r="E16" s="139"/>
      <c r="F16" s="139" t="str">
        <f>IF($B$2=1,IF(ก.ค.!D16="","",ก.ค.!D16),IF(ก.ค.!D46="","",ก.ค.!D46))</f>
        <v/>
      </c>
      <c r="G16" s="139" t="str">
        <f>IF($B$2=1,IF(ก.ค.!E16="","",ก.ค.!E16),IF(ก.ค.!E46="","",ก.ค.!E46))</f>
        <v/>
      </c>
      <c r="H16" s="139" t="str">
        <f>IF($B$2=1,IF(ก.ค.!F16="","",ก.ค.!F16),IF(ก.ค.!F46="","",ก.ค.!F46))</f>
        <v/>
      </c>
      <c r="I16" s="139" t="str">
        <f>IF($B$2=1,IF(ก.ค.!G16="","",ก.ค.!G16),IF(ก.ค.!G46="","",ก.ค.!G46))</f>
        <v/>
      </c>
      <c r="J16" s="139" t="str">
        <f>IF($B$2=1,IF(ก.ค.!H16="","",ก.ค.!H16),IF(ก.ค.!H46="","",ก.ค.!H46))</f>
        <v/>
      </c>
      <c r="K16" s="139" t="str">
        <f>IF($B$2=1,IF(ก.ค.!I16="","",ก.ค.!I16),IF(ก.ค.!I46="","",ก.ค.!I46))</f>
        <v/>
      </c>
      <c r="L16" s="139" t="str">
        <f>IF($B$2=1,IF(ก.ค.!J16="","",ก.ค.!J16),IF(ก.ค.!J46="","",ก.ค.!J46))</f>
        <v/>
      </c>
      <c r="M16" s="139" t="str">
        <f>IF($B$2=1,IF(ก.ค.!K16="","",ก.ค.!K16),IF(ก.ค.!K46="","",ก.ค.!K46))</f>
        <v/>
      </c>
      <c r="N16" s="139" t="str">
        <f>IF($B$2=1,IF(ก.ค.!L16="","",ก.ค.!L16),IF(ก.ค.!L46="","",ก.ค.!L46))</f>
        <v/>
      </c>
      <c r="O16" s="139" t="str">
        <f>IF($B$2=1,IF(ก.ค.!M16="","",ก.ค.!M16),IF(ก.ค.!M46="","",ก.ค.!M46))</f>
        <v/>
      </c>
      <c r="P16" s="139" t="str">
        <f>IF($B$2=1,IF(ก.ค.!N16="","",ก.ค.!N16),IF(ก.ค.!N46="","",ก.ค.!N46))</f>
        <v/>
      </c>
      <c r="Q16" s="139" t="str">
        <f>IF($B$2=1,IF(ก.ค.!O16="","",ก.ค.!O16),IF(ก.ค.!O46="","",ก.ค.!O46))</f>
        <v/>
      </c>
      <c r="R16" s="139" t="str">
        <f>IF($B$2=1,IF(ก.ค.!P16="","",ก.ค.!P16),IF(ก.ค.!P46="","",ก.ค.!P46))</f>
        <v/>
      </c>
      <c r="S16" s="139" t="str">
        <f>IF($B$2=1,IF(ก.ค.!Q16="","",ก.ค.!Q16),IF(ก.ค.!Q46="","",ก.ค.!Q46))</f>
        <v/>
      </c>
      <c r="T16" s="139" t="str">
        <f>IF($B$2=1,IF(ก.ค.!R16="","",ก.ค.!R16),IF(ก.ค.!R46="","",ก.ค.!R46))</f>
        <v/>
      </c>
      <c r="U16" s="139" t="str">
        <f>IF($B$2=1,IF(ก.ค.!S16="","",ก.ค.!S16),IF(ก.ค.!S46="","",ก.ค.!S46))</f>
        <v/>
      </c>
      <c r="V16" s="139" t="str">
        <f>IF($B$2=1,IF(ก.ค.!T16="","",ก.ค.!T16),IF(ก.ค.!T46="","",ก.ค.!T46))</f>
        <v/>
      </c>
      <c r="W16" s="139" t="str">
        <f>IF($B$2=1,IF(ก.ค.!U16="","",ก.ค.!U16),IF(ก.ค.!U46="","",ก.ค.!U46))</f>
        <v/>
      </c>
      <c r="X16" s="139" t="str">
        <f>IF($B$2=1,IF(ก.ค.!V16="","",ก.ค.!V16),IF(ก.ค.!V46="","",ก.ค.!V46))</f>
        <v/>
      </c>
      <c r="Y16" s="139" t="str">
        <f>IF($B$2=1,IF(ก.ค.!W16="","",ก.ค.!W16),IF(ก.ค.!W46="","",ก.ค.!W46))</f>
        <v/>
      </c>
      <c r="Z16" s="139" t="str">
        <f>IF($B$2=1,IF(ก.ค.!X16="","",ก.ค.!X16),IF(ก.ค.!X46="","",ก.ค.!X46))</f>
        <v/>
      </c>
      <c r="AA16" s="139" t="str">
        <f>IF($B$2=1,IF(ก.ค.!Y16="","",ก.ค.!Y16),IF(ก.ค.!Y46="","",ก.ค.!Y46))</f>
        <v/>
      </c>
      <c r="AB16" s="139" t="str">
        <f>IF($B$2=1,IF(ก.ค.!Z16="","",ก.ค.!Z16),IF(ก.ค.!Z46="","",ก.ค.!Z46))</f>
        <v/>
      </c>
      <c r="AC16" s="139" t="str">
        <f>IF($B$2=1,IF(ก.ค.!AA16="","",ก.ค.!AA16),IF(ก.ค.!AA46="","",ก.ค.!AA46))</f>
        <v/>
      </c>
      <c r="AD16" s="139" t="str">
        <f>IF($B$2=1,IF(ก.ค.!AB16="","",ก.ค.!AB16),IF(ก.ค.!AB46="","",ก.ค.!AB46))</f>
        <v/>
      </c>
      <c r="AE16" s="139" t="str">
        <f>IF($B$2=1,IF(ก.ค.!AC16="","",ก.ค.!AC16),IF(ก.ค.!AC46="","",ก.ค.!AC46))</f>
        <v/>
      </c>
      <c r="AF16" s="139" t="str">
        <f>IF($B$2=1,IF(ก.ค.!AD16="","",ก.ค.!AD16),IF(ก.ค.!AD46="","",ก.ค.!AD46))</f>
        <v/>
      </c>
      <c r="AG16" s="139" t="str">
        <f>IF($B$2=1,IF(ก.ค.!AE16="","",ก.ค.!AE16),IF(ก.ค.!AE46="","",ก.ค.!AE46))</f>
        <v/>
      </c>
      <c r="AH16" s="139" t="str">
        <f>IF($B$2=1,IF(ก.ค.!AF16="","",ก.ค.!AF16),IF(ก.ค.!AF46="","",ก.ค.!AF46))</f>
        <v/>
      </c>
      <c r="AI16" s="139" t="str">
        <f>IF($B$2=1,IF(ก.ค.!AG16="","",ก.ค.!AG16),IF(ก.ค.!AG46="","",ก.ค.!AG46))</f>
        <v/>
      </c>
      <c r="AJ16" s="139" t="str">
        <f>IF($B$2=1,IF(ก.ค.!AH16="","",ก.ค.!AH16),IF(ก.ค.!AH46="","",ก.ค.!AH46))</f>
        <v/>
      </c>
      <c r="AK16" s="139" t="str">
        <f>IF($B$2=1,IF(ก.ค.!AI16="","",ก.ค.!AI16),IF(ก.ค.!AI46="","",ก.ค.!AI46))</f>
        <v/>
      </c>
      <c r="AL16" s="138">
        <f t="shared" si="11"/>
        <v>13</v>
      </c>
      <c r="AM16" s="139"/>
      <c r="AN16" s="139" t="str">
        <f>IF($B$2=1,IF(ส.ค.!D16="","",ส.ค.!D16),IF(ส.ค.!D46="","",ส.ค.!D46))</f>
        <v/>
      </c>
      <c r="AO16" s="139" t="str">
        <f>IF($B$2=1,IF(ส.ค.!E16="","",ส.ค.!E16),IF(ส.ค.!E46="","",ส.ค.!E46))</f>
        <v/>
      </c>
      <c r="AP16" s="139" t="str">
        <f>IF($B$2=1,IF(ส.ค.!F16="","",ส.ค.!F16),IF(ส.ค.!F46="","",ส.ค.!F46))</f>
        <v/>
      </c>
      <c r="AQ16" s="139" t="str">
        <f>IF($B$2=1,IF(ส.ค.!G16="","",ส.ค.!G16),IF(ส.ค.!G46="","",ส.ค.!G46))</f>
        <v/>
      </c>
      <c r="AR16" s="139" t="str">
        <f>IF($B$2=1,IF(ส.ค.!H16="","",ส.ค.!H16),IF(ส.ค.!H46="","",ส.ค.!H46))</f>
        <v/>
      </c>
      <c r="AS16" s="139" t="str">
        <f>IF($B$2=1,IF(ส.ค.!I16="","",ส.ค.!I16),IF(ส.ค.!I46="","",ส.ค.!I46))</f>
        <v/>
      </c>
      <c r="AT16" s="139" t="str">
        <f>IF($B$2=1,IF(ส.ค.!J16="","",ส.ค.!J16),IF(ส.ค.!J46="","",ส.ค.!J46))</f>
        <v/>
      </c>
      <c r="AU16" s="139" t="str">
        <f>IF($B$2=1,IF(ส.ค.!K16="","",ส.ค.!K16),IF(ส.ค.!K46="","",ส.ค.!K46))</f>
        <v/>
      </c>
      <c r="AV16" s="139" t="str">
        <f>IF($B$2=1,IF(ส.ค.!L16="","",ส.ค.!L16),IF(ส.ค.!L46="","",ส.ค.!L46))</f>
        <v/>
      </c>
      <c r="AW16" s="139" t="str">
        <f>IF($B$2=1,IF(ส.ค.!M16="","",ส.ค.!M16),IF(ส.ค.!M46="","",ส.ค.!M46))</f>
        <v/>
      </c>
      <c r="AX16" s="139" t="str">
        <f>IF($B$2=1,IF(ส.ค.!N16="","",ส.ค.!N16),IF(ส.ค.!N46="","",ส.ค.!N46))</f>
        <v/>
      </c>
      <c r="AY16" s="139" t="str">
        <f>IF($B$2=1,IF(ส.ค.!O16="","",ส.ค.!O16),IF(ส.ค.!O46="","",ส.ค.!O46))</f>
        <v/>
      </c>
      <c r="AZ16" s="139" t="str">
        <f>IF($B$2=1,IF(ส.ค.!P16="","",ส.ค.!P16),IF(ส.ค.!P46="","",ส.ค.!P46))</f>
        <v/>
      </c>
      <c r="BA16" s="139" t="str">
        <f>IF($B$2=1,IF(ส.ค.!Q16="","",ส.ค.!Q16),IF(ส.ค.!Q46="","",ส.ค.!Q46))</f>
        <v/>
      </c>
      <c r="BB16" s="139" t="str">
        <f>IF($B$2=1,IF(ส.ค.!R16="","",ส.ค.!R16),IF(ส.ค.!R46="","",ส.ค.!R46))</f>
        <v/>
      </c>
      <c r="BC16" s="139" t="str">
        <f>IF($B$2=1,IF(ส.ค.!S16="","",ส.ค.!S16),IF(ส.ค.!S46="","",ส.ค.!S46))</f>
        <v/>
      </c>
      <c r="BD16" s="139" t="str">
        <f>IF($B$2=1,IF(ส.ค.!T16="","",ส.ค.!T16),IF(ส.ค.!T46="","",ส.ค.!T46))</f>
        <v/>
      </c>
      <c r="BE16" s="139" t="str">
        <f>IF($B$2=1,IF(ส.ค.!U16="","",ส.ค.!U16),IF(ส.ค.!U46="","",ส.ค.!U46))</f>
        <v/>
      </c>
      <c r="BF16" s="139" t="str">
        <f>IF($B$2=1,IF(ส.ค.!V16="","",ส.ค.!V16),IF(ส.ค.!V46="","",ส.ค.!V46))</f>
        <v/>
      </c>
      <c r="BG16" s="139" t="str">
        <f>IF($B$2=1,IF(ส.ค.!W16="","",ส.ค.!W16),IF(ส.ค.!W46="","",ส.ค.!W46))</f>
        <v/>
      </c>
      <c r="BH16" s="139" t="str">
        <f>IF($B$2=1,IF(ส.ค.!X16="","",ส.ค.!X16),IF(ส.ค.!X46="","",ส.ค.!X46))</f>
        <v/>
      </c>
      <c r="BI16" s="139" t="str">
        <f>IF($B$2=1,IF(ส.ค.!Y16="","",ส.ค.!Y16),IF(ส.ค.!Y46="","",ส.ค.!Y46))</f>
        <v/>
      </c>
      <c r="BJ16" s="139" t="str">
        <f>IF($B$2=1,IF(ส.ค.!Z16="","",ส.ค.!Z16),IF(ส.ค.!Z46="","",ส.ค.!Z46))</f>
        <v/>
      </c>
      <c r="BK16" s="139" t="str">
        <f>IF($B$2=1,IF(ส.ค.!AA16="","",ส.ค.!AA16),IF(ส.ค.!AA46="","",ส.ค.!AA46))</f>
        <v/>
      </c>
      <c r="BL16" s="139" t="str">
        <f>IF($B$2=1,IF(ส.ค.!AB16="","",ส.ค.!AB16),IF(ส.ค.!AB46="","",ส.ค.!AB46))</f>
        <v/>
      </c>
      <c r="BM16" s="139" t="str">
        <f>IF($B$2=1,IF(ส.ค.!AC16="","",ส.ค.!AC16),IF(ส.ค.!AC46="","",ส.ค.!AC46))</f>
        <v/>
      </c>
      <c r="BN16" s="139" t="str">
        <f>IF($B$2=1,IF(ส.ค.!AD16="","",ส.ค.!AD16),IF(ส.ค.!AD46="","",ส.ค.!AD46))</f>
        <v/>
      </c>
      <c r="BO16" s="139" t="str">
        <f>IF($B$2=1,IF(ส.ค.!AE16="","",ส.ค.!AE16),IF(ส.ค.!AE46="","",ส.ค.!AE46))</f>
        <v/>
      </c>
      <c r="BP16" s="139" t="str">
        <f>IF($B$2=1,IF(ส.ค.!AF16="","",ส.ค.!AF16),IF(ส.ค.!AF46="","",ส.ค.!AF46))</f>
        <v/>
      </c>
      <c r="BQ16" s="139" t="str">
        <f>IF($B$2=1,IF(ส.ค.!AG16="","",ส.ค.!AG16),IF(ส.ค.!AG46="","",ส.ค.!AG46))</f>
        <v/>
      </c>
      <c r="BR16" s="139" t="str">
        <f>IF($B$2=1,IF(ส.ค.!AH16="","",ส.ค.!AH16),IF(ส.ค.!AH46="","",ส.ค.!AH46))</f>
        <v/>
      </c>
      <c r="BS16" s="139" t="str">
        <f>IF($B$2=1,IF(ส.ค.!AI16="","",ส.ค.!AI16),IF(ส.ค.!AI46="","",ส.ค.!AI46))</f>
        <v/>
      </c>
      <c r="BT16" s="138">
        <f t="shared" si="12"/>
        <v>13</v>
      </c>
      <c r="BU16" s="139"/>
      <c r="BV16" s="139" t="str">
        <f>IF($B$2=1,IF(ก.ย.!D16="","",ก.ย.!D16),IF(ก.ย.!D46="","",ก.ย.!D46))</f>
        <v/>
      </c>
      <c r="BW16" s="139" t="str">
        <f>IF($B$2=1,IF(ก.ย.!E16="","",ก.ย.!E16),IF(ก.ย.!E46="","",ก.ย.!E46))</f>
        <v/>
      </c>
      <c r="BX16" s="139" t="str">
        <f>IF($B$2=1,IF(ก.ย.!F16="","",ก.ย.!F16),IF(ก.ย.!F46="","",ก.ย.!F46))</f>
        <v/>
      </c>
      <c r="BY16" s="139" t="str">
        <f>IF($B$2=1,IF(ก.ย.!G16="","",ก.ย.!G16),IF(ก.ย.!G46="","",ก.ย.!G46))</f>
        <v/>
      </c>
      <c r="BZ16" s="139" t="str">
        <f>IF($B$2=1,IF(ก.ย.!H16="","",ก.ย.!H16),IF(ก.ย.!H46="","",ก.ย.!H46))</f>
        <v/>
      </c>
      <c r="CA16" s="139" t="str">
        <f>IF($B$2=1,IF(ก.ย.!I16="","",ก.ย.!I16),IF(ก.ย.!I46="","",ก.ย.!I46))</f>
        <v/>
      </c>
      <c r="CB16" s="139" t="str">
        <f>IF($B$2=1,IF(ก.ย.!J16="","",ก.ย.!J16),IF(ก.ย.!J46="","",ก.ย.!J46))</f>
        <v/>
      </c>
      <c r="CC16" s="139" t="str">
        <f>IF($B$2=1,IF(ก.ย.!K16="","",ก.ย.!K16),IF(ก.ย.!K46="","",ก.ย.!K46))</f>
        <v/>
      </c>
      <c r="CD16" s="139" t="str">
        <f>IF($B$2=1,IF(ก.ย.!L16="","",ก.ย.!L16),IF(ก.ย.!L46="","",ก.ย.!L46))</f>
        <v/>
      </c>
      <c r="CE16" s="139" t="str">
        <f>IF($B$2=1,IF(ก.ย.!M16="","",ก.ย.!M16),IF(ก.ย.!M46="","",ก.ย.!M46))</f>
        <v/>
      </c>
      <c r="CF16" s="139" t="str">
        <f>IF($B$2=1,IF(ก.ย.!N16="","",ก.ย.!N16),IF(ก.ย.!N46="","",ก.ย.!N46))</f>
        <v/>
      </c>
      <c r="CG16" s="139" t="str">
        <f>IF($B$2=1,IF(ก.ย.!O16="","",ก.ย.!O16),IF(ก.ย.!O46="","",ก.ย.!O46))</f>
        <v/>
      </c>
      <c r="CH16" s="139" t="str">
        <f>IF($B$2=1,IF(ก.ย.!P16="","",ก.ย.!P16),IF(ก.ย.!P46="","",ก.ย.!P46))</f>
        <v/>
      </c>
      <c r="CI16" s="139" t="str">
        <f>IF($B$2=1,IF(ก.ย.!Q16="","",ก.ย.!Q16),IF(ก.ย.!Q46="","",ก.ย.!Q46))</f>
        <v/>
      </c>
      <c r="CJ16" s="139" t="str">
        <f>IF($B$2=1,IF(ก.ย.!R16="","",ก.ย.!R16),IF(ก.ย.!R46="","",ก.ย.!R46))</f>
        <v/>
      </c>
      <c r="CK16" s="139" t="str">
        <f>IF($B$2=1,IF(ก.ย.!S16="","",ก.ย.!S16),IF(ก.ย.!S46="","",ก.ย.!S46))</f>
        <v/>
      </c>
      <c r="CL16" s="139" t="str">
        <f>IF($B$2=1,IF(ก.ย.!T16="","",ก.ย.!T16),IF(ก.ย.!T46="","",ก.ย.!T46))</f>
        <v/>
      </c>
      <c r="CM16" s="139" t="str">
        <f>IF($B$2=1,IF(ก.ย.!U16="","",ก.ย.!U16),IF(ก.ย.!U46="","",ก.ย.!U46))</f>
        <v/>
      </c>
      <c r="CN16" s="139" t="str">
        <f>IF($B$2=1,IF(ก.ย.!V16="","",ก.ย.!V16),IF(ก.ย.!V46="","",ก.ย.!V46))</f>
        <v/>
      </c>
      <c r="CO16" s="139" t="str">
        <f>IF($B$2=1,IF(ก.ย.!W16="","",ก.ย.!W16),IF(ก.ย.!W46="","",ก.ย.!W46))</f>
        <v/>
      </c>
      <c r="CP16" s="139" t="str">
        <f>IF($B$2=1,IF(ก.ย.!X16="","",ก.ย.!X16),IF(ก.ย.!X46="","",ก.ย.!X46))</f>
        <v/>
      </c>
      <c r="CQ16" s="139" t="str">
        <f>IF($B$2=1,IF(ก.ย.!Y16="","",ก.ย.!Y16),IF(ก.ย.!Y46="","",ก.ย.!Y46))</f>
        <v/>
      </c>
      <c r="CR16" s="139" t="str">
        <f>IF($B$2=1,IF(ก.ย.!Z16="","",ก.ย.!Z16),IF(ก.ย.!Z46="","",ก.ย.!Z46))</f>
        <v/>
      </c>
      <c r="CS16" s="139" t="str">
        <f>IF($B$2=1,IF(ก.ย.!AA16="","",ก.ย.!AA16),IF(ก.ย.!AA46="","",ก.ย.!AA46))</f>
        <v/>
      </c>
      <c r="CT16" s="139" t="str">
        <f>IF($B$2=1,IF(ก.ย.!AB16="","",ก.ย.!AB16),IF(ก.ย.!AB46="","",ก.ย.!AB46))</f>
        <v/>
      </c>
      <c r="CU16" s="139" t="str">
        <f>IF($B$2=1,IF(ก.ย.!AC16="","",ก.ย.!AC16),IF(ก.ย.!AC46="","",ก.ย.!AC46))</f>
        <v/>
      </c>
      <c r="CV16" s="139" t="str">
        <f>IF($B$2=1,IF(ก.ย.!AD16="","",ก.ย.!AD16),IF(ก.ย.!AD46="","",ก.ย.!AD46))</f>
        <v/>
      </c>
      <c r="CW16" s="139" t="str">
        <f>IF($B$2=1,IF(ก.ย.!AE16="","",ก.ย.!AE16),IF(ก.ย.!AE46="","",ก.ย.!AE46))</f>
        <v/>
      </c>
      <c r="CX16" s="139" t="str">
        <f>IF($B$2=1,IF(ก.ย.!AF16="","",ก.ย.!AF16),IF(ก.ย.!AF46="","",ก.ย.!AF46))</f>
        <v/>
      </c>
      <c r="CY16" s="139" t="str">
        <f>IF($B$2=1,IF(ก.ย.!AG16="","",ก.ย.!AG16),IF(ก.ย.!AG46="","",ก.ย.!AG46))</f>
        <v/>
      </c>
      <c r="CZ16" s="139" t="str">
        <f>IF($B$2=1,IF(ก.ย.!AH16="","",ก.ย.!AH16),IF(ก.ย.!AH46="","",ก.ย.!AH46))</f>
        <v/>
      </c>
      <c r="DA16" s="139" t="str">
        <f>IF($B$2=1,IF(ก.ย.!AI16="","",ก.ย.!AI16),IF(ก.ย.!AI46="","",ก.ย.!AI46))</f>
        <v/>
      </c>
      <c r="DB16" s="138">
        <f t="shared" si="13"/>
        <v>13</v>
      </c>
      <c r="DC16" s="139"/>
      <c r="DD16" s="139" t="str">
        <f>IF($B$2=1,IF(ต.ค.!D16="","",ต.ค.!D16),IF(ต.ค.!D46="","",ต.ค.!D46))</f>
        <v/>
      </c>
      <c r="DE16" s="139" t="str">
        <f>IF($B$2=1,IF(ต.ค.!E16="","",ต.ค.!E16),IF(ต.ค.!E46="","",ต.ค.!E46))</f>
        <v/>
      </c>
      <c r="DF16" s="139" t="str">
        <f>IF($B$2=1,IF(ต.ค.!F16="","",ต.ค.!F16),IF(ต.ค.!F46="","",ต.ค.!F46))</f>
        <v/>
      </c>
      <c r="DG16" s="139" t="str">
        <f>IF($B$2=1,IF(ต.ค.!G16="","",ต.ค.!G16),IF(ต.ค.!G46="","",ต.ค.!G46))</f>
        <v/>
      </c>
      <c r="DH16" s="139" t="str">
        <f>IF($B$2=1,IF(ต.ค.!H16="","",ต.ค.!H16),IF(ต.ค.!H46="","",ต.ค.!H46))</f>
        <v/>
      </c>
      <c r="DI16" s="139" t="str">
        <f>IF($B$2=1,IF(ต.ค.!I16="","",ต.ค.!I16),IF(ต.ค.!I46="","",ต.ค.!I46))</f>
        <v/>
      </c>
      <c r="DJ16" s="139" t="str">
        <f>IF($B$2=1,IF(ต.ค.!J16="","",ต.ค.!J16),IF(ต.ค.!J46="","",ต.ค.!J46))</f>
        <v/>
      </c>
      <c r="DK16" s="139" t="str">
        <f>IF($B$2=1,IF(ต.ค.!K16="","",ต.ค.!K16),IF(ต.ค.!K46="","",ต.ค.!K46))</f>
        <v/>
      </c>
      <c r="DL16" s="139" t="str">
        <f>IF($B$2=1,IF(ต.ค.!L16="","",ต.ค.!L16),IF(ต.ค.!L46="","",ต.ค.!L46))</f>
        <v/>
      </c>
      <c r="DM16" s="139" t="str">
        <f>IF($B$2=1,IF(ต.ค.!M16="","",ต.ค.!M16),IF(ต.ค.!M46="","",ต.ค.!M46))</f>
        <v/>
      </c>
      <c r="DN16" s="139" t="str">
        <f>IF($B$2=1,IF(ต.ค.!N16="","",ต.ค.!N16),IF(ต.ค.!N46="","",ต.ค.!N46))</f>
        <v/>
      </c>
      <c r="DO16" s="139" t="str">
        <f>IF($B$2=1,IF(ต.ค.!O16="","",ต.ค.!O16),IF(ต.ค.!O46="","",ต.ค.!O46))</f>
        <v/>
      </c>
      <c r="DP16" s="139" t="str">
        <f>IF($B$2=1,IF(ต.ค.!P16="","",ต.ค.!P16),IF(ต.ค.!P46="","",ต.ค.!P46))</f>
        <v/>
      </c>
      <c r="DQ16" s="139" t="str">
        <f>IF($B$2=1,IF(ต.ค.!Q16="","",ต.ค.!Q16),IF(ต.ค.!Q46="","",ต.ค.!Q46))</f>
        <v/>
      </c>
      <c r="DR16" s="139" t="str">
        <f>IF($B$2=1,IF(ต.ค.!R16="","",ต.ค.!R16),IF(ต.ค.!R46="","",ต.ค.!R46))</f>
        <v/>
      </c>
      <c r="DS16" s="139" t="str">
        <f>IF($B$2=1,IF(ต.ค.!S16="","",ต.ค.!S16),IF(ต.ค.!S46="","",ต.ค.!S46))</f>
        <v/>
      </c>
      <c r="DT16" s="139" t="str">
        <f>IF($B$2=1,IF(ต.ค.!T16="","",ต.ค.!T16),IF(ต.ค.!T46="","",ต.ค.!T46))</f>
        <v/>
      </c>
      <c r="DU16" s="139" t="str">
        <f>IF($B$2=1,IF(ต.ค.!U16="","",ต.ค.!U16),IF(ต.ค.!U46="","",ต.ค.!U46))</f>
        <v/>
      </c>
      <c r="DV16" s="139" t="str">
        <f>IF($B$2=1,IF(ต.ค.!V16="","",ต.ค.!V16),IF(ต.ค.!V46="","",ต.ค.!V46))</f>
        <v/>
      </c>
      <c r="DW16" s="139" t="str">
        <f>IF($B$2=1,IF(ต.ค.!W16="","",ต.ค.!W16),IF(ต.ค.!W46="","",ต.ค.!W46))</f>
        <v/>
      </c>
      <c r="DX16" s="139" t="str">
        <f>IF($B$2=1,IF(ต.ค.!X16="","",ต.ค.!X16),IF(ต.ค.!X46="","",ต.ค.!X46))</f>
        <v/>
      </c>
      <c r="DY16" s="139" t="str">
        <f>IF($B$2=1,IF(ต.ค.!Y16="","",ต.ค.!Y16),IF(ต.ค.!Y46="","",ต.ค.!Y46))</f>
        <v/>
      </c>
      <c r="DZ16" s="139" t="str">
        <f>IF($B$2=1,IF(ต.ค.!Z16="","",ต.ค.!Z16),IF(ต.ค.!Z46="","",ต.ค.!Z46))</f>
        <v/>
      </c>
      <c r="EA16" s="139" t="str">
        <f>IF($B$2=1,IF(ต.ค.!AA16="","",ต.ค.!AA16),IF(ต.ค.!AA46="","",ต.ค.!AA46))</f>
        <v/>
      </c>
      <c r="EB16" s="139" t="str">
        <f>IF($B$2=1,IF(ต.ค.!AB16="","",ต.ค.!AB16),IF(ต.ค.!AB46="","",ต.ค.!AB46))</f>
        <v/>
      </c>
      <c r="EC16" s="139" t="str">
        <f>IF($B$2=1,IF(ต.ค.!AC16="","",ต.ค.!AC16),IF(ต.ค.!AC46="","",ต.ค.!AC46))</f>
        <v/>
      </c>
      <c r="ED16" s="139" t="str">
        <f>IF($B$2=1,IF(ต.ค.!AD16="","",ต.ค.!AD16),IF(ต.ค.!AD46="","",ต.ค.!AD46))</f>
        <v/>
      </c>
      <c r="EE16" s="139" t="str">
        <f>IF($B$2=1,IF(ต.ค.!AE16="","",ต.ค.!AE16),IF(ต.ค.!AE46="","",ต.ค.!AE46))</f>
        <v/>
      </c>
      <c r="EF16" s="139" t="str">
        <f>IF($B$2=1,IF(ต.ค.!AF16="","",ต.ค.!AF16),IF(ต.ค.!AF46="","",ต.ค.!AF46))</f>
        <v/>
      </c>
      <c r="EG16" s="139" t="str">
        <f>IF($B$2=1,IF(ต.ค.!AG16="","",ต.ค.!AG16),IF(ต.ค.!AG46="","",ต.ค.!AG46))</f>
        <v/>
      </c>
      <c r="EH16" s="139" t="str">
        <f>IF($B$2=1,IF(ต.ค.!AH16="","",ต.ค.!AH16),IF(ต.ค.!AH46="","",ต.ค.!AH46))</f>
        <v/>
      </c>
      <c r="EI16" s="139" t="str">
        <f>IF($B$2=1,IF(ต.ค.!AI16="","",ต.ค.!AI16),IF(ต.ค.!AI46="","",ต.ค.!AI46))</f>
        <v/>
      </c>
      <c r="EJ16" s="138">
        <f t="shared" si="14"/>
        <v>13</v>
      </c>
      <c r="EK16" s="139"/>
      <c r="EL16" s="139" t="str">
        <f>IF($B$2=1,IF(พ.ย.!D16="","",พ.ย.!D16),IF(พ.ย.!D46="","",พ.ย.!D46))</f>
        <v/>
      </c>
      <c r="EM16" s="139" t="str">
        <f>IF($B$2=1,IF(พ.ย.!E16="","",พ.ย.!E16),IF(พ.ย.!E46="","",พ.ย.!E46))</f>
        <v/>
      </c>
      <c r="EN16" s="139" t="str">
        <f>IF($B$2=1,IF(พ.ย.!F16="","",พ.ย.!F16),IF(พ.ย.!F46="","",พ.ย.!F46))</f>
        <v/>
      </c>
      <c r="EO16" s="139" t="str">
        <f>IF($B$2=1,IF(พ.ย.!G16="","",พ.ย.!G16),IF(พ.ย.!G46="","",พ.ย.!G46))</f>
        <v/>
      </c>
      <c r="EP16" s="139" t="str">
        <f>IF($B$2=1,IF(พ.ย.!H16="","",พ.ย.!H16),IF(พ.ย.!H46="","",พ.ย.!H46))</f>
        <v/>
      </c>
      <c r="EQ16" s="139" t="str">
        <f>IF($B$2=1,IF(พ.ย.!I16="","",พ.ย.!I16),IF(พ.ย.!I46="","",พ.ย.!I46))</f>
        <v/>
      </c>
      <c r="ER16" s="139" t="str">
        <f>IF($B$2=1,IF(พ.ย.!J16="","",พ.ย.!J16),IF(พ.ย.!J46="","",พ.ย.!J46))</f>
        <v/>
      </c>
      <c r="ES16" s="139" t="str">
        <f>IF($B$2=1,IF(พ.ย.!K16="","",พ.ย.!K16),IF(พ.ย.!K46="","",พ.ย.!K46))</f>
        <v/>
      </c>
      <c r="ET16" s="139" t="str">
        <f>IF($B$2=1,IF(พ.ย.!L16="","",พ.ย.!L16),IF(พ.ย.!L46="","",พ.ย.!L46))</f>
        <v/>
      </c>
      <c r="EU16" s="139" t="str">
        <f>IF($B$2=1,IF(พ.ย.!M16="","",พ.ย.!M16),IF(พ.ย.!M46="","",พ.ย.!M46))</f>
        <v/>
      </c>
      <c r="EV16" s="139" t="str">
        <f>IF($B$2=1,IF(พ.ย.!N16="","",พ.ย.!N16),IF(พ.ย.!N46="","",พ.ย.!N46))</f>
        <v/>
      </c>
      <c r="EW16" s="139" t="str">
        <f>IF($B$2=1,IF(พ.ย.!O16="","",พ.ย.!O16),IF(พ.ย.!O46="","",พ.ย.!O46))</f>
        <v/>
      </c>
      <c r="EX16" s="139" t="str">
        <f>IF($B$2=1,IF(พ.ย.!P16="","",พ.ย.!P16),IF(พ.ย.!P46="","",พ.ย.!P46))</f>
        <v/>
      </c>
      <c r="EY16" s="139" t="str">
        <f>IF($B$2=1,IF(พ.ย.!Q16="","",พ.ย.!Q16),IF(พ.ย.!Q46="","",พ.ย.!Q46))</f>
        <v/>
      </c>
      <c r="EZ16" s="139" t="str">
        <f>IF($B$2=1,IF(พ.ย.!R16="","",พ.ย.!R16),IF(พ.ย.!R46="","",พ.ย.!R46))</f>
        <v/>
      </c>
      <c r="FA16" s="139" t="str">
        <f>IF($B$2=1,IF(พ.ย.!S16="","",พ.ย.!S16),IF(พ.ย.!S46="","",พ.ย.!S46))</f>
        <v/>
      </c>
      <c r="FB16" s="139" t="str">
        <f>IF($B$2=1,IF(พ.ย.!T16="","",พ.ย.!T16),IF(พ.ย.!T46="","",พ.ย.!T46))</f>
        <v/>
      </c>
      <c r="FC16" s="139" t="str">
        <f>IF($B$2=1,IF(พ.ย.!U16="","",พ.ย.!U16),IF(พ.ย.!U46="","",พ.ย.!U46))</f>
        <v/>
      </c>
      <c r="FD16" s="139" t="str">
        <f>IF($B$2=1,IF(พ.ย.!V16="","",พ.ย.!V16),IF(พ.ย.!V46="","",พ.ย.!V46))</f>
        <v/>
      </c>
      <c r="FE16" s="139" t="str">
        <f>IF($B$2=1,IF(พ.ย.!W16="","",พ.ย.!W16),IF(พ.ย.!W46="","",พ.ย.!W46))</f>
        <v/>
      </c>
      <c r="FF16" s="139" t="str">
        <f>IF($B$2=1,IF(พ.ย.!X16="","",พ.ย.!X16),IF(พ.ย.!X46="","",พ.ย.!X46))</f>
        <v/>
      </c>
      <c r="FG16" s="139" t="str">
        <f>IF($B$2=1,IF(พ.ย.!Y16="","",พ.ย.!Y16),IF(พ.ย.!Y46="","",พ.ย.!Y46))</f>
        <v/>
      </c>
      <c r="FH16" s="139" t="str">
        <f>IF($B$2=1,IF(พ.ย.!Z16="","",พ.ย.!Z16),IF(พ.ย.!Z46="","",พ.ย.!Z46))</f>
        <v/>
      </c>
      <c r="FI16" s="139" t="str">
        <f>IF($B$2=1,IF(พ.ย.!AA16="","",พ.ย.!AA16),IF(พ.ย.!AA46="","",พ.ย.!AA46))</f>
        <v/>
      </c>
      <c r="FJ16" s="139" t="str">
        <f>IF($B$2=1,IF(พ.ย.!AB16="","",พ.ย.!AB16),IF(พ.ย.!AB46="","",พ.ย.!AB46))</f>
        <v/>
      </c>
      <c r="FK16" s="139" t="str">
        <f>IF($B$2=1,IF(พ.ย.!AC16="","",พ.ย.!AC16),IF(พ.ย.!AC46="","",พ.ย.!AC46))</f>
        <v/>
      </c>
      <c r="FL16" s="139" t="str">
        <f>IF($B$2=1,IF(พ.ย.!AD16="","",พ.ย.!AD16),IF(พ.ย.!AD46="","",พ.ย.!AD46))</f>
        <v/>
      </c>
      <c r="FM16" s="139" t="str">
        <f>IF($B$2=1,IF(พ.ย.!AE16="","",พ.ย.!AE16),IF(พ.ย.!AE46="","",พ.ย.!AE46))</f>
        <v/>
      </c>
      <c r="FN16" s="139" t="str">
        <f>IF($B$2=1,IF(พ.ย.!AF16="","",พ.ย.!AF16),IF(พ.ย.!AF46="","",พ.ย.!AF46))</f>
        <v/>
      </c>
      <c r="FO16" s="139" t="str">
        <f>IF($B$2=1,IF(พ.ย.!AG16="","",พ.ย.!AG16),IF(พ.ย.!AG46="","",พ.ย.!AG46))</f>
        <v/>
      </c>
      <c r="FP16" s="139" t="str">
        <f>IF($B$2=1,IF(พ.ย.!AH16="","",พ.ย.!AH16),IF(พ.ย.!AH46="","",พ.ย.!AH46))</f>
        <v/>
      </c>
      <c r="FQ16" s="139" t="str">
        <f>IF($B$2=1,IF(พ.ย.!AI16="","",พ.ย.!AI16),IF(พ.ย.!AI46="","",พ.ย.!AI46))</f>
        <v/>
      </c>
      <c r="FR16" s="138">
        <f t="shared" si="15"/>
        <v>13</v>
      </c>
      <c r="FS16" s="139"/>
      <c r="FT16" s="139" t="str">
        <f>IF($B$2=1,IF(ธ.ค.!D16="","",ธ.ค.!D16),IF(ธ.ค.!D46="","",ธ.ค.!D46))</f>
        <v/>
      </c>
      <c r="FU16" s="139" t="str">
        <f>IF($B$2=1,IF(ธ.ค.!E16="","",ธ.ค.!E16),IF(ธ.ค.!E46="","",ธ.ค.!E46))</f>
        <v/>
      </c>
      <c r="FV16" s="139" t="str">
        <f>IF($B$2=1,IF(ธ.ค.!F16="","",ธ.ค.!F16),IF(ธ.ค.!F46="","",ธ.ค.!F46))</f>
        <v/>
      </c>
      <c r="FW16" s="139" t="str">
        <f>IF($B$2=1,IF(ธ.ค.!G16="","",ธ.ค.!G16),IF(ธ.ค.!G46="","",ธ.ค.!G46))</f>
        <v/>
      </c>
      <c r="FX16" s="139" t="str">
        <f>IF($B$2=1,IF(ธ.ค.!H16="","",ธ.ค.!H16),IF(ธ.ค.!H46="","",ธ.ค.!H46))</f>
        <v/>
      </c>
      <c r="FY16" s="139" t="str">
        <f>IF($B$2=1,IF(ธ.ค.!I16="","",ธ.ค.!I16),IF(ธ.ค.!I46="","",ธ.ค.!I46))</f>
        <v/>
      </c>
      <c r="FZ16" s="139" t="str">
        <f>IF($B$2=1,IF(ธ.ค.!J16="","",ธ.ค.!J16),IF(ธ.ค.!J46="","",ธ.ค.!J46))</f>
        <v/>
      </c>
      <c r="GA16" s="139" t="str">
        <f>IF($B$2=1,IF(ธ.ค.!K16="","",ธ.ค.!K16),IF(ธ.ค.!K46="","",ธ.ค.!K46))</f>
        <v/>
      </c>
      <c r="GB16" s="139" t="str">
        <f>IF($B$2=1,IF(ธ.ค.!L16="","",ธ.ค.!L16),IF(ธ.ค.!L46="","",ธ.ค.!L46))</f>
        <v/>
      </c>
      <c r="GC16" s="139" t="str">
        <f>IF($B$2=1,IF(ธ.ค.!M16="","",ธ.ค.!M16),IF(ธ.ค.!M46="","",ธ.ค.!M46))</f>
        <v/>
      </c>
      <c r="GD16" s="139" t="str">
        <f>IF($B$2=1,IF(ธ.ค.!N16="","",ธ.ค.!N16),IF(ธ.ค.!N46="","",ธ.ค.!N46))</f>
        <v/>
      </c>
      <c r="GE16" s="139" t="str">
        <f>IF($B$2=1,IF(ธ.ค.!O16="","",ธ.ค.!O16),IF(ธ.ค.!O46="","",ธ.ค.!O46))</f>
        <v/>
      </c>
      <c r="GF16" s="139" t="str">
        <f>IF($B$2=1,IF(ธ.ค.!P16="","",ธ.ค.!P16),IF(ธ.ค.!P46="","",ธ.ค.!P46))</f>
        <v/>
      </c>
      <c r="GG16" s="139" t="str">
        <f>IF($B$2=1,IF(ธ.ค.!Q16="","",ธ.ค.!Q16),IF(ธ.ค.!Q46="","",ธ.ค.!Q46))</f>
        <v/>
      </c>
      <c r="GH16" s="139" t="str">
        <f>IF($B$2=1,IF(ธ.ค.!R16="","",ธ.ค.!R16),IF(ธ.ค.!R46="","",ธ.ค.!R46))</f>
        <v/>
      </c>
      <c r="GI16" s="139" t="str">
        <f>IF($B$2=1,IF(ธ.ค.!S16="","",ธ.ค.!S16),IF(ธ.ค.!S46="","",ธ.ค.!S46))</f>
        <v/>
      </c>
      <c r="GJ16" s="139" t="str">
        <f>IF($B$2=1,IF(ธ.ค.!T16="","",ธ.ค.!T16),IF(ธ.ค.!T46="","",ธ.ค.!T46))</f>
        <v/>
      </c>
      <c r="GK16" s="139" t="str">
        <f>IF($B$2=1,IF(ธ.ค.!U16="","",ธ.ค.!U16),IF(ธ.ค.!U46="","",ธ.ค.!U46))</f>
        <v/>
      </c>
      <c r="GL16" s="139" t="str">
        <f>IF($B$2=1,IF(ธ.ค.!V16="","",ธ.ค.!V16),IF(ธ.ค.!V46="","",ธ.ค.!V46))</f>
        <v/>
      </c>
      <c r="GM16" s="139" t="str">
        <f>IF($B$2=1,IF(ธ.ค.!W16="","",ธ.ค.!W16),IF(ธ.ค.!W46="","",ธ.ค.!W46))</f>
        <v/>
      </c>
      <c r="GN16" s="139" t="str">
        <f>IF($B$2=1,IF(ธ.ค.!X16="","",ธ.ค.!X16),IF(ธ.ค.!X46="","",ธ.ค.!X46))</f>
        <v/>
      </c>
      <c r="GO16" s="139" t="str">
        <f>IF($B$2=1,IF(ธ.ค.!Y16="","",ธ.ค.!Y16),IF(ธ.ค.!Y46="","",ธ.ค.!Y46))</f>
        <v/>
      </c>
      <c r="GP16" s="139" t="str">
        <f>IF($B$2=1,IF(ธ.ค.!Z16="","",ธ.ค.!Z16),IF(ธ.ค.!Z46="","",ธ.ค.!Z46))</f>
        <v/>
      </c>
      <c r="GQ16" s="139" t="str">
        <f>IF($B$2=1,IF(ธ.ค.!AA16="","",ธ.ค.!AA16),IF(ธ.ค.!AA46="","",ธ.ค.!AA46))</f>
        <v/>
      </c>
      <c r="GR16" s="139" t="str">
        <f>IF($B$2=1,IF(ธ.ค.!AB16="","",ธ.ค.!AB16),IF(ธ.ค.!AB46="","",ธ.ค.!AB46))</f>
        <v/>
      </c>
      <c r="GS16" s="139" t="str">
        <f>IF($B$2=1,IF(ธ.ค.!AC16="","",ธ.ค.!AC16),IF(ธ.ค.!AC46="","",ธ.ค.!AC46))</f>
        <v/>
      </c>
      <c r="GT16" s="139" t="str">
        <f>IF($B$2=1,IF(ธ.ค.!AD16="","",ธ.ค.!AD16),IF(ธ.ค.!AD46="","",ธ.ค.!AD46))</f>
        <v/>
      </c>
      <c r="GU16" s="139" t="str">
        <f>IF($B$2=1,IF(ธ.ค.!AE16="","",ธ.ค.!AE16),IF(ธ.ค.!AE46="","",ธ.ค.!AE46))</f>
        <v/>
      </c>
      <c r="GV16" s="139" t="str">
        <f>IF($B$2=1,IF(ธ.ค.!AF16="","",ธ.ค.!AF16),IF(ธ.ค.!AF46="","",ธ.ค.!AF46))</f>
        <v/>
      </c>
      <c r="GW16" s="139" t="str">
        <f>IF($B$2=1,IF(ธ.ค.!AG16="","",ธ.ค.!AG16),IF(ธ.ค.!AG46="","",ธ.ค.!AG46))</f>
        <v/>
      </c>
      <c r="GX16" s="139" t="str">
        <f>IF($B$2=1,IF(ธ.ค.!AH16="","",ธ.ค.!AH16),IF(ธ.ค.!AH46="","",ธ.ค.!AH46))</f>
        <v/>
      </c>
      <c r="GY16" s="139" t="str">
        <f>IF($B$2=1,IF(ธ.ค.!AI16="","",ธ.ค.!AI16),IF(ธ.ค.!AI46="","",ธ.ค.!AI46))</f>
        <v/>
      </c>
      <c r="GZ16" s="138">
        <f t="shared" si="16"/>
        <v>13</v>
      </c>
      <c r="HA16" s="139"/>
      <c r="HB16" s="139" t="str">
        <f>IF($B$2=1,IF(ม.ค.!D16="","",ม.ค.!D16),IF(ม.ค.!D46="","",ม.ค.!D46))</f>
        <v/>
      </c>
      <c r="HC16" s="139" t="str">
        <f>IF($B$2=1,IF(ม.ค.!E16="","",ม.ค.!E16),IF(ม.ค.!E46="","",ม.ค.!E46))</f>
        <v/>
      </c>
      <c r="HD16" s="139" t="str">
        <f>IF($B$2=1,IF(ม.ค.!F16="","",ม.ค.!F16),IF(ม.ค.!F46="","",ม.ค.!F46))</f>
        <v/>
      </c>
      <c r="HE16" s="139" t="str">
        <f>IF($B$2=1,IF(ม.ค.!G16="","",ม.ค.!G16),IF(ม.ค.!G46="","",ม.ค.!G46))</f>
        <v/>
      </c>
      <c r="HF16" s="139" t="str">
        <f>IF($B$2=1,IF(ม.ค.!H16="","",ม.ค.!H16),IF(ม.ค.!H46="","",ม.ค.!H46))</f>
        <v/>
      </c>
      <c r="HG16" s="139" t="str">
        <f>IF($B$2=1,IF(ม.ค.!I16="","",ม.ค.!I16),IF(ม.ค.!I46="","",ม.ค.!I46))</f>
        <v/>
      </c>
      <c r="HH16" s="139" t="str">
        <f>IF($B$2=1,IF(ม.ค.!J16="","",ม.ค.!J16),IF(ม.ค.!J46="","",ม.ค.!J46))</f>
        <v/>
      </c>
      <c r="HI16" s="139" t="str">
        <f>IF($B$2=1,IF(ม.ค.!K16="","",ม.ค.!K16),IF(ม.ค.!K46="","",ม.ค.!K46))</f>
        <v/>
      </c>
      <c r="HJ16" s="139" t="str">
        <f>IF($B$2=1,IF(ม.ค.!L16="","",ม.ค.!L16),IF(ม.ค.!L46="","",ม.ค.!L46))</f>
        <v/>
      </c>
      <c r="HK16" s="139" t="str">
        <f>IF($B$2=1,IF(ม.ค.!M16="","",ม.ค.!M16),IF(ม.ค.!M46="","",ม.ค.!M46))</f>
        <v/>
      </c>
      <c r="HL16" s="139" t="str">
        <f>IF($B$2=1,IF(ม.ค.!N16="","",ม.ค.!N16),IF(ม.ค.!N46="","",ม.ค.!N46))</f>
        <v/>
      </c>
      <c r="HM16" s="139" t="str">
        <f>IF($B$2=1,IF(ม.ค.!O16="","",ม.ค.!O16),IF(ม.ค.!O46="","",ม.ค.!O46))</f>
        <v/>
      </c>
      <c r="HN16" s="139" t="str">
        <f>IF($B$2=1,IF(ม.ค.!P16="","",ม.ค.!P16),IF(ม.ค.!P46="","",ม.ค.!P46))</f>
        <v/>
      </c>
      <c r="HO16" s="139" t="str">
        <f>IF($B$2=1,IF(ม.ค.!Q16="","",ม.ค.!Q16),IF(ม.ค.!Q46="","",ม.ค.!Q46))</f>
        <v/>
      </c>
      <c r="HP16" s="139" t="str">
        <f>IF($B$2=1,IF(ม.ค.!R16="","",ม.ค.!R16),IF(ม.ค.!R46="","",ม.ค.!R46))</f>
        <v/>
      </c>
      <c r="HQ16" s="139" t="str">
        <f>IF($B$2=1,IF(ม.ค.!S16="","",ม.ค.!S16),IF(ม.ค.!S46="","",ม.ค.!S46))</f>
        <v/>
      </c>
      <c r="HR16" s="139" t="str">
        <f>IF($B$2=1,IF(ม.ค.!T16="","",ม.ค.!T16),IF(ม.ค.!T46="","",ม.ค.!T46))</f>
        <v/>
      </c>
      <c r="HS16" s="139" t="str">
        <f>IF($B$2=1,IF(ม.ค.!U16="","",ม.ค.!U16),IF(ม.ค.!U46="","",ม.ค.!U46))</f>
        <v/>
      </c>
      <c r="HT16" s="139" t="str">
        <f>IF($B$2=1,IF(ม.ค.!V16="","",ม.ค.!V16),IF(ม.ค.!V46="","",ม.ค.!V46))</f>
        <v/>
      </c>
      <c r="HU16" s="139" t="str">
        <f>IF($B$2=1,IF(ม.ค.!W16="","",ม.ค.!W16),IF(ม.ค.!W46="","",ม.ค.!W46))</f>
        <v/>
      </c>
      <c r="HV16" s="139" t="str">
        <f>IF($B$2=1,IF(ม.ค.!X16="","",ม.ค.!X16),IF(ม.ค.!X46="","",ม.ค.!X46))</f>
        <v/>
      </c>
      <c r="HW16" s="139" t="str">
        <f>IF($B$2=1,IF(ม.ค.!Y16="","",ม.ค.!Y16),IF(ม.ค.!Y46="","",ม.ค.!Y46))</f>
        <v/>
      </c>
      <c r="HX16" s="139" t="str">
        <f>IF($B$2=1,IF(ม.ค.!Z16="","",ม.ค.!Z16),IF(ม.ค.!Z46="","",ม.ค.!Z46))</f>
        <v/>
      </c>
      <c r="HY16" s="139" t="str">
        <f>IF($B$2=1,IF(ม.ค.!AA16="","",ม.ค.!AA16),IF(ม.ค.!AA46="","",ม.ค.!AA46))</f>
        <v/>
      </c>
      <c r="HZ16" s="139" t="str">
        <f>IF($B$2=1,IF(ม.ค.!AB16="","",ม.ค.!AB16),IF(ม.ค.!AB46="","",ม.ค.!AB46))</f>
        <v/>
      </c>
      <c r="IA16" s="139" t="str">
        <f>IF($B$2=1,IF(ม.ค.!AC16="","",ม.ค.!AC16),IF(ม.ค.!AC46="","",ม.ค.!AC46))</f>
        <v/>
      </c>
      <c r="IB16" s="139" t="str">
        <f>IF($B$2=1,IF(ม.ค.!AD16="","",ม.ค.!AD16),IF(ม.ค.!AD46="","",ม.ค.!AD46))</f>
        <v/>
      </c>
      <c r="IC16" s="139" t="str">
        <f>IF($B$2=1,IF(ม.ค.!AE16="","",ม.ค.!AE16),IF(ม.ค.!AE46="","",ม.ค.!AE46))</f>
        <v/>
      </c>
      <c r="ID16" s="139" t="str">
        <f>IF($B$2=1,IF(ม.ค.!AF16="","",ม.ค.!AF16),IF(ม.ค.!AF46="","",ม.ค.!AF46))</f>
        <v/>
      </c>
      <c r="IE16" s="139" t="str">
        <f>IF($B$2=1,IF(ม.ค.!AG16="","",ม.ค.!AG16),IF(ม.ค.!AG46="","",ม.ค.!AG46))</f>
        <v/>
      </c>
      <c r="IF16" s="139" t="str">
        <f>IF($B$2=1,IF(ม.ค.!AH16="","",ม.ค.!AH16),IF(ม.ค.!AH46="","",ม.ค.!AH46))</f>
        <v/>
      </c>
      <c r="IG16" s="139" t="str">
        <f>IF($B$2=1,IF(ม.ค.!AI16="","",ม.ค.!AI16),IF(ม.ค.!AI46="","",ม.ค.!AI46))</f>
        <v/>
      </c>
      <c r="IH16" s="138">
        <f t="shared" si="17"/>
        <v>13</v>
      </c>
      <c r="II16" s="139"/>
      <c r="IJ16" s="139" t="str">
        <f>IF($B$2=1,IF(ก.พ.!D16="","",ก.พ.!D16),IF(ก.พ.!D46="","",ก.พ.!D46))</f>
        <v/>
      </c>
      <c r="IK16" s="139" t="str">
        <f>IF($B$2=1,IF(ก.พ.!E16="","",ก.พ.!E16),IF(ก.พ.!E46="","",ก.พ.!E46))</f>
        <v/>
      </c>
      <c r="IL16" s="139" t="str">
        <f>IF($B$2=1,IF(ก.พ.!F16="","",ก.พ.!F16),IF(ก.พ.!F46="","",ก.พ.!F46))</f>
        <v/>
      </c>
      <c r="IM16" s="139" t="str">
        <f>IF($B$2=1,IF(ก.พ.!G16="","",ก.พ.!G16),IF(ก.พ.!G46="","",ก.พ.!G46))</f>
        <v/>
      </c>
      <c r="IN16" s="139" t="str">
        <f>IF($B$2=1,IF(ก.พ.!H16="","",ก.พ.!H16),IF(ก.พ.!H46="","",ก.พ.!H46))</f>
        <v/>
      </c>
      <c r="IO16" s="139" t="str">
        <f>IF($B$2=1,IF(ก.พ.!I16="","",ก.พ.!I16),IF(ก.พ.!I46="","",ก.พ.!I46))</f>
        <v/>
      </c>
      <c r="IP16" s="139" t="str">
        <f>IF($B$2=1,IF(ก.พ.!J16="","",ก.พ.!J16),IF(ก.พ.!J46="","",ก.พ.!J46))</f>
        <v/>
      </c>
      <c r="IQ16" s="139" t="str">
        <f>IF($B$2=1,IF(ก.พ.!K16="","",ก.พ.!K16),IF(ก.พ.!K46="","",ก.พ.!K46))</f>
        <v/>
      </c>
      <c r="IR16" s="139" t="str">
        <f>IF($B$2=1,IF(ก.พ.!L16="","",ก.พ.!L16),IF(ก.พ.!L46="","",ก.พ.!L46))</f>
        <v/>
      </c>
      <c r="IS16" s="139" t="str">
        <f>IF($B$2=1,IF(ก.พ.!M16="","",ก.พ.!M16),IF(ก.พ.!M46="","",ก.พ.!M46))</f>
        <v/>
      </c>
      <c r="IT16" s="139" t="str">
        <f>IF($B$2=1,IF(ก.พ.!N16="","",ก.พ.!N16),IF(ก.พ.!N46="","",ก.พ.!N46))</f>
        <v/>
      </c>
      <c r="IU16" s="139" t="str">
        <f>IF($B$2=1,IF(ก.พ.!O16="","",ก.พ.!O16),IF(ก.พ.!O46="","",ก.พ.!O46))</f>
        <v/>
      </c>
      <c r="IV16" s="139" t="str">
        <f>IF($B$2=1,IF(ก.พ.!P16="","",ก.พ.!P16),IF(ก.พ.!P46="","",ก.พ.!P46))</f>
        <v/>
      </c>
      <c r="IW16" s="139" t="str">
        <f>IF($B$2=1,IF(ก.พ.!Q16="","",ก.พ.!Q16),IF(ก.พ.!Q46="","",ก.พ.!Q46))</f>
        <v/>
      </c>
      <c r="IX16" s="139" t="str">
        <f>IF($B$2=1,IF(ก.พ.!R16="","",ก.พ.!R16),IF(ก.พ.!R46="","",ก.พ.!R46))</f>
        <v/>
      </c>
      <c r="IY16" s="139" t="str">
        <f>IF($B$2=1,IF(ก.พ.!S16="","",ก.พ.!S16),IF(ก.พ.!S46="","",ก.พ.!S46))</f>
        <v/>
      </c>
      <c r="IZ16" s="139" t="str">
        <f>IF($B$2=1,IF(ก.พ.!T16="","",ก.พ.!T16),IF(ก.พ.!T46="","",ก.พ.!T46))</f>
        <v/>
      </c>
      <c r="JA16" s="139" t="str">
        <f>IF($B$2=1,IF(ก.พ.!U16="","",ก.พ.!U16),IF(ก.พ.!U46="","",ก.พ.!U46))</f>
        <v/>
      </c>
      <c r="JB16" s="139" t="str">
        <f>IF($B$2=1,IF(ก.พ.!V16="","",ก.พ.!V16),IF(ก.พ.!V46="","",ก.พ.!V46))</f>
        <v/>
      </c>
      <c r="JC16" s="139" t="str">
        <f>IF($B$2=1,IF(ก.พ.!W16="","",ก.พ.!W16),IF(ก.พ.!W46="","",ก.พ.!W46))</f>
        <v/>
      </c>
      <c r="JD16" s="139" t="str">
        <f>IF($B$2=1,IF(ก.พ.!X16="","",ก.พ.!X16),IF(ก.พ.!X46="","",ก.พ.!X46))</f>
        <v/>
      </c>
      <c r="JE16" s="139" t="str">
        <f>IF($B$2=1,IF(ก.พ.!Y16="","",ก.พ.!Y16),IF(ก.พ.!Y46="","",ก.พ.!Y46))</f>
        <v/>
      </c>
      <c r="JF16" s="139" t="str">
        <f>IF($B$2=1,IF(ก.พ.!Z16="","",ก.พ.!Z16),IF(ก.พ.!Z46="","",ก.พ.!Z46))</f>
        <v/>
      </c>
      <c r="JG16" s="139" t="str">
        <f>IF($B$2=1,IF(ก.พ.!AA16="","",ก.พ.!AA16),IF(ก.พ.!AA46="","",ก.พ.!AA46))</f>
        <v/>
      </c>
      <c r="JH16" s="139" t="str">
        <f>IF($B$2=1,IF(ก.พ.!AB16="","",ก.พ.!AB16),IF(ก.พ.!AB46="","",ก.พ.!AB46))</f>
        <v/>
      </c>
      <c r="JI16" s="139" t="str">
        <f>IF($B$2=1,IF(ก.พ.!AC16="","",ก.พ.!AC16),IF(ก.พ.!AC46="","",ก.พ.!AC46))</f>
        <v/>
      </c>
      <c r="JJ16" s="139" t="str">
        <f>IF($B$2=1,IF(ก.พ.!AD16="","",ก.พ.!AD16),IF(ก.พ.!AD46="","",ก.พ.!AD46))</f>
        <v/>
      </c>
      <c r="JK16" s="139" t="str">
        <f>IF($B$2=1,IF(ก.พ.!AE16="","",ก.พ.!AE16),IF(ก.พ.!AE46="","",ก.พ.!AE46))</f>
        <v/>
      </c>
      <c r="JL16" s="139" t="str">
        <f>IF($B$2=1,IF(ก.พ.!AF16="","",ก.พ.!AF16),IF(ก.พ.!AF46="","",ก.พ.!AF46))</f>
        <v/>
      </c>
      <c r="JM16" s="139" t="str">
        <f>IF($B$2=1,IF(ก.พ.!AG16="","",ก.พ.!AG16),IF(ก.พ.!AG46="","",ก.พ.!AG46))</f>
        <v/>
      </c>
      <c r="JN16" s="139" t="str">
        <f>IF($B$2=1,IF(ก.พ.!AH16="","",ก.พ.!AH16),IF(ก.พ.!AH46="","",ก.พ.!AH46))</f>
        <v/>
      </c>
      <c r="JO16" s="139" t="str">
        <f>IF($B$2=1,IF(ก.พ.!AI16="","",ก.พ.!AI16),IF(ก.พ.!AI46="","",ก.พ.!AI46))</f>
        <v/>
      </c>
      <c r="JP16" s="138">
        <f t="shared" si="18"/>
        <v>13</v>
      </c>
      <c r="JQ16" s="139"/>
      <c r="JR16" s="139" t="str">
        <f>IF($B$2=1,IF(มี.ค.!D16="","",มี.ค.!D16),IF(มี.ค.!D46="","",มี.ค.!D46))</f>
        <v/>
      </c>
      <c r="JS16" s="139" t="str">
        <f>IF($B$2=1,IF(มี.ค.!E16="","",มี.ค.!E16),IF(มี.ค.!E46="","",มี.ค.!E46))</f>
        <v/>
      </c>
      <c r="JT16" s="139" t="str">
        <f>IF($B$2=1,IF(มี.ค.!F16="","",มี.ค.!F16),IF(มี.ค.!F46="","",มี.ค.!F46))</f>
        <v/>
      </c>
      <c r="JU16" s="139" t="str">
        <f>IF($B$2=1,IF(มี.ค.!G16="","",มี.ค.!G16),IF(มี.ค.!G46="","",มี.ค.!G46))</f>
        <v/>
      </c>
      <c r="JV16" s="139" t="str">
        <f>IF($B$2=1,IF(มี.ค.!H16="","",มี.ค.!H16),IF(มี.ค.!H46="","",มี.ค.!H46))</f>
        <v/>
      </c>
      <c r="JW16" s="139" t="str">
        <f>IF($B$2=1,IF(มี.ค.!I16="","",มี.ค.!I16),IF(มี.ค.!I46="","",มี.ค.!I46))</f>
        <v/>
      </c>
      <c r="JX16" s="139" t="str">
        <f>IF($B$2=1,IF(มี.ค.!J16="","",มี.ค.!J16),IF(มี.ค.!J46="","",มี.ค.!J46))</f>
        <v/>
      </c>
      <c r="JY16" s="139" t="str">
        <f>IF($B$2=1,IF(มี.ค.!K16="","",มี.ค.!K16),IF(มี.ค.!K46="","",มี.ค.!K46))</f>
        <v/>
      </c>
      <c r="JZ16" s="139" t="str">
        <f>IF($B$2=1,IF(มี.ค.!L16="","",มี.ค.!L16),IF(มี.ค.!L46="","",มี.ค.!L46))</f>
        <v/>
      </c>
      <c r="KA16" s="139" t="str">
        <f>IF($B$2=1,IF(มี.ค.!M16="","",มี.ค.!M16),IF(มี.ค.!M46="","",มี.ค.!M46))</f>
        <v/>
      </c>
      <c r="KB16" s="139" t="str">
        <f>IF($B$2=1,IF(มี.ค.!N16="","",มี.ค.!N16),IF(มี.ค.!N46="","",มี.ค.!N46))</f>
        <v/>
      </c>
      <c r="KC16" s="139" t="str">
        <f>IF($B$2=1,IF(มี.ค.!O16="","",มี.ค.!O16),IF(มี.ค.!O46="","",มี.ค.!O46))</f>
        <v/>
      </c>
      <c r="KD16" s="139" t="str">
        <f>IF($B$2=1,IF(มี.ค.!P16="","",มี.ค.!P16),IF(มี.ค.!P46="","",มี.ค.!P46))</f>
        <v/>
      </c>
      <c r="KE16" s="139" t="str">
        <f>IF($B$2=1,IF(มี.ค.!Q16="","",มี.ค.!Q16),IF(มี.ค.!Q46="","",มี.ค.!Q46))</f>
        <v/>
      </c>
      <c r="KF16" s="139" t="str">
        <f>IF($B$2=1,IF(มี.ค.!R16="","",มี.ค.!R16),IF(มี.ค.!R46="","",มี.ค.!R46))</f>
        <v/>
      </c>
      <c r="KG16" s="139" t="str">
        <f>IF($B$2=1,IF(มี.ค.!S16="","",มี.ค.!S16),IF(มี.ค.!S46="","",มี.ค.!S46))</f>
        <v/>
      </c>
      <c r="KH16" s="139" t="str">
        <f>IF($B$2=1,IF(มี.ค.!T16="","",มี.ค.!T16),IF(มี.ค.!T46="","",มี.ค.!T46))</f>
        <v/>
      </c>
      <c r="KI16" s="139" t="str">
        <f>IF($B$2=1,IF(มี.ค.!U16="","",มี.ค.!U16),IF(มี.ค.!U46="","",มี.ค.!U46))</f>
        <v/>
      </c>
      <c r="KJ16" s="139" t="str">
        <f>IF($B$2=1,IF(มี.ค.!V16="","",มี.ค.!V16),IF(มี.ค.!V46="","",มี.ค.!V46))</f>
        <v/>
      </c>
      <c r="KK16" s="139" t="str">
        <f>IF($B$2=1,IF(มี.ค.!W16="","",มี.ค.!W16),IF(มี.ค.!W46="","",มี.ค.!W46))</f>
        <v/>
      </c>
      <c r="KL16" s="139" t="str">
        <f>IF($B$2=1,IF(มี.ค.!X16="","",มี.ค.!X16),IF(มี.ค.!X46="","",มี.ค.!X46))</f>
        <v/>
      </c>
      <c r="KM16" s="139" t="str">
        <f>IF($B$2=1,IF(มี.ค.!Y16="","",มี.ค.!Y16),IF(มี.ค.!Y46="","",มี.ค.!Y46))</f>
        <v/>
      </c>
      <c r="KN16" s="139" t="str">
        <f>IF($B$2=1,IF(มี.ค.!Z16="","",มี.ค.!Z16),IF(มี.ค.!Z46="","",มี.ค.!Z46))</f>
        <v/>
      </c>
      <c r="KO16" s="139" t="str">
        <f>IF($B$2=1,IF(มี.ค.!AA16="","",มี.ค.!AA16),IF(มี.ค.!AA46="","",มี.ค.!AA46))</f>
        <v/>
      </c>
      <c r="KP16" s="139" t="str">
        <f>IF($B$2=1,IF(มี.ค.!AB16="","",มี.ค.!AB16),IF(มี.ค.!AB46="","",มี.ค.!AB46))</f>
        <v/>
      </c>
      <c r="KQ16" s="139" t="str">
        <f>IF($B$2=1,IF(มี.ค.!AC16="","",มี.ค.!AC16),IF(มี.ค.!AC46="","",มี.ค.!AC46))</f>
        <v/>
      </c>
      <c r="KR16" s="139" t="str">
        <f>IF($B$2=1,IF(มี.ค.!AD16="","",มี.ค.!AD16),IF(มี.ค.!AD46="","",มี.ค.!AD46))</f>
        <v/>
      </c>
      <c r="KS16" s="139" t="str">
        <f>IF($B$2=1,IF(มี.ค.!AE16="","",มี.ค.!AE16),IF(มี.ค.!AE46="","",มี.ค.!AE46))</f>
        <v/>
      </c>
      <c r="KT16" s="139" t="str">
        <f>IF($B$2=1,IF(มี.ค.!AF16="","",มี.ค.!AF16),IF(มี.ค.!AF46="","",มี.ค.!AF46))</f>
        <v/>
      </c>
      <c r="KU16" s="139" t="str">
        <f>IF($B$2=1,IF(มี.ค.!AG16="","",มี.ค.!AG16),IF(มี.ค.!AG46="","",มี.ค.!AG46))</f>
        <v/>
      </c>
      <c r="KV16" s="139" t="str">
        <f>IF($B$2=1,IF(มี.ค.!AH16="","",มี.ค.!AH16),IF(มี.ค.!AH46="","",มี.ค.!AH46))</f>
        <v/>
      </c>
      <c r="KW16" s="139" t="str">
        <f>IF($B$2=1,IF(มี.ค.!AI16="","",มี.ค.!AI16),IF(มี.ค.!AI46="","",มี.ค.!AI46))</f>
        <v/>
      </c>
      <c r="KX16" s="138">
        <f t="shared" si="19"/>
        <v>13</v>
      </c>
      <c r="KY16" s="139"/>
      <c r="KZ16" s="139" t="str">
        <f>IF($B$2=1,IF(เม.ย.!D16="","",เม.ย.!D16),IF(เม.ย.!D46="","",เม.ย.!D46))</f>
        <v/>
      </c>
      <c r="LA16" s="139" t="str">
        <f>IF($B$2=1,IF(เม.ย.!E16="","",เม.ย.!E16),IF(เม.ย.!E46="","",เม.ย.!E46))</f>
        <v/>
      </c>
      <c r="LB16" s="139" t="str">
        <f>IF($B$2=1,IF(เม.ย.!F16="","",เม.ย.!F16),IF(เม.ย.!F46="","",เม.ย.!F46))</f>
        <v/>
      </c>
      <c r="LC16" s="139" t="str">
        <f>IF($B$2=1,IF(เม.ย.!G16="","",เม.ย.!G16),IF(เม.ย.!G46="","",เม.ย.!G46))</f>
        <v/>
      </c>
      <c r="LD16" s="139" t="str">
        <f>IF($B$2=1,IF(เม.ย.!H16="","",เม.ย.!H16),IF(เม.ย.!H46="","",เม.ย.!H46))</f>
        <v/>
      </c>
      <c r="LE16" s="139" t="str">
        <f>IF($B$2=1,IF(เม.ย.!I16="","",เม.ย.!I16),IF(เม.ย.!I46="","",เม.ย.!I46))</f>
        <v/>
      </c>
      <c r="LF16" s="139" t="str">
        <f>IF($B$2=1,IF(เม.ย.!J16="","",เม.ย.!J16),IF(เม.ย.!J46="","",เม.ย.!J46))</f>
        <v/>
      </c>
      <c r="LG16" s="139" t="str">
        <f>IF($B$2=1,IF(เม.ย.!K16="","",เม.ย.!K16),IF(เม.ย.!K46="","",เม.ย.!K46))</f>
        <v/>
      </c>
      <c r="LH16" s="139" t="str">
        <f>IF($B$2=1,IF(เม.ย.!L16="","",เม.ย.!L16),IF(เม.ย.!L46="","",เม.ย.!L46))</f>
        <v/>
      </c>
      <c r="LI16" s="139" t="str">
        <f>IF($B$2=1,IF(เม.ย.!M16="","",เม.ย.!M16),IF(เม.ย.!M46="","",เม.ย.!M46))</f>
        <v/>
      </c>
      <c r="LJ16" s="139" t="str">
        <f>IF($B$2=1,IF(เม.ย.!N16="","",เม.ย.!N16),IF(เม.ย.!N46="","",เม.ย.!N46))</f>
        <v/>
      </c>
      <c r="LK16" s="139" t="str">
        <f>IF($B$2=1,IF(เม.ย.!O16="","",เม.ย.!O16),IF(เม.ย.!O46="","",เม.ย.!O46))</f>
        <v/>
      </c>
      <c r="LL16" s="139" t="str">
        <f>IF($B$2=1,IF(เม.ย.!P16="","",เม.ย.!P16),IF(เม.ย.!P46="","",เม.ย.!P46))</f>
        <v/>
      </c>
      <c r="LM16" s="139" t="str">
        <f>IF($B$2=1,IF(เม.ย.!Q16="","",เม.ย.!Q16),IF(เม.ย.!Q46="","",เม.ย.!Q46))</f>
        <v/>
      </c>
      <c r="LN16" s="139" t="str">
        <f>IF($B$2=1,IF(เม.ย.!R16="","",เม.ย.!R16),IF(เม.ย.!R46="","",เม.ย.!R46))</f>
        <v/>
      </c>
      <c r="LO16" s="139" t="str">
        <f>IF($B$2=1,IF(เม.ย.!S16="","",เม.ย.!S16),IF(เม.ย.!S46="","",เม.ย.!S46))</f>
        <v/>
      </c>
      <c r="LP16" s="139" t="str">
        <f>IF($B$2=1,IF(เม.ย.!T16="","",เม.ย.!T16),IF(เม.ย.!T46="","",เม.ย.!T46))</f>
        <v/>
      </c>
      <c r="LQ16" s="139" t="str">
        <f>IF($B$2=1,IF(เม.ย.!U16="","",เม.ย.!U16),IF(เม.ย.!U46="","",เม.ย.!U46))</f>
        <v/>
      </c>
      <c r="LR16" s="139" t="str">
        <f>IF($B$2=1,IF(เม.ย.!V16="","",เม.ย.!V16),IF(เม.ย.!V46="","",เม.ย.!V46))</f>
        <v/>
      </c>
      <c r="LS16" s="139" t="str">
        <f>IF($B$2=1,IF(เม.ย.!W16="","",เม.ย.!W16),IF(เม.ย.!W46="","",เม.ย.!W46))</f>
        <v/>
      </c>
      <c r="LT16" s="139" t="str">
        <f>IF($B$2=1,IF(เม.ย.!X16="","",เม.ย.!X16),IF(เม.ย.!X46="","",เม.ย.!X46))</f>
        <v/>
      </c>
      <c r="LU16" s="139" t="str">
        <f>IF($B$2=1,IF(เม.ย.!Y16="","",เม.ย.!Y16),IF(เม.ย.!Y46="","",เม.ย.!Y46))</f>
        <v/>
      </c>
      <c r="LV16" s="139" t="str">
        <f>IF($B$2=1,IF(เม.ย.!Z16="","",เม.ย.!Z16),IF(เม.ย.!Z46="","",เม.ย.!Z46))</f>
        <v/>
      </c>
      <c r="LW16" s="139" t="str">
        <f>IF($B$2=1,IF(เม.ย.!AA16="","",เม.ย.!AA16),IF(เม.ย.!AA46="","",เม.ย.!AA46))</f>
        <v/>
      </c>
      <c r="LX16" s="139" t="str">
        <f>IF($B$2=1,IF(เม.ย.!AB16="","",เม.ย.!AB16),IF(เม.ย.!AB46="","",เม.ย.!AB46))</f>
        <v/>
      </c>
      <c r="LY16" s="139" t="str">
        <f>IF($B$2=1,IF(เม.ย.!AC16="","",เม.ย.!AC16),IF(เม.ย.!AC46="","",เม.ย.!AC46))</f>
        <v/>
      </c>
      <c r="LZ16" s="139" t="str">
        <f>IF($B$2=1,IF(เม.ย.!AD16="","",เม.ย.!AD16),IF(เม.ย.!AD46="","",เม.ย.!AD46))</f>
        <v/>
      </c>
      <c r="MA16" s="139" t="str">
        <f>IF($B$2=1,IF(เม.ย.!AE16="","",เม.ย.!AE16),IF(เม.ย.!AE46="","",เม.ย.!AE46))</f>
        <v/>
      </c>
      <c r="MB16" s="139" t="str">
        <f>IF($B$2=1,IF(เม.ย.!AF16="","",เม.ย.!AF16),IF(เม.ย.!AF46="","",เม.ย.!AF46))</f>
        <v/>
      </c>
      <c r="MC16" s="139" t="str">
        <f>IF($B$2=1,IF(เม.ย.!AG16="","",เม.ย.!AG16),IF(เม.ย.!AG46="","",เม.ย.!AG46))</f>
        <v/>
      </c>
      <c r="MD16" s="139" t="str">
        <f>IF($B$2=1,IF(เม.ย.!AH16="","",เม.ย.!AH16),IF(เม.ย.!AH46="","",เม.ย.!AH46))</f>
        <v/>
      </c>
      <c r="ME16" s="139" t="str">
        <f>IF($B$2=1,IF(เม.ย.!AI16="","",เม.ย.!AI16),IF(เม.ย.!AI46="","",เม.ย.!AI46))</f>
        <v/>
      </c>
      <c r="MF16" s="138">
        <f t="shared" si="20"/>
        <v>13</v>
      </c>
      <c r="MG16" s="139"/>
      <c r="MH16" s="139" t="str">
        <f>IF($B$2=1,IF(พ.ค.!D16="","",พ.ค.!D16),IF(พ.ค.!D46="","",พ.ค.!D46))</f>
        <v/>
      </c>
      <c r="MI16" s="139" t="str">
        <f>IF($B$2=1,IF(พ.ค.!E16="","",พ.ค.!E16),IF(พ.ค.!E46="","",พ.ค.!E46))</f>
        <v/>
      </c>
      <c r="MJ16" s="139" t="str">
        <f>IF($B$2=1,IF(พ.ค.!F16="","",พ.ค.!F16),IF(พ.ค.!F46="","",พ.ค.!F46))</f>
        <v/>
      </c>
      <c r="MK16" s="139" t="str">
        <f>IF($B$2=1,IF(พ.ค.!G16="","",พ.ค.!G16),IF(พ.ค.!G46="","",พ.ค.!G46))</f>
        <v/>
      </c>
      <c r="ML16" s="139" t="str">
        <f>IF($B$2=1,IF(พ.ค.!H16="","",พ.ค.!H16),IF(พ.ค.!H46="","",พ.ค.!H46))</f>
        <v/>
      </c>
      <c r="MM16" s="139" t="str">
        <f>IF($B$2=1,IF(พ.ค.!I16="","",พ.ค.!I16),IF(พ.ค.!I46="","",พ.ค.!I46))</f>
        <v/>
      </c>
      <c r="MN16" s="139" t="str">
        <f>IF($B$2=1,IF(พ.ค.!J16="","",พ.ค.!J16),IF(พ.ค.!J46="","",พ.ค.!J46))</f>
        <v/>
      </c>
      <c r="MO16" s="139" t="str">
        <f>IF($B$2=1,IF(พ.ค.!K16="","",พ.ค.!K16),IF(พ.ค.!K46="","",พ.ค.!K46))</f>
        <v/>
      </c>
      <c r="MP16" s="139" t="str">
        <f>IF($B$2=1,IF(พ.ค.!L16="","",พ.ค.!L16),IF(พ.ค.!L46="","",พ.ค.!L46))</f>
        <v/>
      </c>
      <c r="MQ16" s="139" t="str">
        <f>IF($B$2=1,IF(พ.ค.!M16="","",พ.ค.!M16),IF(พ.ค.!M46="","",พ.ค.!M46))</f>
        <v/>
      </c>
      <c r="MR16" s="139" t="str">
        <f>IF($B$2=1,IF(พ.ค.!N16="","",พ.ค.!N16),IF(พ.ค.!N46="","",พ.ค.!N46))</f>
        <v/>
      </c>
      <c r="MS16" s="139" t="str">
        <f>IF($B$2=1,IF(พ.ค.!O16="","",พ.ค.!O16),IF(พ.ค.!O46="","",พ.ค.!O46))</f>
        <v/>
      </c>
      <c r="MT16" s="139" t="str">
        <f>IF($B$2=1,IF(พ.ค.!P16="","",พ.ค.!P16),IF(พ.ค.!P46="","",พ.ค.!P46))</f>
        <v/>
      </c>
      <c r="MU16" s="139" t="str">
        <f>IF($B$2=1,IF(พ.ค.!Q16="","",พ.ค.!Q16),IF(พ.ค.!Q46="","",พ.ค.!Q46))</f>
        <v/>
      </c>
      <c r="MV16" s="139" t="str">
        <f>IF($B$2=1,IF(พ.ค.!R16="","",พ.ค.!R16),IF(พ.ค.!R46="","",พ.ค.!R46))</f>
        <v/>
      </c>
      <c r="MW16" s="139" t="str">
        <f>IF($B$2=1,IF(พ.ค.!S16="","",พ.ค.!S16),IF(พ.ค.!S46="","",พ.ค.!S46))</f>
        <v/>
      </c>
      <c r="MX16" s="139" t="str">
        <f>IF($B$2=1,IF(พ.ค.!T16="","",พ.ค.!T16),IF(พ.ค.!T46="","",พ.ค.!T46))</f>
        <v/>
      </c>
      <c r="MY16" s="139" t="str">
        <f>IF($B$2=1,IF(พ.ค.!U16="","",พ.ค.!U16),IF(พ.ค.!U46="","",พ.ค.!U46))</f>
        <v/>
      </c>
      <c r="MZ16" s="139" t="str">
        <f>IF($B$2=1,IF(พ.ค.!V16="","",พ.ค.!V16),IF(พ.ค.!V46="","",พ.ค.!V46))</f>
        <v/>
      </c>
      <c r="NA16" s="139" t="str">
        <f>IF($B$2=1,IF(พ.ค.!W16="","",พ.ค.!W16),IF(พ.ค.!W46="","",พ.ค.!W46))</f>
        <v/>
      </c>
      <c r="NB16" s="139" t="str">
        <f>IF($B$2=1,IF(พ.ค.!X16="","",พ.ค.!X16),IF(พ.ค.!X46="","",พ.ค.!X46))</f>
        <v/>
      </c>
      <c r="NC16" s="139" t="str">
        <f>IF($B$2=1,IF(พ.ค.!Y16="","",พ.ค.!Y16),IF(พ.ค.!Y46="","",พ.ค.!Y46))</f>
        <v/>
      </c>
      <c r="ND16" s="139" t="str">
        <f>IF($B$2=1,IF(พ.ค.!Z16="","",พ.ค.!Z16),IF(พ.ค.!Z46="","",พ.ค.!Z46))</f>
        <v/>
      </c>
      <c r="NE16" s="139" t="str">
        <f>IF($B$2=1,IF(พ.ค.!AA16="","",พ.ค.!AA16),IF(พ.ค.!AA46="","",พ.ค.!AA46))</f>
        <v/>
      </c>
      <c r="NF16" s="139" t="str">
        <f>IF($B$2=1,IF(พ.ค.!AB16="","",พ.ค.!AB16),IF(พ.ค.!AB46="","",พ.ค.!AB46))</f>
        <v/>
      </c>
      <c r="NG16" s="139" t="str">
        <f>IF($B$2=1,IF(พ.ค.!AC16="","",พ.ค.!AC16),IF(พ.ค.!AC46="","",พ.ค.!AC46))</f>
        <v/>
      </c>
      <c r="NH16" s="139" t="str">
        <f>IF($B$2=1,IF(พ.ค.!AD16="","",พ.ค.!AD16),IF(พ.ค.!AD46="","",พ.ค.!AD46))</f>
        <v/>
      </c>
      <c r="NI16" s="139" t="str">
        <f>IF($B$2=1,IF(พ.ค.!AE16="","",พ.ค.!AE16),IF(พ.ค.!AE46="","",พ.ค.!AE46))</f>
        <v/>
      </c>
      <c r="NJ16" s="139" t="str">
        <f>IF($B$2=1,IF(พ.ค.!AF16="","",พ.ค.!AF16),IF(พ.ค.!AF46="","",พ.ค.!AF46))</f>
        <v/>
      </c>
      <c r="NK16" s="139" t="str">
        <f>IF($B$2=1,IF(พ.ค.!AG16="","",พ.ค.!AG16),IF(พ.ค.!AG46="","",พ.ค.!AG46))</f>
        <v/>
      </c>
      <c r="NL16" s="139" t="str">
        <f>IF($B$2=1,IF(พ.ค.!AH16="","",พ.ค.!AH16),IF(พ.ค.!AH46="","",พ.ค.!AH46))</f>
        <v/>
      </c>
      <c r="NM16" s="139" t="str">
        <f>IF($B$2=1,IF(พ.ค.!AI16="","",พ.ค.!AI16),IF(พ.ค.!AI46="","",พ.ค.!AI46))</f>
        <v/>
      </c>
    </row>
    <row r="17" spans="1:377" ht="21" customHeight="1" x14ac:dyDescent="0.55000000000000004">
      <c r="A17" s="125"/>
      <c r="B17" s="125"/>
      <c r="C17" s="125"/>
      <c r="D17" s="138">
        <f t="shared" si="21"/>
        <v>14</v>
      </c>
      <c r="E17" s="139"/>
      <c r="F17" s="139" t="str">
        <f>IF($B$2=1,IF(ก.ค.!D17="","",ก.ค.!D17),IF(ก.ค.!D47="","",ก.ค.!D47))</f>
        <v/>
      </c>
      <c r="G17" s="139" t="str">
        <f>IF($B$2=1,IF(ก.ค.!E17="","",ก.ค.!E17),IF(ก.ค.!E47="","",ก.ค.!E47))</f>
        <v/>
      </c>
      <c r="H17" s="139" t="str">
        <f>IF($B$2=1,IF(ก.ค.!F17="","",ก.ค.!F17),IF(ก.ค.!F47="","",ก.ค.!F47))</f>
        <v/>
      </c>
      <c r="I17" s="139" t="str">
        <f>IF($B$2=1,IF(ก.ค.!G17="","",ก.ค.!G17),IF(ก.ค.!G47="","",ก.ค.!G47))</f>
        <v/>
      </c>
      <c r="J17" s="139" t="str">
        <f>IF($B$2=1,IF(ก.ค.!H17="","",ก.ค.!H17),IF(ก.ค.!H47="","",ก.ค.!H47))</f>
        <v/>
      </c>
      <c r="K17" s="139" t="str">
        <f>IF($B$2=1,IF(ก.ค.!I17="","",ก.ค.!I17),IF(ก.ค.!I47="","",ก.ค.!I47))</f>
        <v/>
      </c>
      <c r="L17" s="139" t="str">
        <f>IF($B$2=1,IF(ก.ค.!J17="","",ก.ค.!J17),IF(ก.ค.!J47="","",ก.ค.!J47))</f>
        <v/>
      </c>
      <c r="M17" s="139" t="str">
        <f>IF($B$2=1,IF(ก.ค.!K17="","",ก.ค.!K17),IF(ก.ค.!K47="","",ก.ค.!K47))</f>
        <v/>
      </c>
      <c r="N17" s="139" t="str">
        <f>IF($B$2=1,IF(ก.ค.!L17="","",ก.ค.!L17),IF(ก.ค.!L47="","",ก.ค.!L47))</f>
        <v/>
      </c>
      <c r="O17" s="139" t="str">
        <f>IF($B$2=1,IF(ก.ค.!M17="","",ก.ค.!M17),IF(ก.ค.!M47="","",ก.ค.!M47))</f>
        <v/>
      </c>
      <c r="P17" s="139" t="str">
        <f>IF($B$2=1,IF(ก.ค.!N17="","",ก.ค.!N17),IF(ก.ค.!N47="","",ก.ค.!N47))</f>
        <v/>
      </c>
      <c r="Q17" s="139" t="str">
        <f>IF($B$2=1,IF(ก.ค.!O17="","",ก.ค.!O17),IF(ก.ค.!O47="","",ก.ค.!O47))</f>
        <v/>
      </c>
      <c r="R17" s="139" t="str">
        <f>IF($B$2=1,IF(ก.ค.!P17="","",ก.ค.!P17),IF(ก.ค.!P47="","",ก.ค.!P47))</f>
        <v/>
      </c>
      <c r="S17" s="139" t="str">
        <f>IF($B$2=1,IF(ก.ค.!Q17="","",ก.ค.!Q17),IF(ก.ค.!Q47="","",ก.ค.!Q47))</f>
        <v/>
      </c>
      <c r="T17" s="139" t="str">
        <f>IF($B$2=1,IF(ก.ค.!R17="","",ก.ค.!R17),IF(ก.ค.!R47="","",ก.ค.!R47))</f>
        <v/>
      </c>
      <c r="U17" s="139" t="str">
        <f>IF($B$2=1,IF(ก.ค.!S17="","",ก.ค.!S17),IF(ก.ค.!S47="","",ก.ค.!S47))</f>
        <v/>
      </c>
      <c r="V17" s="139" t="str">
        <f>IF($B$2=1,IF(ก.ค.!T17="","",ก.ค.!T17),IF(ก.ค.!T47="","",ก.ค.!T47))</f>
        <v/>
      </c>
      <c r="W17" s="139" t="str">
        <f>IF($B$2=1,IF(ก.ค.!U17="","",ก.ค.!U17),IF(ก.ค.!U47="","",ก.ค.!U47))</f>
        <v/>
      </c>
      <c r="X17" s="139" t="str">
        <f>IF($B$2=1,IF(ก.ค.!V17="","",ก.ค.!V17),IF(ก.ค.!V47="","",ก.ค.!V47))</f>
        <v/>
      </c>
      <c r="Y17" s="139" t="str">
        <f>IF($B$2=1,IF(ก.ค.!W17="","",ก.ค.!W17),IF(ก.ค.!W47="","",ก.ค.!W47))</f>
        <v/>
      </c>
      <c r="Z17" s="139" t="str">
        <f>IF($B$2=1,IF(ก.ค.!X17="","",ก.ค.!X17),IF(ก.ค.!X47="","",ก.ค.!X47))</f>
        <v/>
      </c>
      <c r="AA17" s="139" t="str">
        <f>IF($B$2=1,IF(ก.ค.!Y17="","",ก.ค.!Y17),IF(ก.ค.!Y47="","",ก.ค.!Y47))</f>
        <v/>
      </c>
      <c r="AB17" s="139" t="str">
        <f>IF($B$2=1,IF(ก.ค.!Z17="","",ก.ค.!Z17),IF(ก.ค.!Z47="","",ก.ค.!Z47))</f>
        <v/>
      </c>
      <c r="AC17" s="139" t="str">
        <f>IF($B$2=1,IF(ก.ค.!AA17="","",ก.ค.!AA17),IF(ก.ค.!AA47="","",ก.ค.!AA47))</f>
        <v/>
      </c>
      <c r="AD17" s="139" t="str">
        <f>IF($B$2=1,IF(ก.ค.!AB17="","",ก.ค.!AB17),IF(ก.ค.!AB47="","",ก.ค.!AB47))</f>
        <v/>
      </c>
      <c r="AE17" s="139" t="str">
        <f>IF($B$2=1,IF(ก.ค.!AC17="","",ก.ค.!AC17),IF(ก.ค.!AC47="","",ก.ค.!AC47))</f>
        <v/>
      </c>
      <c r="AF17" s="139" t="str">
        <f>IF($B$2=1,IF(ก.ค.!AD17="","",ก.ค.!AD17),IF(ก.ค.!AD47="","",ก.ค.!AD47))</f>
        <v/>
      </c>
      <c r="AG17" s="139" t="str">
        <f>IF($B$2=1,IF(ก.ค.!AE17="","",ก.ค.!AE17),IF(ก.ค.!AE47="","",ก.ค.!AE47))</f>
        <v/>
      </c>
      <c r="AH17" s="139" t="str">
        <f>IF($B$2=1,IF(ก.ค.!AF17="","",ก.ค.!AF17),IF(ก.ค.!AF47="","",ก.ค.!AF47))</f>
        <v/>
      </c>
      <c r="AI17" s="139" t="str">
        <f>IF($B$2=1,IF(ก.ค.!AG17="","",ก.ค.!AG17),IF(ก.ค.!AG47="","",ก.ค.!AG47))</f>
        <v/>
      </c>
      <c r="AJ17" s="139" t="str">
        <f>IF($B$2=1,IF(ก.ค.!AH17="","",ก.ค.!AH17),IF(ก.ค.!AH47="","",ก.ค.!AH47))</f>
        <v/>
      </c>
      <c r="AK17" s="139" t="str">
        <f>IF($B$2=1,IF(ก.ค.!AI17="","",ก.ค.!AI17),IF(ก.ค.!AI47="","",ก.ค.!AI47))</f>
        <v/>
      </c>
      <c r="AL17" s="138">
        <f t="shared" si="11"/>
        <v>14</v>
      </c>
      <c r="AM17" s="139"/>
      <c r="AN17" s="139" t="str">
        <f>IF($B$2=1,IF(ส.ค.!D17="","",ส.ค.!D17),IF(ส.ค.!D47="","",ส.ค.!D47))</f>
        <v/>
      </c>
      <c r="AO17" s="139" t="str">
        <f>IF($B$2=1,IF(ส.ค.!E17="","",ส.ค.!E17),IF(ส.ค.!E47="","",ส.ค.!E47))</f>
        <v/>
      </c>
      <c r="AP17" s="139" t="str">
        <f>IF($B$2=1,IF(ส.ค.!F17="","",ส.ค.!F17),IF(ส.ค.!F47="","",ส.ค.!F47))</f>
        <v/>
      </c>
      <c r="AQ17" s="139" t="str">
        <f>IF($B$2=1,IF(ส.ค.!G17="","",ส.ค.!G17),IF(ส.ค.!G47="","",ส.ค.!G47))</f>
        <v/>
      </c>
      <c r="AR17" s="139" t="str">
        <f>IF($B$2=1,IF(ส.ค.!H17="","",ส.ค.!H17),IF(ส.ค.!H47="","",ส.ค.!H47))</f>
        <v/>
      </c>
      <c r="AS17" s="139" t="str">
        <f>IF($B$2=1,IF(ส.ค.!I17="","",ส.ค.!I17),IF(ส.ค.!I47="","",ส.ค.!I47))</f>
        <v/>
      </c>
      <c r="AT17" s="139" t="str">
        <f>IF($B$2=1,IF(ส.ค.!J17="","",ส.ค.!J17),IF(ส.ค.!J47="","",ส.ค.!J47))</f>
        <v/>
      </c>
      <c r="AU17" s="139" t="str">
        <f>IF($B$2=1,IF(ส.ค.!K17="","",ส.ค.!K17),IF(ส.ค.!K47="","",ส.ค.!K47))</f>
        <v/>
      </c>
      <c r="AV17" s="139" t="str">
        <f>IF($B$2=1,IF(ส.ค.!L17="","",ส.ค.!L17),IF(ส.ค.!L47="","",ส.ค.!L47))</f>
        <v/>
      </c>
      <c r="AW17" s="139" t="str">
        <f>IF($B$2=1,IF(ส.ค.!M17="","",ส.ค.!M17),IF(ส.ค.!M47="","",ส.ค.!M47))</f>
        <v/>
      </c>
      <c r="AX17" s="139" t="str">
        <f>IF($B$2=1,IF(ส.ค.!N17="","",ส.ค.!N17),IF(ส.ค.!N47="","",ส.ค.!N47))</f>
        <v/>
      </c>
      <c r="AY17" s="139" t="str">
        <f>IF($B$2=1,IF(ส.ค.!O17="","",ส.ค.!O17),IF(ส.ค.!O47="","",ส.ค.!O47))</f>
        <v/>
      </c>
      <c r="AZ17" s="139" t="str">
        <f>IF($B$2=1,IF(ส.ค.!P17="","",ส.ค.!P17),IF(ส.ค.!P47="","",ส.ค.!P47))</f>
        <v/>
      </c>
      <c r="BA17" s="139" t="str">
        <f>IF($B$2=1,IF(ส.ค.!Q17="","",ส.ค.!Q17),IF(ส.ค.!Q47="","",ส.ค.!Q47))</f>
        <v/>
      </c>
      <c r="BB17" s="139" t="str">
        <f>IF($B$2=1,IF(ส.ค.!R17="","",ส.ค.!R17),IF(ส.ค.!R47="","",ส.ค.!R47))</f>
        <v/>
      </c>
      <c r="BC17" s="139" t="str">
        <f>IF($B$2=1,IF(ส.ค.!S17="","",ส.ค.!S17),IF(ส.ค.!S47="","",ส.ค.!S47))</f>
        <v/>
      </c>
      <c r="BD17" s="139" t="str">
        <f>IF($B$2=1,IF(ส.ค.!T17="","",ส.ค.!T17),IF(ส.ค.!T47="","",ส.ค.!T47))</f>
        <v/>
      </c>
      <c r="BE17" s="139" t="str">
        <f>IF($B$2=1,IF(ส.ค.!U17="","",ส.ค.!U17),IF(ส.ค.!U47="","",ส.ค.!U47))</f>
        <v/>
      </c>
      <c r="BF17" s="139" t="str">
        <f>IF($B$2=1,IF(ส.ค.!V17="","",ส.ค.!V17),IF(ส.ค.!V47="","",ส.ค.!V47))</f>
        <v/>
      </c>
      <c r="BG17" s="139" t="str">
        <f>IF($B$2=1,IF(ส.ค.!W17="","",ส.ค.!W17),IF(ส.ค.!W47="","",ส.ค.!W47))</f>
        <v/>
      </c>
      <c r="BH17" s="139" t="str">
        <f>IF($B$2=1,IF(ส.ค.!X17="","",ส.ค.!X17),IF(ส.ค.!X47="","",ส.ค.!X47))</f>
        <v/>
      </c>
      <c r="BI17" s="139" t="str">
        <f>IF($B$2=1,IF(ส.ค.!Y17="","",ส.ค.!Y17),IF(ส.ค.!Y47="","",ส.ค.!Y47))</f>
        <v/>
      </c>
      <c r="BJ17" s="139" t="str">
        <f>IF($B$2=1,IF(ส.ค.!Z17="","",ส.ค.!Z17),IF(ส.ค.!Z47="","",ส.ค.!Z47))</f>
        <v/>
      </c>
      <c r="BK17" s="139" t="str">
        <f>IF($B$2=1,IF(ส.ค.!AA17="","",ส.ค.!AA17),IF(ส.ค.!AA47="","",ส.ค.!AA47))</f>
        <v/>
      </c>
      <c r="BL17" s="139" t="str">
        <f>IF($B$2=1,IF(ส.ค.!AB17="","",ส.ค.!AB17),IF(ส.ค.!AB47="","",ส.ค.!AB47))</f>
        <v/>
      </c>
      <c r="BM17" s="139" t="str">
        <f>IF($B$2=1,IF(ส.ค.!AC17="","",ส.ค.!AC17),IF(ส.ค.!AC47="","",ส.ค.!AC47))</f>
        <v/>
      </c>
      <c r="BN17" s="139" t="str">
        <f>IF($B$2=1,IF(ส.ค.!AD17="","",ส.ค.!AD17),IF(ส.ค.!AD47="","",ส.ค.!AD47))</f>
        <v/>
      </c>
      <c r="BO17" s="139" t="str">
        <f>IF($B$2=1,IF(ส.ค.!AE17="","",ส.ค.!AE17),IF(ส.ค.!AE47="","",ส.ค.!AE47))</f>
        <v/>
      </c>
      <c r="BP17" s="139" t="str">
        <f>IF($B$2=1,IF(ส.ค.!AF17="","",ส.ค.!AF17),IF(ส.ค.!AF47="","",ส.ค.!AF47))</f>
        <v/>
      </c>
      <c r="BQ17" s="139" t="str">
        <f>IF($B$2=1,IF(ส.ค.!AG17="","",ส.ค.!AG17),IF(ส.ค.!AG47="","",ส.ค.!AG47))</f>
        <v/>
      </c>
      <c r="BR17" s="139" t="str">
        <f>IF($B$2=1,IF(ส.ค.!AH17="","",ส.ค.!AH17),IF(ส.ค.!AH47="","",ส.ค.!AH47))</f>
        <v/>
      </c>
      <c r="BS17" s="139" t="str">
        <f>IF($B$2=1,IF(ส.ค.!AI17="","",ส.ค.!AI17),IF(ส.ค.!AI47="","",ส.ค.!AI47))</f>
        <v/>
      </c>
      <c r="BT17" s="138">
        <f t="shared" si="12"/>
        <v>14</v>
      </c>
      <c r="BU17" s="139"/>
      <c r="BV17" s="139" t="str">
        <f>IF($B$2=1,IF(ก.ย.!D17="","",ก.ย.!D17),IF(ก.ย.!D47="","",ก.ย.!D47))</f>
        <v/>
      </c>
      <c r="BW17" s="139" t="str">
        <f>IF($B$2=1,IF(ก.ย.!E17="","",ก.ย.!E17),IF(ก.ย.!E47="","",ก.ย.!E47))</f>
        <v/>
      </c>
      <c r="BX17" s="139" t="str">
        <f>IF($B$2=1,IF(ก.ย.!F17="","",ก.ย.!F17),IF(ก.ย.!F47="","",ก.ย.!F47))</f>
        <v/>
      </c>
      <c r="BY17" s="139" t="str">
        <f>IF($B$2=1,IF(ก.ย.!G17="","",ก.ย.!G17),IF(ก.ย.!G47="","",ก.ย.!G47))</f>
        <v/>
      </c>
      <c r="BZ17" s="139" t="str">
        <f>IF($B$2=1,IF(ก.ย.!H17="","",ก.ย.!H17),IF(ก.ย.!H47="","",ก.ย.!H47))</f>
        <v/>
      </c>
      <c r="CA17" s="139" t="str">
        <f>IF($B$2=1,IF(ก.ย.!I17="","",ก.ย.!I17),IF(ก.ย.!I47="","",ก.ย.!I47))</f>
        <v/>
      </c>
      <c r="CB17" s="139" t="str">
        <f>IF($B$2=1,IF(ก.ย.!J17="","",ก.ย.!J17),IF(ก.ย.!J47="","",ก.ย.!J47))</f>
        <v/>
      </c>
      <c r="CC17" s="139" t="str">
        <f>IF($B$2=1,IF(ก.ย.!K17="","",ก.ย.!K17),IF(ก.ย.!K47="","",ก.ย.!K47))</f>
        <v/>
      </c>
      <c r="CD17" s="139" t="str">
        <f>IF($B$2=1,IF(ก.ย.!L17="","",ก.ย.!L17),IF(ก.ย.!L47="","",ก.ย.!L47))</f>
        <v/>
      </c>
      <c r="CE17" s="139" t="str">
        <f>IF($B$2=1,IF(ก.ย.!M17="","",ก.ย.!M17),IF(ก.ย.!M47="","",ก.ย.!M47))</f>
        <v/>
      </c>
      <c r="CF17" s="139" t="str">
        <f>IF($B$2=1,IF(ก.ย.!N17="","",ก.ย.!N17),IF(ก.ย.!N47="","",ก.ย.!N47))</f>
        <v/>
      </c>
      <c r="CG17" s="139" t="str">
        <f>IF($B$2=1,IF(ก.ย.!O17="","",ก.ย.!O17),IF(ก.ย.!O47="","",ก.ย.!O47))</f>
        <v/>
      </c>
      <c r="CH17" s="139" t="str">
        <f>IF($B$2=1,IF(ก.ย.!P17="","",ก.ย.!P17),IF(ก.ย.!P47="","",ก.ย.!P47))</f>
        <v/>
      </c>
      <c r="CI17" s="139" t="str">
        <f>IF($B$2=1,IF(ก.ย.!Q17="","",ก.ย.!Q17),IF(ก.ย.!Q47="","",ก.ย.!Q47))</f>
        <v/>
      </c>
      <c r="CJ17" s="139" t="str">
        <f>IF($B$2=1,IF(ก.ย.!R17="","",ก.ย.!R17),IF(ก.ย.!R47="","",ก.ย.!R47))</f>
        <v/>
      </c>
      <c r="CK17" s="139" t="str">
        <f>IF($B$2=1,IF(ก.ย.!S17="","",ก.ย.!S17),IF(ก.ย.!S47="","",ก.ย.!S47))</f>
        <v/>
      </c>
      <c r="CL17" s="139" t="str">
        <f>IF($B$2=1,IF(ก.ย.!T17="","",ก.ย.!T17),IF(ก.ย.!T47="","",ก.ย.!T47))</f>
        <v/>
      </c>
      <c r="CM17" s="139" t="str">
        <f>IF($B$2=1,IF(ก.ย.!U17="","",ก.ย.!U17),IF(ก.ย.!U47="","",ก.ย.!U47))</f>
        <v/>
      </c>
      <c r="CN17" s="139" t="str">
        <f>IF($B$2=1,IF(ก.ย.!V17="","",ก.ย.!V17),IF(ก.ย.!V47="","",ก.ย.!V47))</f>
        <v/>
      </c>
      <c r="CO17" s="139" t="str">
        <f>IF($B$2=1,IF(ก.ย.!W17="","",ก.ย.!W17),IF(ก.ย.!W47="","",ก.ย.!W47))</f>
        <v/>
      </c>
      <c r="CP17" s="139" t="str">
        <f>IF($B$2=1,IF(ก.ย.!X17="","",ก.ย.!X17),IF(ก.ย.!X47="","",ก.ย.!X47))</f>
        <v/>
      </c>
      <c r="CQ17" s="139" t="str">
        <f>IF($B$2=1,IF(ก.ย.!Y17="","",ก.ย.!Y17),IF(ก.ย.!Y47="","",ก.ย.!Y47))</f>
        <v/>
      </c>
      <c r="CR17" s="139" t="str">
        <f>IF($B$2=1,IF(ก.ย.!Z17="","",ก.ย.!Z17),IF(ก.ย.!Z47="","",ก.ย.!Z47))</f>
        <v/>
      </c>
      <c r="CS17" s="139" t="str">
        <f>IF($B$2=1,IF(ก.ย.!AA17="","",ก.ย.!AA17),IF(ก.ย.!AA47="","",ก.ย.!AA47))</f>
        <v/>
      </c>
      <c r="CT17" s="139" t="str">
        <f>IF($B$2=1,IF(ก.ย.!AB17="","",ก.ย.!AB17),IF(ก.ย.!AB47="","",ก.ย.!AB47))</f>
        <v/>
      </c>
      <c r="CU17" s="139" t="str">
        <f>IF($B$2=1,IF(ก.ย.!AC17="","",ก.ย.!AC17),IF(ก.ย.!AC47="","",ก.ย.!AC47))</f>
        <v/>
      </c>
      <c r="CV17" s="139" t="str">
        <f>IF($B$2=1,IF(ก.ย.!AD17="","",ก.ย.!AD17),IF(ก.ย.!AD47="","",ก.ย.!AD47))</f>
        <v/>
      </c>
      <c r="CW17" s="139" t="str">
        <f>IF($B$2=1,IF(ก.ย.!AE17="","",ก.ย.!AE17),IF(ก.ย.!AE47="","",ก.ย.!AE47))</f>
        <v/>
      </c>
      <c r="CX17" s="139" t="str">
        <f>IF($B$2=1,IF(ก.ย.!AF17="","",ก.ย.!AF17),IF(ก.ย.!AF47="","",ก.ย.!AF47))</f>
        <v/>
      </c>
      <c r="CY17" s="139" t="str">
        <f>IF($B$2=1,IF(ก.ย.!AG17="","",ก.ย.!AG17),IF(ก.ย.!AG47="","",ก.ย.!AG47))</f>
        <v/>
      </c>
      <c r="CZ17" s="139" t="str">
        <f>IF($B$2=1,IF(ก.ย.!AH17="","",ก.ย.!AH17),IF(ก.ย.!AH47="","",ก.ย.!AH47))</f>
        <v/>
      </c>
      <c r="DA17" s="139" t="str">
        <f>IF($B$2=1,IF(ก.ย.!AI17="","",ก.ย.!AI17),IF(ก.ย.!AI47="","",ก.ย.!AI47))</f>
        <v/>
      </c>
      <c r="DB17" s="138">
        <f t="shared" si="13"/>
        <v>14</v>
      </c>
      <c r="DC17" s="139"/>
      <c r="DD17" s="139" t="str">
        <f>IF($B$2=1,IF(ต.ค.!D17="","",ต.ค.!D17),IF(ต.ค.!D47="","",ต.ค.!D47))</f>
        <v/>
      </c>
      <c r="DE17" s="139" t="str">
        <f>IF($B$2=1,IF(ต.ค.!E17="","",ต.ค.!E17),IF(ต.ค.!E47="","",ต.ค.!E47))</f>
        <v/>
      </c>
      <c r="DF17" s="139" t="str">
        <f>IF($B$2=1,IF(ต.ค.!F17="","",ต.ค.!F17),IF(ต.ค.!F47="","",ต.ค.!F47))</f>
        <v/>
      </c>
      <c r="DG17" s="139" t="str">
        <f>IF($B$2=1,IF(ต.ค.!G17="","",ต.ค.!G17),IF(ต.ค.!G47="","",ต.ค.!G47))</f>
        <v/>
      </c>
      <c r="DH17" s="139" t="str">
        <f>IF($B$2=1,IF(ต.ค.!H17="","",ต.ค.!H17),IF(ต.ค.!H47="","",ต.ค.!H47))</f>
        <v/>
      </c>
      <c r="DI17" s="139" t="str">
        <f>IF($B$2=1,IF(ต.ค.!I17="","",ต.ค.!I17),IF(ต.ค.!I47="","",ต.ค.!I47))</f>
        <v/>
      </c>
      <c r="DJ17" s="139" t="str">
        <f>IF($B$2=1,IF(ต.ค.!J17="","",ต.ค.!J17),IF(ต.ค.!J47="","",ต.ค.!J47))</f>
        <v/>
      </c>
      <c r="DK17" s="139" t="str">
        <f>IF($B$2=1,IF(ต.ค.!K17="","",ต.ค.!K17),IF(ต.ค.!K47="","",ต.ค.!K47))</f>
        <v/>
      </c>
      <c r="DL17" s="139" t="str">
        <f>IF($B$2=1,IF(ต.ค.!L17="","",ต.ค.!L17),IF(ต.ค.!L47="","",ต.ค.!L47))</f>
        <v/>
      </c>
      <c r="DM17" s="139" t="str">
        <f>IF($B$2=1,IF(ต.ค.!M17="","",ต.ค.!M17),IF(ต.ค.!M47="","",ต.ค.!M47))</f>
        <v/>
      </c>
      <c r="DN17" s="139" t="str">
        <f>IF($B$2=1,IF(ต.ค.!N17="","",ต.ค.!N17),IF(ต.ค.!N47="","",ต.ค.!N47))</f>
        <v/>
      </c>
      <c r="DO17" s="139" t="str">
        <f>IF($B$2=1,IF(ต.ค.!O17="","",ต.ค.!O17),IF(ต.ค.!O47="","",ต.ค.!O47))</f>
        <v/>
      </c>
      <c r="DP17" s="139" t="str">
        <f>IF($B$2=1,IF(ต.ค.!P17="","",ต.ค.!P17),IF(ต.ค.!P47="","",ต.ค.!P47))</f>
        <v/>
      </c>
      <c r="DQ17" s="139" t="str">
        <f>IF($B$2=1,IF(ต.ค.!Q17="","",ต.ค.!Q17),IF(ต.ค.!Q47="","",ต.ค.!Q47))</f>
        <v/>
      </c>
      <c r="DR17" s="139" t="str">
        <f>IF($B$2=1,IF(ต.ค.!R17="","",ต.ค.!R17),IF(ต.ค.!R47="","",ต.ค.!R47))</f>
        <v/>
      </c>
      <c r="DS17" s="139" t="str">
        <f>IF($B$2=1,IF(ต.ค.!S17="","",ต.ค.!S17),IF(ต.ค.!S47="","",ต.ค.!S47))</f>
        <v/>
      </c>
      <c r="DT17" s="139" t="str">
        <f>IF($B$2=1,IF(ต.ค.!T17="","",ต.ค.!T17),IF(ต.ค.!T47="","",ต.ค.!T47))</f>
        <v/>
      </c>
      <c r="DU17" s="139" t="str">
        <f>IF($B$2=1,IF(ต.ค.!U17="","",ต.ค.!U17),IF(ต.ค.!U47="","",ต.ค.!U47))</f>
        <v/>
      </c>
      <c r="DV17" s="139" t="str">
        <f>IF($B$2=1,IF(ต.ค.!V17="","",ต.ค.!V17),IF(ต.ค.!V47="","",ต.ค.!V47))</f>
        <v/>
      </c>
      <c r="DW17" s="139" t="str">
        <f>IF($B$2=1,IF(ต.ค.!W17="","",ต.ค.!W17),IF(ต.ค.!W47="","",ต.ค.!W47))</f>
        <v/>
      </c>
      <c r="DX17" s="139" t="str">
        <f>IF($B$2=1,IF(ต.ค.!X17="","",ต.ค.!X17),IF(ต.ค.!X47="","",ต.ค.!X47))</f>
        <v/>
      </c>
      <c r="DY17" s="139" t="str">
        <f>IF($B$2=1,IF(ต.ค.!Y17="","",ต.ค.!Y17),IF(ต.ค.!Y47="","",ต.ค.!Y47))</f>
        <v/>
      </c>
      <c r="DZ17" s="139" t="str">
        <f>IF($B$2=1,IF(ต.ค.!Z17="","",ต.ค.!Z17),IF(ต.ค.!Z47="","",ต.ค.!Z47))</f>
        <v/>
      </c>
      <c r="EA17" s="139" t="str">
        <f>IF($B$2=1,IF(ต.ค.!AA17="","",ต.ค.!AA17),IF(ต.ค.!AA47="","",ต.ค.!AA47))</f>
        <v/>
      </c>
      <c r="EB17" s="139" t="str">
        <f>IF($B$2=1,IF(ต.ค.!AB17="","",ต.ค.!AB17),IF(ต.ค.!AB47="","",ต.ค.!AB47))</f>
        <v/>
      </c>
      <c r="EC17" s="139" t="str">
        <f>IF($B$2=1,IF(ต.ค.!AC17="","",ต.ค.!AC17),IF(ต.ค.!AC47="","",ต.ค.!AC47))</f>
        <v/>
      </c>
      <c r="ED17" s="139" t="str">
        <f>IF($B$2=1,IF(ต.ค.!AD17="","",ต.ค.!AD17),IF(ต.ค.!AD47="","",ต.ค.!AD47))</f>
        <v/>
      </c>
      <c r="EE17" s="139" t="str">
        <f>IF($B$2=1,IF(ต.ค.!AE17="","",ต.ค.!AE17),IF(ต.ค.!AE47="","",ต.ค.!AE47))</f>
        <v/>
      </c>
      <c r="EF17" s="139" t="str">
        <f>IF($B$2=1,IF(ต.ค.!AF17="","",ต.ค.!AF17),IF(ต.ค.!AF47="","",ต.ค.!AF47))</f>
        <v/>
      </c>
      <c r="EG17" s="139" t="str">
        <f>IF($B$2=1,IF(ต.ค.!AG17="","",ต.ค.!AG17),IF(ต.ค.!AG47="","",ต.ค.!AG47))</f>
        <v/>
      </c>
      <c r="EH17" s="139" t="str">
        <f>IF($B$2=1,IF(ต.ค.!AH17="","",ต.ค.!AH17),IF(ต.ค.!AH47="","",ต.ค.!AH47))</f>
        <v/>
      </c>
      <c r="EI17" s="139" t="str">
        <f>IF($B$2=1,IF(ต.ค.!AI17="","",ต.ค.!AI17),IF(ต.ค.!AI47="","",ต.ค.!AI47))</f>
        <v/>
      </c>
      <c r="EJ17" s="138">
        <f t="shared" si="14"/>
        <v>14</v>
      </c>
      <c r="EK17" s="139"/>
      <c r="EL17" s="139" t="str">
        <f>IF($B$2=1,IF(พ.ย.!D17="","",พ.ย.!D17),IF(พ.ย.!D47="","",พ.ย.!D47))</f>
        <v/>
      </c>
      <c r="EM17" s="139" t="str">
        <f>IF($B$2=1,IF(พ.ย.!E17="","",พ.ย.!E17),IF(พ.ย.!E47="","",พ.ย.!E47))</f>
        <v/>
      </c>
      <c r="EN17" s="139" t="str">
        <f>IF($B$2=1,IF(พ.ย.!F17="","",พ.ย.!F17),IF(พ.ย.!F47="","",พ.ย.!F47))</f>
        <v/>
      </c>
      <c r="EO17" s="139" t="str">
        <f>IF($B$2=1,IF(พ.ย.!G17="","",พ.ย.!G17),IF(พ.ย.!G47="","",พ.ย.!G47))</f>
        <v/>
      </c>
      <c r="EP17" s="139" t="str">
        <f>IF($B$2=1,IF(พ.ย.!H17="","",พ.ย.!H17),IF(พ.ย.!H47="","",พ.ย.!H47))</f>
        <v/>
      </c>
      <c r="EQ17" s="139" t="str">
        <f>IF($B$2=1,IF(พ.ย.!I17="","",พ.ย.!I17),IF(พ.ย.!I47="","",พ.ย.!I47))</f>
        <v/>
      </c>
      <c r="ER17" s="139" t="str">
        <f>IF($B$2=1,IF(พ.ย.!J17="","",พ.ย.!J17),IF(พ.ย.!J47="","",พ.ย.!J47))</f>
        <v/>
      </c>
      <c r="ES17" s="139" t="str">
        <f>IF($B$2=1,IF(พ.ย.!K17="","",พ.ย.!K17),IF(พ.ย.!K47="","",พ.ย.!K47))</f>
        <v/>
      </c>
      <c r="ET17" s="139" t="str">
        <f>IF($B$2=1,IF(พ.ย.!L17="","",พ.ย.!L17),IF(พ.ย.!L47="","",พ.ย.!L47))</f>
        <v/>
      </c>
      <c r="EU17" s="139" t="str">
        <f>IF($B$2=1,IF(พ.ย.!M17="","",พ.ย.!M17),IF(พ.ย.!M47="","",พ.ย.!M47))</f>
        <v/>
      </c>
      <c r="EV17" s="139" t="str">
        <f>IF($B$2=1,IF(พ.ย.!N17="","",พ.ย.!N17),IF(พ.ย.!N47="","",พ.ย.!N47))</f>
        <v/>
      </c>
      <c r="EW17" s="139" t="str">
        <f>IF($B$2=1,IF(พ.ย.!O17="","",พ.ย.!O17),IF(พ.ย.!O47="","",พ.ย.!O47))</f>
        <v/>
      </c>
      <c r="EX17" s="139" t="str">
        <f>IF($B$2=1,IF(พ.ย.!P17="","",พ.ย.!P17),IF(พ.ย.!P47="","",พ.ย.!P47))</f>
        <v/>
      </c>
      <c r="EY17" s="139" t="str">
        <f>IF($B$2=1,IF(พ.ย.!Q17="","",พ.ย.!Q17),IF(พ.ย.!Q47="","",พ.ย.!Q47))</f>
        <v/>
      </c>
      <c r="EZ17" s="139" t="str">
        <f>IF($B$2=1,IF(พ.ย.!R17="","",พ.ย.!R17),IF(พ.ย.!R47="","",พ.ย.!R47))</f>
        <v/>
      </c>
      <c r="FA17" s="139" t="str">
        <f>IF($B$2=1,IF(พ.ย.!S17="","",พ.ย.!S17),IF(พ.ย.!S47="","",พ.ย.!S47))</f>
        <v/>
      </c>
      <c r="FB17" s="139" t="str">
        <f>IF($B$2=1,IF(พ.ย.!T17="","",พ.ย.!T17),IF(พ.ย.!T47="","",พ.ย.!T47))</f>
        <v/>
      </c>
      <c r="FC17" s="139" t="str">
        <f>IF($B$2=1,IF(พ.ย.!U17="","",พ.ย.!U17),IF(พ.ย.!U47="","",พ.ย.!U47))</f>
        <v/>
      </c>
      <c r="FD17" s="139" t="str">
        <f>IF($B$2=1,IF(พ.ย.!V17="","",พ.ย.!V17),IF(พ.ย.!V47="","",พ.ย.!V47))</f>
        <v/>
      </c>
      <c r="FE17" s="139" t="str">
        <f>IF($B$2=1,IF(พ.ย.!W17="","",พ.ย.!W17),IF(พ.ย.!W47="","",พ.ย.!W47))</f>
        <v/>
      </c>
      <c r="FF17" s="139" t="str">
        <f>IF($B$2=1,IF(พ.ย.!X17="","",พ.ย.!X17),IF(พ.ย.!X47="","",พ.ย.!X47))</f>
        <v/>
      </c>
      <c r="FG17" s="139" t="str">
        <f>IF($B$2=1,IF(พ.ย.!Y17="","",พ.ย.!Y17),IF(พ.ย.!Y47="","",พ.ย.!Y47))</f>
        <v/>
      </c>
      <c r="FH17" s="139" t="str">
        <f>IF($B$2=1,IF(พ.ย.!Z17="","",พ.ย.!Z17),IF(พ.ย.!Z47="","",พ.ย.!Z47))</f>
        <v/>
      </c>
      <c r="FI17" s="139" t="str">
        <f>IF($B$2=1,IF(พ.ย.!AA17="","",พ.ย.!AA17),IF(พ.ย.!AA47="","",พ.ย.!AA47))</f>
        <v/>
      </c>
      <c r="FJ17" s="139" t="str">
        <f>IF($B$2=1,IF(พ.ย.!AB17="","",พ.ย.!AB17),IF(พ.ย.!AB47="","",พ.ย.!AB47))</f>
        <v/>
      </c>
      <c r="FK17" s="139" t="str">
        <f>IF($B$2=1,IF(พ.ย.!AC17="","",พ.ย.!AC17),IF(พ.ย.!AC47="","",พ.ย.!AC47))</f>
        <v/>
      </c>
      <c r="FL17" s="139" t="str">
        <f>IF($B$2=1,IF(พ.ย.!AD17="","",พ.ย.!AD17),IF(พ.ย.!AD47="","",พ.ย.!AD47))</f>
        <v/>
      </c>
      <c r="FM17" s="139" t="str">
        <f>IF($B$2=1,IF(พ.ย.!AE17="","",พ.ย.!AE17),IF(พ.ย.!AE47="","",พ.ย.!AE47))</f>
        <v/>
      </c>
      <c r="FN17" s="139" t="str">
        <f>IF($B$2=1,IF(พ.ย.!AF17="","",พ.ย.!AF17),IF(พ.ย.!AF47="","",พ.ย.!AF47))</f>
        <v/>
      </c>
      <c r="FO17" s="139" t="str">
        <f>IF($B$2=1,IF(พ.ย.!AG17="","",พ.ย.!AG17),IF(พ.ย.!AG47="","",พ.ย.!AG47))</f>
        <v/>
      </c>
      <c r="FP17" s="139" t="str">
        <f>IF($B$2=1,IF(พ.ย.!AH17="","",พ.ย.!AH17),IF(พ.ย.!AH47="","",พ.ย.!AH47))</f>
        <v/>
      </c>
      <c r="FQ17" s="139" t="str">
        <f>IF($B$2=1,IF(พ.ย.!AI17="","",พ.ย.!AI17),IF(พ.ย.!AI47="","",พ.ย.!AI47))</f>
        <v/>
      </c>
      <c r="FR17" s="138">
        <f t="shared" si="15"/>
        <v>14</v>
      </c>
      <c r="FS17" s="139"/>
      <c r="FT17" s="139" t="str">
        <f>IF($B$2=1,IF(ธ.ค.!D17="","",ธ.ค.!D17),IF(ธ.ค.!D47="","",ธ.ค.!D47))</f>
        <v/>
      </c>
      <c r="FU17" s="139" t="str">
        <f>IF($B$2=1,IF(ธ.ค.!E17="","",ธ.ค.!E17),IF(ธ.ค.!E47="","",ธ.ค.!E47))</f>
        <v/>
      </c>
      <c r="FV17" s="139" t="str">
        <f>IF($B$2=1,IF(ธ.ค.!F17="","",ธ.ค.!F17),IF(ธ.ค.!F47="","",ธ.ค.!F47))</f>
        <v/>
      </c>
      <c r="FW17" s="139" t="str">
        <f>IF($B$2=1,IF(ธ.ค.!G17="","",ธ.ค.!G17),IF(ธ.ค.!G47="","",ธ.ค.!G47))</f>
        <v/>
      </c>
      <c r="FX17" s="139" t="str">
        <f>IF($B$2=1,IF(ธ.ค.!H17="","",ธ.ค.!H17),IF(ธ.ค.!H47="","",ธ.ค.!H47))</f>
        <v/>
      </c>
      <c r="FY17" s="139" t="str">
        <f>IF($B$2=1,IF(ธ.ค.!I17="","",ธ.ค.!I17),IF(ธ.ค.!I47="","",ธ.ค.!I47))</f>
        <v/>
      </c>
      <c r="FZ17" s="139" t="str">
        <f>IF($B$2=1,IF(ธ.ค.!J17="","",ธ.ค.!J17),IF(ธ.ค.!J47="","",ธ.ค.!J47))</f>
        <v/>
      </c>
      <c r="GA17" s="139" t="str">
        <f>IF($B$2=1,IF(ธ.ค.!K17="","",ธ.ค.!K17),IF(ธ.ค.!K47="","",ธ.ค.!K47))</f>
        <v/>
      </c>
      <c r="GB17" s="139" t="str">
        <f>IF($B$2=1,IF(ธ.ค.!L17="","",ธ.ค.!L17),IF(ธ.ค.!L47="","",ธ.ค.!L47))</f>
        <v/>
      </c>
      <c r="GC17" s="139" t="str">
        <f>IF($B$2=1,IF(ธ.ค.!M17="","",ธ.ค.!M17),IF(ธ.ค.!M47="","",ธ.ค.!M47))</f>
        <v/>
      </c>
      <c r="GD17" s="139" t="str">
        <f>IF($B$2=1,IF(ธ.ค.!N17="","",ธ.ค.!N17),IF(ธ.ค.!N47="","",ธ.ค.!N47))</f>
        <v/>
      </c>
      <c r="GE17" s="139" t="str">
        <f>IF($B$2=1,IF(ธ.ค.!O17="","",ธ.ค.!O17),IF(ธ.ค.!O47="","",ธ.ค.!O47))</f>
        <v/>
      </c>
      <c r="GF17" s="139" t="str">
        <f>IF($B$2=1,IF(ธ.ค.!P17="","",ธ.ค.!P17),IF(ธ.ค.!P47="","",ธ.ค.!P47))</f>
        <v/>
      </c>
      <c r="GG17" s="139" t="str">
        <f>IF($B$2=1,IF(ธ.ค.!Q17="","",ธ.ค.!Q17),IF(ธ.ค.!Q47="","",ธ.ค.!Q47))</f>
        <v/>
      </c>
      <c r="GH17" s="139" t="str">
        <f>IF($B$2=1,IF(ธ.ค.!R17="","",ธ.ค.!R17),IF(ธ.ค.!R47="","",ธ.ค.!R47))</f>
        <v/>
      </c>
      <c r="GI17" s="139" t="str">
        <f>IF($B$2=1,IF(ธ.ค.!S17="","",ธ.ค.!S17),IF(ธ.ค.!S47="","",ธ.ค.!S47))</f>
        <v/>
      </c>
      <c r="GJ17" s="139" t="str">
        <f>IF($B$2=1,IF(ธ.ค.!T17="","",ธ.ค.!T17),IF(ธ.ค.!T47="","",ธ.ค.!T47))</f>
        <v/>
      </c>
      <c r="GK17" s="139" t="str">
        <f>IF($B$2=1,IF(ธ.ค.!U17="","",ธ.ค.!U17),IF(ธ.ค.!U47="","",ธ.ค.!U47))</f>
        <v/>
      </c>
      <c r="GL17" s="139" t="str">
        <f>IF($B$2=1,IF(ธ.ค.!V17="","",ธ.ค.!V17),IF(ธ.ค.!V47="","",ธ.ค.!V47))</f>
        <v/>
      </c>
      <c r="GM17" s="139" t="str">
        <f>IF($B$2=1,IF(ธ.ค.!W17="","",ธ.ค.!W17),IF(ธ.ค.!W47="","",ธ.ค.!W47))</f>
        <v/>
      </c>
      <c r="GN17" s="139" t="str">
        <f>IF($B$2=1,IF(ธ.ค.!X17="","",ธ.ค.!X17),IF(ธ.ค.!X47="","",ธ.ค.!X47))</f>
        <v/>
      </c>
      <c r="GO17" s="139" t="str">
        <f>IF($B$2=1,IF(ธ.ค.!Y17="","",ธ.ค.!Y17),IF(ธ.ค.!Y47="","",ธ.ค.!Y47))</f>
        <v/>
      </c>
      <c r="GP17" s="139" t="str">
        <f>IF($B$2=1,IF(ธ.ค.!Z17="","",ธ.ค.!Z17),IF(ธ.ค.!Z47="","",ธ.ค.!Z47))</f>
        <v/>
      </c>
      <c r="GQ17" s="139" t="str">
        <f>IF($B$2=1,IF(ธ.ค.!AA17="","",ธ.ค.!AA17),IF(ธ.ค.!AA47="","",ธ.ค.!AA47))</f>
        <v/>
      </c>
      <c r="GR17" s="139" t="str">
        <f>IF($B$2=1,IF(ธ.ค.!AB17="","",ธ.ค.!AB17),IF(ธ.ค.!AB47="","",ธ.ค.!AB47))</f>
        <v/>
      </c>
      <c r="GS17" s="139" t="str">
        <f>IF($B$2=1,IF(ธ.ค.!AC17="","",ธ.ค.!AC17),IF(ธ.ค.!AC47="","",ธ.ค.!AC47))</f>
        <v/>
      </c>
      <c r="GT17" s="139" t="str">
        <f>IF($B$2=1,IF(ธ.ค.!AD17="","",ธ.ค.!AD17),IF(ธ.ค.!AD47="","",ธ.ค.!AD47))</f>
        <v/>
      </c>
      <c r="GU17" s="139" t="str">
        <f>IF($B$2=1,IF(ธ.ค.!AE17="","",ธ.ค.!AE17),IF(ธ.ค.!AE47="","",ธ.ค.!AE47))</f>
        <v/>
      </c>
      <c r="GV17" s="139" t="str">
        <f>IF($B$2=1,IF(ธ.ค.!AF17="","",ธ.ค.!AF17),IF(ธ.ค.!AF47="","",ธ.ค.!AF47))</f>
        <v/>
      </c>
      <c r="GW17" s="139" t="str">
        <f>IF($B$2=1,IF(ธ.ค.!AG17="","",ธ.ค.!AG17),IF(ธ.ค.!AG47="","",ธ.ค.!AG47))</f>
        <v/>
      </c>
      <c r="GX17" s="139" t="str">
        <f>IF($B$2=1,IF(ธ.ค.!AH17="","",ธ.ค.!AH17),IF(ธ.ค.!AH47="","",ธ.ค.!AH47))</f>
        <v/>
      </c>
      <c r="GY17" s="139" t="str">
        <f>IF($B$2=1,IF(ธ.ค.!AI17="","",ธ.ค.!AI17),IF(ธ.ค.!AI47="","",ธ.ค.!AI47))</f>
        <v/>
      </c>
      <c r="GZ17" s="138">
        <f t="shared" si="16"/>
        <v>14</v>
      </c>
      <c r="HA17" s="139"/>
      <c r="HB17" s="139" t="str">
        <f>IF($B$2=1,IF(ม.ค.!D17="","",ม.ค.!D17),IF(ม.ค.!D47="","",ม.ค.!D47))</f>
        <v/>
      </c>
      <c r="HC17" s="139" t="str">
        <f>IF($B$2=1,IF(ม.ค.!E17="","",ม.ค.!E17),IF(ม.ค.!E47="","",ม.ค.!E47))</f>
        <v/>
      </c>
      <c r="HD17" s="139" t="str">
        <f>IF($B$2=1,IF(ม.ค.!F17="","",ม.ค.!F17),IF(ม.ค.!F47="","",ม.ค.!F47))</f>
        <v/>
      </c>
      <c r="HE17" s="139" t="str">
        <f>IF($B$2=1,IF(ม.ค.!G17="","",ม.ค.!G17),IF(ม.ค.!G47="","",ม.ค.!G47))</f>
        <v/>
      </c>
      <c r="HF17" s="139" t="str">
        <f>IF($B$2=1,IF(ม.ค.!H17="","",ม.ค.!H17),IF(ม.ค.!H47="","",ม.ค.!H47))</f>
        <v/>
      </c>
      <c r="HG17" s="139" t="str">
        <f>IF($B$2=1,IF(ม.ค.!I17="","",ม.ค.!I17),IF(ม.ค.!I47="","",ม.ค.!I47))</f>
        <v/>
      </c>
      <c r="HH17" s="139" t="str">
        <f>IF($B$2=1,IF(ม.ค.!J17="","",ม.ค.!J17),IF(ม.ค.!J47="","",ม.ค.!J47))</f>
        <v/>
      </c>
      <c r="HI17" s="139" t="str">
        <f>IF($B$2=1,IF(ม.ค.!K17="","",ม.ค.!K17),IF(ม.ค.!K47="","",ม.ค.!K47))</f>
        <v/>
      </c>
      <c r="HJ17" s="139" t="str">
        <f>IF($B$2=1,IF(ม.ค.!L17="","",ม.ค.!L17),IF(ม.ค.!L47="","",ม.ค.!L47))</f>
        <v/>
      </c>
      <c r="HK17" s="139" t="str">
        <f>IF($B$2=1,IF(ม.ค.!M17="","",ม.ค.!M17),IF(ม.ค.!M47="","",ม.ค.!M47))</f>
        <v/>
      </c>
      <c r="HL17" s="139" t="str">
        <f>IF($B$2=1,IF(ม.ค.!N17="","",ม.ค.!N17),IF(ม.ค.!N47="","",ม.ค.!N47))</f>
        <v/>
      </c>
      <c r="HM17" s="139" t="str">
        <f>IF($B$2=1,IF(ม.ค.!O17="","",ม.ค.!O17),IF(ม.ค.!O47="","",ม.ค.!O47))</f>
        <v/>
      </c>
      <c r="HN17" s="139" t="str">
        <f>IF($B$2=1,IF(ม.ค.!P17="","",ม.ค.!P17),IF(ม.ค.!P47="","",ม.ค.!P47))</f>
        <v/>
      </c>
      <c r="HO17" s="139" t="str">
        <f>IF($B$2=1,IF(ม.ค.!Q17="","",ม.ค.!Q17),IF(ม.ค.!Q47="","",ม.ค.!Q47))</f>
        <v/>
      </c>
      <c r="HP17" s="139" t="str">
        <f>IF($B$2=1,IF(ม.ค.!R17="","",ม.ค.!R17),IF(ม.ค.!R47="","",ม.ค.!R47))</f>
        <v/>
      </c>
      <c r="HQ17" s="139" t="str">
        <f>IF($B$2=1,IF(ม.ค.!S17="","",ม.ค.!S17),IF(ม.ค.!S47="","",ม.ค.!S47))</f>
        <v/>
      </c>
      <c r="HR17" s="139" t="str">
        <f>IF($B$2=1,IF(ม.ค.!T17="","",ม.ค.!T17),IF(ม.ค.!T47="","",ม.ค.!T47))</f>
        <v/>
      </c>
      <c r="HS17" s="139" t="str">
        <f>IF($B$2=1,IF(ม.ค.!U17="","",ม.ค.!U17),IF(ม.ค.!U47="","",ม.ค.!U47))</f>
        <v/>
      </c>
      <c r="HT17" s="139" t="str">
        <f>IF($B$2=1,IF(ม.ค.!V17="","",ม.ค.!V17),IF(ม.ค.!V47="","",ม.ค.!V47))</f>
        <v/>
      </c>
      <c r="HU17" s="139" t="str">
        <f>IF($B$2=1,IF(ม.ค.!W17="","",ม.ค.!W17),IF(ม.ค.!W47="","",ม.ค.!W47))</f>
        <v/>
      </c>
      <c r="HV17" s="139" t="str">
        <f>IF($B$2=1,IF(ม.ค.!X17="","",ม.ค.!X17),IF(ม.ค.!X47="","",ม.ค.!X47))</f>
        <v/>
      </c>
      <c r="HW17" s="139" t="str">
        <f>IF($B$2=1,IF(ม.ค.!Y17="","",ม.ค.!Y17),IF(ม.ค.!Y47="","",ม.ค.!Y47))</f>
        <v/>
      </c>
      <c r="HX17" s="139" t="str">
        <f>IF($B$2=1,IF(ม.ค.!Z17="","",ม.ค.!Z17),IF(ม.ค.!Z47="","",ม.ค.!Z47))</f>
        <v/>
      </c>
      <c r="HY17" s="139" t="str">
        <f>IF($B$2=1,IF(ม.ค.!AA17="","",ม.ค.!AA17),IF(ม.ค.!AA47="","",ม.ค.!AA47))</f>
        <v/>
      </c>
      <c r="HZ17" s="139" t="str">
        <f>IF($B$2=1,IF(ม.ค.!AB17="","",ม.ค.!AB17),IF(ม.ค.!AB47="","",ม.ค.!AB47))</f>
        <v/>
      </c>
      <c r="IA17" s="139" t="str">
        <f>IF($B$2=1,IF(ม.ค.!AC17="","",ม.ค.!AC17),IF(ม.ค.!AC47="","",ม.ค.!AC47))</f>
        <v/>
      </c>
      <c r="IB17" s="139" t="str">
        <f>IF($B$2=1,IF(ม.ค.!AD17="","",ม.ค.!AD17),IF(ม.ค.!AD47="","",ม.ค.!AD47))</f>
        <v/>
      </c>
      <c r="IC17" s="139" t="str">
        <f>IF($B$2=1,IF(ม.ค.!AE17="","",ม.ค.!AE17),IF(ม.ค.!AE47="","",ม.ค.!AE47))</f>
        <v/>
      </c>
      <c r="ID17" s="139" t="str">
        <f>IF($B$2=1,IF(ม.ค.!AF17="","",ม.ค.!AF17),IF(ม.ค.!AF47="","",ม.ค.!AF47))</f>
        <v/>
      </c>
      <c r="IE17" s="139" t="str">
        <f>IF($B$2=1,IF(ม.ค.!AG17="","",ม.ค.!AG17),IF(ม.ค.!AG47="","",ม.ค.!AG47))</f>
        <v/>
      </c>
      <c r="IF17" s="139" t="str">
        <f>IF($B$2=1,IF(ม.ค.!AH17="","",ม.ค.!AH17),IF(ม.ค.!AH47="","",ม.ค.!AH47))</f>
        <v/>
      </c>
      <c r="IG17" s="139" t="str">
        <f>IF($B$2=1,IF(ม.ค.!AI17="","",ม.ค.!AI17),IF(ม.ค.!AI47="","",ม.ค.!AI47))</f>
        <v/>
      </c>
      <c r="IH17" s="138">
        <f t="shared" si="17"/>
        <v>14</v>
      </c>
      <c r="II17" s="139"/>
      <c r="IJ17" s="139" t="str">
        <f>IF($B$2=1,IF(ก.พ.!D17="","",ก.พ.!D17),IF(ก.พ.!D47="","",ก.พ.!D47))</f>
        <v/>
      </c>
      <c r="IK17" s="139" t="str">
        <f>IF($B$2=1,IF(ก.พ.!E17="","",ก.พ.!E17),IF(ก.พ.!E47="","",ก.พ.!E47))</f>
        <v/>
      </c>
      <c r="IL17" s="139" t="str">
        <f>IF($B$2=1,IF(ก.พ.!F17="","",ก.พ.!F17),IF(ก.พ.!F47="","",ก.พ.!F47))</f>
        <v/>
      </c>
      <c r="IM17" s="139" t="str">
        <f>IF($B$2=1,IF(ก.พ.!G17="","",ก.พ.!G17),IF(ก.พ.!G47="","",ก.พ.!G47))</f>
        <v/>
      </c>
      <c r="IN17" s="139" t="str">
        <f>IF($B$2=1,IF(ก.พ.!H17="","",ก.พ.!H17),IF(ก.พ.!H47="","",ก.พ.!H47))</f>
        <v/>
      </c>
      <c r="IO17" s="139" t="str">
        <f>IF($B$2=1,IF(ก.พ.!I17="","",ก.พ.!I17),IF(ก.พ.!I47="","",ก.พ.!I47))</f>
        <v/>
      </c>
      <c r="IP17" s="139" t="str">
        <f>IF($B$2=1,IF(ก.พ.!J17="","",ก.พ.!J17),IF(ก.พ.!J47="","",ก.พ.!J47))</f>
        <v/>
      </c>
      <c r="IQ17" s="139" t="str">
        <f>IF($B$2=1,IF(ก.พ.!K17="","",ก.พ.!K17),IF(ก.พ.!K47="","",ก.พ.!K47))</f>
        <v/>
      </c>
      <c r="IR17" s="139" t="str">
        <f>IF($B$2=1,IF(ก.พ.!L17="","",ก.พ.!L17),IF(ก.พ.!L47="","",ก.พ.!L47))</f>
        <v/>
      </c>
      <c r="IS17" s="139" t="str">
        <f>IF($B$2=1,IF(ก.พ.!M17="","",ก.พ.!M17),IF(ก.พ.!M47="","",ก.พ.!M47))</f>
        <v/>
      </c>
      <c r="IT17" s="139" t="str">
        <f>IF($B$2=1,IF(ก.พ.!N17="","",ก.พ.!N17),IF(ก.พ.!N47="","",ก.พ.!N47))</f>
        <v/>
      </c>
      <c r="IU17" s="139" t="str">
        <f>IF($B$2=1,IF(ก.พ.!O17="","",ก.พ.!O17),IF(ก.พ.!O47="","",ก.พ.!O47))</f>
        <v/>
      </c>
      <c r="IV17" s="139" t="str">
        <f>IF($B$2=1,IF(ก.พ.!P17="","",ก.พ.!P17),IF(ก.พ.!P47="","",ก.พ.!P47))</f>
        <v/>
      </c>
      <c r="IW17" s="139" t="str">
        <f>IF($B$2=1,IF(ก.พ.!Q17="","",ก.พ.!Q17),IF(ก.พ.!Q47="","",ก.พ.!Q47))</f>
        <v/>
      </c>
      <c r="IX17" s="139" t="str">
        <f>IF($B$2=1,IF(ก.พ.!R17="","",ก.พ.!R17),IF(ก.พ.!R47="","",ก.พ.!R47))</f>
        <v/>
      </c>
      <c r="IY17" s="139" t="str">
        <f>IF($B$2=1,IF(ก.พ.!S17="","",ก.พ.!S17),IF(ก.พ.!S47="","",ก.พ.!S47))</f>
        <v/>
      </c>
      <c r="IZ17" s="139" t="str">
        <f>IF($B$2=1,IF(ก.พ.!T17="","",ก.พ.!T17),IF(ก.พ.!T47="","",ก.พ.!T47))</f>
        <v/>
      </c>
      <c r="JA17" s="139" t="str">
        <f>IF($B$2=1,IF(ก.พ.!U17="","",ก.พ.!U17),IF(ก.พ.!U47="","",ก.พ.!U47))</f>
        <v/>
      </c>
      <c r="JB17" s="139" t="str">
        <f>IF($B$2=1,IF(ก.พ.!V17="","",ก.พ.!V17),IF(ก.พ.!V47="","",ก.พ.!V47))</f>
        <v/>
      </c>
      <c r="JC17" s="139" t="str">
        <f>IF($B$2=1,IF(ก.พ.!W17="","",ก.พ.!W17),IF(ก.พ.!W47="","",ก.พ.!W47))</f>
        <v/>
      </c>
      <c r="JD17" s="139" t="str">
        <f>IF($B$2=1,IF(ก.พ.!X17="","",ก.พ.!X17),IF(ก.พ.!X47="","",ก.พ.!X47))</f>
        <v/>
      </c>
      <c r="JE17" s="139" t="str">
        <f>IF($B$2=1,IF(ก.พ.!Y17="","",ก.พ.!Y17),IF(ก.พ.!Y47="","",ก.พ.!Y47))</f>
        <v/>
      </c>
      <c r="JF17" s="139" t="str">
        <f>IF($B$2=1,IF(ก.พ.!Z17="","",ก.พ.!Z17),IF(ก.พ.!Z47="","",ก.พ.!Z47))</f>
        <v/>
      </c>
      <c r="JG17" s="139" t="str">
        <f>IF($B$2=1,IF(ก.พ.!AA17="","",ก.พ.!AA17),IF(ก.พ.!AA47="","",ก.พ.!AA47))</f>
        <v/>
      </c>
      <c r="JH17" s="139" t="str">
        <f>IF($B$2=1,IF(ก.พ.!AB17="","",ก.พ.!AB17),IF(ก.พ.!AB47="","",ก.พ.!AB47))</f>
        <v/>
      </c>
      <c r="JI17" s="139" t="str">
        <f>IF($B$2=1,IF(ก.พ.!AC17="","",ก.พ.!AC17),IF(ก.พ.!AC47="","",ก.พ.!AC47))</f>
        <v/>
      </c>
      <c r="JJ17" s="139" t="str">
        <f>IF($B$2=1,IF(ก.พ.!AD17="","",ก.พ.!AD17),IF(ก.พ.!AD47="","",ก.พ.!AD47))</f>
        <v/>
      </c>
      <c r="JK17" s="139" t="str">
        <f>IF($B$2=1,IF(ก.พ.!AE17="","",ก.พ.!AE17),IF(ก.พ.!AE47="","",ก.พ.!AE47))</f>
        <v/>
      </c>
      <c r="JL17" s="139" t="str">
        <f>IF($B$2=1,IF(ก.พ.!AF17="","",ก.พ.!AF17),IF(ก.พ.!AF47="","",ก.พ.!AF47))</f>
        <v/>
      </c>
      <c r="JM17" s="139" t="str">
        <f>IF($B$2=1,IF(ก.พ.!AG17="","",ก.พ.!AG17),IF(ก.พ.!AG47="","",ก.พ.!AG47))</f>
        <v/>
      </c>
      <c r="JN17" s="139" t="str">
        <f>IF($B$2=1,IF(ก.พ.!AH17="","",ก.พ.!AH17),IF(ก.พ.!AH47="","",ก.พ.!AH47))</f>
        <v/>
      </c>
      <c r="JO17" s="139" t="str">
        <f>IF($B$2=1,IF(ก.พ.!AI17="","",ก.พ.!AI17),IF(ก.พ.!AI47="","",ก.พ.!AI47))</f>
        <v/>
      </c>
      <c r="JP17" s="138">
        <f t="shared" si="18"/>
        <v>14</v>
      </c>
      <c r="JQ17" s="139"/>
      <c r="JR17" s="139" t="str">
        <f>IF($B$2=1,IF(มี.ค.!D17="","",มี.ค.!D17),IF(มี.ค.!D47="","",มี.ค.!D47))</f>
        <v/>
      </c>
      <c r="JS17" s="139" t="str">
        <f>IF($B$2=1,IF(มี.ค.!E17="","",มี.ค.!E17),IF(มี.ค.!E47="","",มี.ค.!E47))</f>
        <v/>
      </c>
      <c r="JT17" s="139" t="str">
        <f>IF($B$2=1,IF(มี.ค.!F17="","",มี.ค.!F17),IF(มี.ค.!F47="","",มี.ค.!F47))</f>
        <v/>
      </c>
      <c r="JU17" s="139" t="str">
        <f>IF($B$2=1,IF(มี.ค.!G17="","",มี.ค.!G17),IF(มี.ค.!G47="","",มี.ค.!G47))</f>
        <v/>
      </c>
      <c r="JV17" s="139" t="str">
        <f>IF($B$2=1,IF(มี.ค.!H17="","",มี.ค.!H17),IF(มี.ค.!H47="","",มี.ค.!H47))</f>
        <v/>
      </c>
      <c r="JW17" s="139" t="str">
        <f>IF($B$2=1,IF(มี.ค.!I17="","",มี.ค.!I17),IF(มี.ค.!I47="","",มี.ค.!I47))</f>
        <v/>
      </c>
      <c r="JX17" s="139" t="str">
        <f>IF($B$2=1,IF(มี.ค.!J17="","",มี.ค.!J17),IF(มี.ค.!J47="","",มี.ค.!J47))</f>
        <v/>
      </c>
      <c r="JY17" s="139" t="str">
        <f>IF($B$2=1,IF(มี.ค.!K17="","",มี.ค.!K17),IF(มี.ค.!K47="","",มี.ค.!K47))</f>
        <v/>
      </c>
      <c r="JZ17" s="139" t="str">
        <f>IF($B$2=1,IF(มี.ค.!L17="","",มี.ค.!L17),IF(มี.ค.!L47="","",มี.ค.!L47))</f>
        <v/>
      </c>
      <c r="KA17" s="139" t="str">
        <f>IF($B$2=1,IF(มี.ค.!M17="","",มี.ค.!M17),IF(มี.ค.!M47="","",มี.ค.!M47))</f>
        <v/>
      </c>
      <c r="KB17" s="139" t="str">
        <f>IF($B$2=1,IF(มี.ค.!N17="","",มี.ค.!N17),IF(มี.ค.!N47="","",มี.ค.!N47))</f>
        <v/>
      </c>
      <c r="KC17" s="139" t="str">
        <f>IF($B$2=1,IF(มี.ค.!O17="","",มี.ค.!O17),IF(มี.ค.!O47="","",มี.ค.!O47))</f>
        <v/>
      </c>
      <c r="KD17" s="139" t="str">
        <f>IF($B$2=1,IF(มี.ค.!P17="","",มี.ค.!P17),IF(มี.ค.!P47="","",มี.ค.!P47))</f>
        <v/>
      </c>
      <c r="KE17" s="139" t="str">
        <f>IF($B$2=1,IF(มี.ค.!Q17="","",มี.ค.!Q17),IF(มี.ค.!Q47="","",มี.ค.!Q47))</f>
        <v/>
      </c>
      <c r="KF17" s="139" t="str">
        <f>IF($B$2=1,IF(มี.ค.!R17="","",มี.ค.!R17),IF(มี.ค.!R47="","",มี.ค.!R47))</f>
        <v/>
      </c>
      <c r="KG17" s="139" t="str">
        <f>IF($B$2=1,IF(มี.ค.!S17="","",มี.ค.!S17),IF(มี.ค.!S47="","",มี.ค.!S47))</f>
        <v/>
      </c>
      <c r="KH17" s="139" t="str">
        <f>IF($B$2=1,IF(มี.ค.!T17="","",มี.ค.!T17),IF(มี.ค.!T47="","",มี.ค.!T47))</f>
        <v/>
      </c>
      <c r="KI17" s="139" t="str">
        <f>IF($B$2=1,IF(มี.ค.!U17="","",มี.ค.!U17),IF(มี.ค.!U47="","",มี.ค.!U47))</f>
        <v/>
      </c>
      <c r="KJ17" s="139" t="str">
        <f>IF($B$2=1,IF(มี.ค.!V17="","",มี.ค.!V17),IF(มี.ค.!V47="","",มี.ค.!V47))</f>
        <v/>
      </c>
      <c r="KK17" s="139" t="str">
        <f>IF($B$2=1,IF(มี.ค.!W17="","",มี.ค.!W17),IF(มี.ค.!W47="","",มี.ค.!W47))</f>
        <v/>
      </c>
      <c r="KL17" s="139" t="str">
        <f>IF($B$2=1,IF(มี.ค.!X17="","",มี.ค.!X17),IF(มี.ค.!X47="","",มี.ค.!X47))</f>
        <v/>
      </c>
      <c r="KM17" s="139" t="str">
        <f>IF($B$2=1,IF(มี.ค.!Y17="","",มี.ค.!Y17),IF(มี.ค.!Y47="","",มี.ค.!Y47))</f>
        <v/>
      </c>
      <c r="KN17" s="139" t="str">
        <f>IF($B$2=1,IF(มี.ค.!Z17="","",มี.ค.!Z17),IF(มี.ค.!Z47="","",มี.ค.!Z47))</f>
        <v/>
      </c>
      <c r="KO17" s="139" t="str">
        <f>IF($B$2=1,IF(มี.ค.!AA17="","",มี.ค.!AA17),IF(มี.ค.!AA47="","",มี.ค.!AA47))</f>
        <v/>
      </c>
      <c r="KP17" s="139" t="str">
        <f>IF($B$2=1,IF(มี.ค.!AB17="","",มี.ค.!AB17),IF(มี.ค.!AB47="","",มี.ค.!AB47))</f>
        <v/>
      </c>
      <c r="KQ17" s="139" t="str">
        <f>IF($B$2=1,IF(มี.ค.!AC17="","",มี.ค.!AC17),IF(มี.ค.!AC47="","",มี.ค.!AC47))</f>
        <v/>
      </c>
      <c r="KR17" s="139" t="str">
        <f>IF($B$2=1,IF(มี.ค.!AD17="","",มี.ค.!AD17),IF(มี.ค.!AD47="","",มี.ค.!AD47))</f>
        <v/>
      </c>
      <c r="KS17" s="139" t="str">
        <f>IF($B$2=1,IF(มี.ค.!AE17="","",มี.ค.!AE17),IF(มี.ค.!AE47="","",มี.ค.!AE47))</f>
        <v/>
      </c>
      <c r="KT17" s="139" t="str">
        <f>IF($B$2=1,IF(มี.ค.!AF17="","",มี.ค.!AF17),IF(มี.ค.!AF47="","",มี.ค.!AF47))</f>
        <v/>
      </c>
      <c r="KU17" s="139" t="str">
        <f>IF($B$2=1,IF(มี.ค.!AG17="","",มี.ค.!AG17),IF(มี.ค.!AG47="","",มี.ค.!AG47))</f>
        <v/>
      </c>
      <c r="KV17" s="139" t="str">
        <f>IF($B$2=1,IF(มี.ค.!AH17="","",มี.ค.!AH17),IF(มี.ค.!AH47="","",มี.ค.!AH47))</f>
        <v/>
      </c>
      <c r="KW17" s="139" t="str">
        <f>IF($B$2=1,IF(มี.ค.!AI17="","",มี.ค.!AI17),IF(มี.ค.!AI47="","",มี.ค.!AI47))</f>
        <v/>
      </c>
      <c r="KX17" s="138">
        <f t="shared" si="19"/>
        <v>14</v>
      </c>
      <c r="KY17" s="139"/>
      <c r="KZ17" s="139" t="str">
        <f>IF($B$2=1,IF(เม.ย.!D17="","",เม.ย.!D17),IF(เม.ย.!D47="","",เม.ย.!D47))</f>
        <v/>
      </c>
      <c r="LA17" s="139" t="str">
        <f>IF($B$2=1,IF(เม.ย.!E17="","",เม.ย.!E17),IF(เม.ย.!E47="","",เม.ย.!E47))</f>
        <v/>
      </c>
      <c r="LB17" s="139" t="str">
        <f>IF($B$2=1,IF(เม.ย.!F17="","",เม.ย.!F17),IF(เม.ย.!F47="","",เม.ย.!F47))</f>
        <v/>
      </c>
      <c r="LC17" s="139" t="str">
        <f>IF($B$2=1,IF(เม.ย.!G17="","",เม.ย.!G17),IF(เม.ย.!G47="","",เม.ย.!G47))</f>
        <v/>
      </c>
      <c r="LD17" s="139" t="str">
        <f>IF($B$2=1,IF(เม.ย.!H17="","",เม.ย.!H17),IF(เม.ย.!H47="","",เม.ย.!H47))</f>
        <v/>
      </c>
      <c r="LE17" s="139" t="str">
        <f>IF($B$2=1,IF(เม.ย.!I17="","",เม.ย.!I17),IF(เม.ย.!I47="","",เม.ย.!I47))</f>
        <v/>
      </c>
      <c r="LF17" s="139" t="str">
        <f>IF($B$2=1,IF(เม.ย.!J17="","",เม.ย.!J17),IF(เม.ย.!J47="","",เม.ย.!J47))</f>
        <v/>
      </c>
      <c r="LG17" s="139" t="str">
        <f>IF($B$2=1,IF(เม.ย.!K17="","",เม.ย.!K17),IF(เม.ย.!K47="","",เม.ย.!K47))</f>
        <v/>
      </c>
      <c r="LH17" s="139" t="str">
        <f>IF($B$2=1,IF(เม.ย.!L17="","",เม.ย.!L17),IF(เม.ย.!L47="","",เม.ย.!L47))</f>
        <v/>
      </c>
      <c r="LI17" s="139" t="str">
        <f>IF($B$2=1,IF(เม.ย.!M17="","",เม.ย.!M17),IF(เม.ย.!M47="","",เม.ย.!M47))</f>
        <v/>
      </c>
      <c r="LJ17" s="139" t="str">
        <f>IF($B$2=1,IF(เม.ย.!N17="","",เม.ย.!N17),IF(เม.ย.!N47="","",เม.ย.!N47))</f>
        <v/>
      </c>
      <c r="LK17" s="139" t="str">
        <f>IF($B$2=1,IF(เม.ย.!O17="","",เม.ย.!O17),IF(เม.ย.!O47="","",เม.ย.!O47))</f>
        <v/>
      </c>
      <c r="LL17" s="139" t="str">
        <f>IF($B$2=1,IF(เม.ย.!P17="","",เม.ย.!P17),IF(เม.ย.!P47="","",เม.ย.!P47))</f>
        <v/>
      </c>
      <c r="LM17" s="139" t="str">
        <f>IF($B$2=1,IF(เม.ย.!Q17="","",เม.ย.!Q17),IF(เม.ย.!Q47="","",เม.ย.!Q47))</f>
        <v/>
      </c>
      <c r="LN17" s="139" t="str">
        <f>IF($B$2=1,IF(เม.ย.!R17="","",เม.ย.!R17),IF(เม.ย.!R47="","",เม.ย.!R47))</f>
        <v/>
      </c>
      <c r="LO17" s="139" t="str">
        <f>IF($B$2=1,IF(เม.ย.!S17="","",เม.ย.!S17),IF(เม.ย.!S47="","",เม.ย.!S47))</f>
        <v/>
      </c>
      <c r="LP17" s="139" t="str">
        <f>IF($B$2=1,IF(เม.ย.!T17="","",เม.ย.!T17),IF(เม.ย.!T47="","",เม.ย.!T47))</f>
        <v/>
      </c>
      <c r="LQ17" s="139" t="str">
        <f>IF($B$2=1,IF(เม.ย.!U17="","",เม.ย.!U17),IF(เม.ย.!U47="","",เม.ย.!U47))</f>
        <v/>
      </c>
      <c r="LR17" s="139" t="str">
        <f>IF($B$2=1,IF(เม.ย.!V17="","",เม.ย.!V17),IF(เม.ย.!V47="","",เม.ย.!V47))</f>
        <v/>
      </c>
      <c r="LS17" s="139" t="str">
        <f>IF($B$2=1,IF(เม.ย.!W17="","",เม.ย.!W17),IF(เม.ย.!W47="","",เม.ย.!W47))</f>
        <v/>
      </c>
      <c r="LT17" s="139" t="str">
        <f>IF($B$2=1,IF(เม.ย.!X17="","",เม.ย.!X17),IF(เม.ย.!X47="","",เม.ย.!X47))</f>
        <v/>
      </c>
      <c r="LU17" s="139" t="str">
        <f>IF($B$2=1,IF(เม.ย.!Y17="","",เม.ย.!Y17),IF(เม.ย.!Y47="","",เม.ย.!Y47))</f>
        <v/>
      </c>
      <c r="LV17" s="139" t="str">
        <f>IF($B$2=1,IF(เม.ย.!Z17="","",เม.ย.!Z17),IF(เม.ย.!Z47="","",เม.ย.!Z47))</f>
        <v/>
      </c>
      <c r="LW17" s="139" t="str">
        <f>IF($B$2=1,IF(เม.ย.!AA17="","",เม.ย.!AA17),IF(เม.ย.!AA47="","",เม.ย.!AA47))</f>
        <v/>
      </c>
      <c r="LX17" s="139" t="str">
        <f>IF($B$2=1,IF(เม.ย.!AB17="","",เม.ย.!AB17),IF(เม.ย.!AB47="","",เม.ย.!AB47))</f>
        <v/>
      </c>
      <c r="LY17" s="139" t="str">
        <f>IF($B$2=1,IF(เม.ย.!AC17="","",เม.ย.!AC17),IF(เม.ย.!AC47="","",เม.ย.!AC47))</f>
        <v/>
      </c>
      <c r="LZ17" s="139" t="str">
        <f>IF($B$2=1,IF(เม.ย.!AD17="","",เม.ย.!AD17),IF(เม.ย.!AD47="","",เม.ย.!AD47))</f>
        <v/>
      </c>
      <c r="MA17" s="139" t="str">
        <f>IF($B$2=1,IF(เม.ย.!AE17="","",เม.ย.!AE17),IF(เม.ย.!AE47="","",เม.ย.!AE47))</f>
        <v/>
      </c>
      <c r="MB17" s="139" t="str">
        <f>IF($B$2=1,IF(เม.ย.!AF17="","",เม.ย.!AF17),IF(เม.ย.!AF47="","",เม.ย.!AF47))</f>
        <v/>
      </c>
      <c r="MC17" s="139" t="str">
        <f>IF($B$2=1,IF(เม.ย.!AG17="","",เม.ย.!AG17),IF(เม.ย.!AG47="","",เม.ย.!AG47))</f>
        <v/>
      </c>
      <c r="MD17" s="139" t="str">
        <f>IF($B$2=1,IF(เม.ย.!AH17="","",เม.ย.!AH17),IF(เม.ย.!AH47="","",เม.ย.!AH47))</f>
        <v/>
      </c>
      <c r="ME17" s="139" t="str">
        <f>IF($B$2=1,IF(เม.ย.!AI17="","",เม.ย.!AI17),IF(เม.ย.!AI47="","",เม.ย.!AI47))</f>
        <v/>
      </c>
      <c r="MF17" s="138">
        <f t="shared" si="20"/>
        <v>14</v>
      </c>
      <c r="MG17" s="139"/>
      <c r="MH17" s="139" t="str">
        <f>IF($B$2=1,IF(พ.ค.!D17="","",พ.ค.!D17),IF(พ.ค.!D47="","",พ.ค.!D47))</f>
        <v/>
      </c>
      <c r="MI17" s="139" t="str">
        <f>IF($B$2=1,IF(พ.ค.!E17="","",พ.ค.!E17),IF(พ.ค.!E47="","",พ.ค.!E47))</f>
        <v/>
      </c>
      <c r="MJ17" s="139" t="str">
        <f>IF($B$2=1,IF(พ.ค.!F17="","",พ.ค.!F17),IF(พ.ค.!F47="","",พ.ค.!F47))</f>
        <v/>
      </c>
      <c r="MK17" s="139" t="str">
        <f>IF($B$2=1,IF(พ.ค.!G17="","",พ.ค.!G17),IF(พ.ค.!G47="","",พ.ค.!G47))</f>
        <v/>
      </c>
      <c r="ML17" s="139" t="str">
        <f>IF($B$2=1,IF(พ.ค.!H17="","",พ.ค.!H17),IF(พ.ค.!H47="","",พ.ค.!H47))</f>
        <v/>
      </c>
      <c r="MM17" s="139" t="str">
        <f>IF($B$2=1,IF(พ.ค.!I17="","",พ.ค.!I17),IF(พ.ค.!I47="","",พ.ค.!I47))</f>
        <v/>
      </c>
      <c r="MN17" s="139" t="str">
        <f>IF($B$2=1,IF(พ.ค.!J17="","",พ.ค.!J17),IF(พ.ค.!J47="","",พ.ค.!J47))</f>
        <v/>
      </c>
      <c r="MO17" s="139" t="str">
        <f>IF($B$2=1,IF(พ.ค.!K17="","",พ.ค.!K17),IF(พ.ค.!K47="","",พ.ค.!K47))</f>
        <v/>
      </c>
      <c r="MP17" s="139" t="str">
        <f>IF($B$2=1,IF(พ.ค.!L17="","",พ.ค.!L17),IF(พ.ค.!L47="","",พ.ค.!L47))</f>
        <v/>
      </c>
      <c r="MQ17" s="139" t="str">
        <f>IF($B$2=1,IF(พ.ค.!M17="","",พ.ค.!M17),IF(พ.ค.!M47="","",พ.ค.!M47))</f>
        <v/>
      </c>
      <c r="MR17" s="139" t="str">
        <f>IF($B$2=1,IF(พ.ค.!N17="","",พ.ค.!N17),IF(พ.ค.!N47="","",พ.ค.!N47))</f>
        <v/>
      </c>
      <c r="MS17" s="139" t="str">
        <f>IF($B$2=1,IF(พ.ค.!O17="","",พ.ค.!O17),IF(พ.ค.!O47="","",พ.ค.!O47))</f>
        <v/>
      </c>
      <c r="MT17" s="139" t="str">
        <f>IF($B$2=1,IF(พ.ค.!P17="","",พ.ค.!P17),IF(พ.ค.!P47="","",พ.ค.!P47))</f>
        <v/>
      </c>
      <c r="MU17" s="139" t="str">
        <f>IF($B$2=1,IF(พ.ค.!Q17="","",พ.ค.!Q17),IF(พ.ค.!Q47="","",พ.ค.!Q47))</f>
        <v/>
      </c>
      <c r="MV17" s="139" t="str">
        <f>IF($B$2=1,IF(พ.ค.!R17="","",พ.ค.!R17),IF(พ.ค.!R47="","",พ.ค.!R47))</f>
        <v/>
      </c>
      <c r="MW17" s="139" t="str">
        <f>IF($B$2=1,IF(พ.ค.!S17="","",พ.ค.!S17),IF(พ.ค.!S47="","",พ.ค.!S47))</f>
        <v/>
      </c>
      <c r="MX17" s="139" t="str">
        <f>IF($B$2=1,IF(พ.ค.!T17="","",พ.ค.!T17),IF(พ.ค.!T47="","",พ.ค.!T47))</f>
        <v/>
      </c>
      <c r="MY17" s="139" t="str">
        <f>IF($B$2=1,IF(พ.ค.!U17="","",พ.ค.!U17),IF(พ.ค.!U47="","",พ.ค.!U47))</f>
        <v/>
      </c>
      <c r="MZ17" s="139" t="str">
        <f>IF($B$2=1,IF(พ.ค.!V17="","",พ.ค.!V17),IF(พ.ค.!V47="","",พ.ค.!V47))</f>
        <v/>
      </c>
      <c r="NA17" s="139" t="str">
        <f>IF($B$2=1,IF(พ.ค.!W17="","",พ.ค.!W17),IF(พ.ค.!W47="","",พ.ค.!W47))</f>
        <v/>
      </c>
      <c r="NB17" s="139" t="str">
        <f>IF($B$2=1,IF(พ.ค.!X17="","",พ.ค.!X17),IF(พ.ค.!X47="","",พ.ค.!X47))</f>
        <v/>
      </c>
      <c r="NC17" s="139" t="str">
        <f>IF($B$2=1,IF(พ.ค.!Y17="","",พ.ค.!Y17),IF(พ.ค.!Y47="","",พ.ค.!Y47))</f>
        <v/>
      </c>
      <c r="ND17" s="139" t="str">
        <f>IF($B$2=1,IF(พ.ค.!Z17="","",พ.ค.!Z17),IF(พ.ค.!Z47="","",พ.ค.!Z47))</f>
        <v/>
      </c>
      <c r="NE17" s="139" t="str">
        <f>IF($B$2=1,IF(พ.ค.!AA17="","",พ.ค.!AA17),IF(พ.ค.!AA47="","",พ.ค.!AA47))</f>
        <v/>
      </c>
      <c r="NF17" s="139" t="str">
        <f>IF($B$2=1,IF(พ.ค.!AB17="","",พ.ค.!AB17),IF(พ.ค.!AB47="","",พ.ค.!AB47))</f>
        <v/>
      </c>
      <c r="NG17" s="139" t="str">
        <f>IF($B$2=1,IF(พ.ค.!AC17="","",พ.ค.!AC17),IF(พ.ค.!AC47="","",พ.ค.!AC47))</f>
        <v/>
      </c>
      <c r="NH17" s="139" t="str">
        <f>IF($B$2=1,IF(พ.ค.!AD17="","",พ.ค.!AD17),IF(พ.ค.!AD47="","",พ.ค.!AD47))</f>
        <v/>
      </c>
      <c r="NI17" s="139" t="str">
        <f>IF($B$2=1,IF(พ.ค.!AE17="","",พ.ค.!AE17),IF(พ.ค.!AE47="","",พ.ค.!AE47))</f>
        <v/>
      </c>
      <c r="NJ17" s="139" t="str">
        <f>IF($B$2=1,IF(พ.ค.!AF17="","",พ.ค.!AF17),IF(พ.ค.!AF47="","",พ.ค.!AF47))</f>
        <v/>
      </c>
      <c r="NK17" s="139" t="str">
        <f>IF($B$2=1,IF(พ.ค.!AG17="","",พ.ค.!AG17),IF(พ.ค.!AG47="","",พ.ค.!AG47))</f>
        <v/>
      </c>
      <c r="NL17" s="139" t="str">
        <f>IF($B$2=1,IF(พ.ค.!AH17="","",พ.ค.!AH17),IF(พ.ค.!AH47="","",พ.ค.!AH47))</f>
        <v/>
      </c>
      <c r="NM17" s="139" t="str">
        <f>IF($B$2=1,IF(พ.ค.!AI17="","",พ.ค.!AI17),IF(พ.ค.!AI47="","",พ.ค.!AI47))</f>
        <v/>
      </c>
    </row>
    <row r="18" spans="1:377" ht="21" customHeight="1" x14ac:dyDescent="0.55000000000000004">
      <c r="A18" s="125"/>
      <c r="B18" s="125"/>
      <c r="C18" s="125"/>
      <c r="D18" s="138">
        <f t="shared" si="21"/>
        <v>15</v>
      </c>
      <c r="E18" s="139"/>
      <c r="F18" s="139" t="str">
        <f>IF($B$2=1,IF(ก.ค.!D18="","",ก.ค.!D18),IF(ก.ค.!D48="","",ก.ค.!D48))</f>
        <v/>
      </c>
      <c r="G18" s="139" t="str">
        <f>IF($B$2=1,IF(ก.ค.!E18="","",ก.ค.!E18),IF(ก.ค.!E48="","",ก.ค.!E48))</f>
        <v/>
      </c>
      <c r="H18" s="139" t="str">
        <f>IF($B$2=1,IF(ก.ค.!F18="","",ก.ค.!F18),IF(ก.ค.!F48="","",ก.ค.!F48))</f>
        <v/>
      </c>
      <c r="I18" s="139" t="str">
        <f>IF($B$2=1,IF(ก.ค.!G18="","",ก.ค.!G18),IF(ก.ค.!G48="","",ก.ค.!G48))</f>
        <v/>
      </c>
      <c r="J18" s="139" t="str">
        <f>IF($B$2=1,IF(ก.ค.!H18="","",ก.ค.!H18),IF(ก.ค.!H48="","",ก.ค.!H48))</f>
        <v/>
      </c>
      <c r="K18" s="139" t="str">
        <f>IF($B$2=1,IF(ก.ค.!I18="","",ก.ค.!I18),IF(ก.ค.!I48="","",ก.ค.!I48))</f>
        <v/>
      </c>
      <c r="L18" s="139" t="str">
        <f>IF($B$2=1,IF(ก.ค.!J18="","",ก.ค.!J18),IF(ก.ค.!J48="","",ก.ค.!J48))</f>
        <v/>
      </c>
      <c r="M18" s="139" t="str">
        <f>IF($B$2=1,IF(ก.ค.!K18="","",ก.ค.!K18),IF(ก.ค.!K48="","",ก.ค.!K48))</f>
        <v/>
      </c>
      <c r="N18" s="139" t="str">
        <f>IF($B$2=1,IF(ก.ค.!L18="","",ก.ค.!L18),IF(ก.ค.!L48="","",ก.ค.!L48))</f>
        <v/>
      </c>
      <c r="O18" s="139" t="str">
        <f>IF($B$2=1,IF(ก.ค.!M18="","",ก.ค.!M18),IF(ก.ค.!M48="","",ก.ค.!M48))</f>
        <v/>
      </c>
      <c r="P18" s="139" t="str">
        <f>IF($B$2=1,IF(ก.ค.!N18="","",ก.ค.!N18),IF(ก.ค.!N48="","",ก.ค.!N48))</f>
        <v/>
      </c>
      <c r="Q18" s="139" t="str">
        <f>IF($B$2=1,IF(ก.ค.!O18="","",ก.ค.!O18),IF(ก.ค.!O48="","",ก.ค.!O48))</f>
        <v/>
      </c>
      <c r="R18" s="139" t="str">
        <f>IF($B$2=1,IF(ก.ค.!P18="","",ก.ค.!P18),IF(ก.ค.!P48="","",ก.ค.!P48))</f>
        <v/>
      </c>
      <c r="S18" s="139" t="str">
        <f>IF($B$2=1,IF(ก.ค.!Q18="","",ก.ค.!Q18),IF(ก.ค.!Q48="","",ก.ค.!Q48))</f>
        <v/>
      </c>
      <c r="T18" s="139" t="str">
        <f>IF($B$2=1,IF(ก.ค.!R18="","",ก.ค.!R18),IF(ก.ค.!R48="","",ก.ค.!R48))</f>
        <v/>
      </c>
      <c r="U18" s="139" t="str">
        <f>IF($B$2=1,IF(ก.ค.!S18="","",ก.ค.!S18),IF(ก.ค.!S48="","",ก.ค.!S48))</f>
        <v/>
      </c>
      <c r="V18" s="139" t="str">
        <f>IF($B$2=1,IF(ก.ค.!T18="","",ก.ค.!T18),IF(ก.ค.!T48="","",ก.ค.!T48))</f>
        <v/>
      </c>
      <c r="W18" s="139" t="str">
        <f>IF($B$2=1,IF(ก.ค.!U18="","",ก.ค.!U18),IF(ก.ค.!U48="","",ก.ค.!U48))</f>
        <v/>
      </c>
      <c r="X18" s="139" t="str">
        <f>IF($B$2=1,IF(ก.ค.!V18="","",ก.ค.!V18),IF(ก.ค.!V48="","",ก.ค.!V48))</f>
        <v/>
      </c>
      <c r="Y18" s="139" t="str">
        <f>IF($B$2=1,IF(ก.ค.!W18="","",ก.ค.!W18),IF(ก.ค.!W48="","",ก.ค.!W48))</f>
        <v/>
      </c>
      <c r="Z18" s="139" t="str">
        <f>IF($B$2=1,IF(ก.ค.!X18="","",ก.ค.!X18),IF(ก.ค.!X48="","",ก.ค.!X48))</f>
        <v/>
      </c>
      <c r="AA18" s="139" t="str">
        <f>IF($B$2=1,IF(ก.ค.!Y18="","",ก.ค.!Y18),IF(ก.ค.!Y48="","",ก.ค.!Y48))</f>
        <v/>
      </c>
      <c r="AB18" s="139" t="str">
        <f>IF($B$2=1,IF(ก.ค.!Z18="","",ก.ค.!Z18),IF(ก.ค.!Z48="","",ก.ค.!Z48))</f>
        <v/>
      </c>
      <c r="AC18" s="139" t="str">
        <f>IF($B$2=1,IF(ก.ค.!AA18="","",ก.ค.!AA18),IF(ก.ค.!AA48="","",ก.ค.!AA48))</f>
        <v/>
      </c>
      <c r="AD18" s="139" t="str">
        <f>IF($B$2=1,IF(ก.ค.!AB18="","",ก.ค.!AB18),IF(ก.ค.!AB48="","",ก.ค.!AB48))</f>
        <v/>
      </c>
      <c r="AE18" s="139" t="str">
        <f>IF($B$2=1,IF(ก.ค.!AC18="","",ก.ค.!AC18),IF(ก.ค.!AC48="","",ก.ค.!AC48))</f>
        <v/>
      </c>
      <c r="AF18" s="139" t="str">
        <f>IF($B$2=1,IF(ก.ค.!AD18="","",ก.ค.!AD18),IF(ก.ค.!AD48="","",ก.ค.!AD48))</f>
        <v/>
      </c>
      <c r="AG18" s="139" t="str">
        <f>IF($B$2=1,IF(ก.ค.!AE18="","",ก.ค.!AE18),IF(ก.ค.!AE48="","",ก.ค.!AE48))</f>
        <v/>
      </c>
      <c r="AH18" s="139" t="str">
        <f>IF($B$2=1,IF(ก.ค.!AF18="","",ก.ค.!AF18),IF(ก.ค.!AF48="","",ก.ค.!AF48))</f>
        <v/>
      </c>
      <c r="AI18" s="139" t="str">
        <f>IF($B$2=1,IF(ก.ค.!AG18="","",ก.ค.!AG18),IF(ก.ค.!AG48="","",ก.ค.!AG48))</f>
        <v/>
      </c>
      <c r="AJ18" s="139" t="str">
        <f>IF($B$2=1,IF(ก.ค.!AH18="","",ก.ค.!AH18),IF(ก.ค.!AH48="","",ก.ค.!AH48))</f>
        <v/>
      </c>
      <c r="AK18" s="139" t="str">
        <f>IF($B$2=1,IF(ก.ค.!AI18="","",ก.ค.!AI18),IF(ก.ค.!AI48="","",ก.ค.!AI48))</f>
        <v/>
      </c>
      <c r="AL18" s="138">
        <f t="shared" si="11"/>
        <v>15</v>
      </c>
      <c r="AM18" s="139"/>
      <c r="AN18" s="139" t="str">
        <f>IF($B$2=1,IF(ส.ค.!D18="","",ส.ค.!D18),IF(ส.ค.!D48="","",ส.ค.!D48))</f>
        <v/>
      </c>
      <c r="AO18" s="139" t="str">
        <f>IF($B$2=1,IF(ส.ค.!E18="","",ส.ค.!E18),IF(ส.ค.!E48="","",ส.ค.!E48))</f>
        <v/>
      </c>
      <c r="AP18" s="139" t="str">
        <f>IF($B$2=1,IF(ส.ค.!F18="","",ส.ค.!F18),IF(ส.ค.!F48="","",ส.ค.!F48))</f>
        <v/>
      </c>
      <c r="AQ18" s="139" t="str">
        <f>IF($B$2=1,IF(ส.ค.!G18="","",ส.ค.!G18),IF(ส.ค.!G48="","",ส.ค.!G48))</f>
        <v/>
      </c>
      <c r="AR18" s="139" t="str">
        <f>IF($B$2=1,IF(ส.ค.!H18="","",ส.ค.!H18),IF(ส.ค.!H48="","",ส.ค.!H48))</f>
        <v/>
      </c>
      <c r="AS18" s="139" t="str">
        <f>IF($B$2=1,IF(ส.ค.!I18="","",ส.ค.!I18),IF(ส.ค.!I48="","",ส.ค.!I48))</f>
        <v/>
      </c>
      <c r="AT18" s="139" t="str">
        <f>IF($B$2=1,IF(ส.ค.!J18="","",ส.ค.!J18),IF(ส.ค.!J48="","",ส.ค.!J48))</f>
        <v/>
      </c>
      <c r="AU18" s="139" t="str">
        <f>IF($B$2=1,IF(ส.ค.!K18="","",ส.ค.!K18),IF(ส.ค.!K48="","",ส.ค.!K48))</f>
        <v/>
      </c>
      <c r="AV18" s="139" t="str">
        <f>IF($B$2=1,IF(ส.ค.!L18="","",ส.ค.!L18),IF(ส.ค.!L48="","",ส.ค.!L48))</f>
        <v/>
      </c>
      <c r="AW18" s="139" t="str">
        <f>IF($B$2=1,IF(ส.ค.!M18="","",ส.ค.!M18),IF(ส.ค.!M48="","",ส.ค.!M48))</f>
        <v/>
      </c>
      <c r="AX18" s="139" t="str">
        <f>IF($B$2=1,IF(ส.ค.!N18="","",ส.ค.!N18),IF(ส.ค.!N48="","",ส.ค.!N48))</f>
        <v/>
      </c>
      <c r="AY18" s="139" t="str">
        <f>IF($B$2=1,IF(ส.ค.!O18="","",ส.ค.!O18),IF(ส.ค.!O48="","",ส.ค.!O48))</f>
        <v/>
      </c>
      <c r="AZ18" s="139" t="str">
        <f>IF($B$2=1,IF(ส.ค.!P18="","",ส.ค.!P18),IF(ส.ค.!P48="","",ส.ค.!P48))</f>
        <v/>
      </c>
      <c r="BA18" s="139" t="str">
        <f>IF($B$2=1,IF(ส.ค.!Q18="","",ส.ค.!Q18),IF(ส.ค.!Q48="","",ส.ค.!Q48))</f>
        <v/>
      </c>
      <c r="BB18" s="139" t="str">
        <f>IF($B$2=1,IF(ส.ค.!R18="","",ส.ค.!R18),IF(ส.ค.!R48="","",ส.ค.!R48))</f>
        <v/>
      </c>
      <c r="BC18" s="139" t="str">
        <f>IF($B$2=1,IF(ส.ค.!S18="","",ส.ค.!S18),IF(ส.ค.!S48="","",ส.ค.!S48))</f>
        <v/>
      </c>
      <c r="BD18" s="139" t="str">
        <f>IF($B$2=1,IF(ส.ค.!T18="","",ส.ค.!T18),IF(ส.ค.!T48="","",ส.ค.!T48))</f>
        <v/>
      </c>
      <c r="BE18" s="139" t="str">
        <f>IF($B$2=1,IF(ส.ค.!U18="","",ส.ค.!U18),IF(ส.ค.!U48="","",ส.ค.!U48))</f>
        <v/>
      </c>
      <c r="BF18" s="139" t="str">
        <f>IF($B$2=1,IF(ส.ค.!V18="","",ส.ค.!V18),IF(ส.ค.!V48="","",ส.ค.!V48))</f>
        <v/>
      </c>
      <c r="BG18" s="139" t="str">
        <f>IF($B$2=1,IF(ส.ค.!W18="","",ส.ค.!W18),IF(ส.ค.!W48="","",ส.ค.!W48))</f>
        <v/>
      </c>
      <c r="BH18" s="139" t="str">
        <f>IF($B$2=1,IF(ส.ค.!X18="","",ส.ค.!X18),IF(ส.ค.!X48="","",ส.ค.!X48))</f>
        <v/>
      </c>
      <c r="BI18" s="139" t="str">
        <f>IF($B$2=1,IF(ส.ค.!Y18="","",ส.ค.!Y18),IF(ส.ค.!Y48="","",ส.ค.!Y48))</f>
        <v/>
      </c>
      <c r="BJ18" s="139" t="str">
        <f>IF($B$2=1,IF(ส.ค.!Z18="","",ส.ค.!Z18),IF(ส.ค.!Z48="","",ส.ค.!Z48))</f>
        <v/>
      </c>
      <c r="BK18" s="139" t="str">
        <f>IF($B$2=1,IF(ส.ค.!AA18="","",ส.ค.!AA18),IF(ส.ค.!AA48="","",ส.ค.!AA48))</f>
        <v/>
      </c>
      <c r="BL18" s="139" t="str">
        <f>IF($B$2=1,IF(ส.ค.!AB18="","",ส.ค.!AB18),IF(ส.ค.!AB48="","",ส.ค.!AB48))</f>
        <v/>
      </c>
      <c r="BM18" s="139" t="str">
        <f>IF($B$2=1,IF(ส.ค.!AC18="","",ส.ค.!AC18),IF(ส.ค.!AC48="","",ส.ค.!AC48))</f>
        <v/>
      </c>
      <c r="BN18" s="139" t="str">
        <f>IF($B$2=1,IF(ส.ค.!AD18="","",ส.ค.!AD18),IF(ส.ค.!AD48="","",ส.ค.!AD48))</f>
        <v/>
      </c>
      <c r="BO18" s="139" t="str">
        <f>IF($B$2=1,IF(ส.ค.!AE18="","",ส.ค.!AE18),IF(ส.ค.!AE48="","",ส.ค.!AE48))</f>
        <v/>
      </c>
      <c r="BP18" s="139" t="str">
        <f>IF($B$2=1,IF(ส.ค.!AF18="","",ส.ค.!AF18),IF(ส.ค.!AF48="","",ส.ค.!AF48))</f>
        <v/>
      </c>
      <c r="BQ18" s="139" t="str">
        <f>IF($B$2=1,IF(ส.ค.!AG18="","",ส.ค.!AG18),IF(ส.ค.!AG48="","",ส.ค.!AG48))</f>
        <v/>
      </c>
      <c r="BR18" s="139" t="str">
        <f>IF($B$2=1,IF(ส.ค.!AH18="","",ส.ค.!AH18),IF(ส.ค.!AH48="","",ส.ค.!AH48))</f>
        <v/>
      </c>
      <c r="BS18" s="139" t="str">
        <f>IF($B$2=1,IF(ส.ค.!AI18="","",ส.ค.!AI18),IF(ส.ค.!AI48="","",ส.ค.!AI48))</f>
        <v/>
      </c>
      <c r="BT18" s="138">
        <f t="shared" si="12"/>
        <v>15</v>
      </c>
      <c r="BU18" s="139"/>
      <c r="BV18" s="139" t="str">
        <f>IF($B$2=1,IF(ก.ย.!D18="","",ก.ย.!D18),IF(ก.ย.!D48="","",ก.ย.!D48))</f>
        <v/>
      </c>
      <c r="BW18" s="139" t="str">
        <f>IF($B$2=1,IF(ก.ย.!E18="","",ก.ย.!E18),IF(ก.ย.!E48="","",ก.ย.!E48))</f>
        <v/>
      </c>
      <c r="BX18" s="139" t="str">
        <f>IF($B$2=1,IF(ก.ย.!F18="","",ก.ย.!F18),IF(ก.ย.!F48="","",ก.ย.!F48))</f>
        <v/>
      </c>
      <c r="BY18" s="139" t="str">
        <f>IF($B$2=1,IF(ก.ย.!G18="","",ก.ย.!G18),IF(ก.ย.!G48="","",ก.ย.!G48))</f>
        <v/>
      </c>
      <c r="BZ18" s="139" t="str">
        <f>IF($B$2=1,IF(ก.ย.!H18="","",ก.ย.!H18),IF(ก.ย.!H48="","",ก.ย.!H48))</f>
        <v/>
      </c>
      <c r="CA18" s="139" t="str">
        <f>IF($B$2=1,IF(ก.ย.!I18="","",ก.ย.!I18),IF(ก.ย.!I48="","",ก.ย.!I48))</f>
        <v/>
      </c>
      <c r="CB18" s="139" t="str">
        <f>IF($B$2=1,IF(ก.ย.!J18="","",ก.ย.!J18),IF(ก.ย.!J48="","",ก.ย.!J48))</f>
        <v/>
      </c>
      <c r="CC18" s="139" t="str">
        <f>IF($B$2=1,IF(ก.ย.!K18="","",ก.ย.!K18),IF(ก.ย.!K48="","",ก.ย.!K48))</f>
        <v/>
      </c>
      <c r="CD18" s="139" t="str">
        <f>IF($B$2=1,IF(ก.ย.!L18="","",ก.ย.!L18),IF(ก.ย.!L48="","",ก.ย.!L48))</f>
        <v/>
      </c>
      <c r="CE18" s="139" t="str">
        <f>IF($B$2=1,IF(ก.ย.!M18="","",ก.ย.!M18),IF(ก.ย.!M48="","",ก.ย.!M48))</f>
        <v/>
      </c>
      <c r="CF18" s="139" t="str">
        <f>IF($B$2=1,IF(ก.ย.!N18="","",ก.ย.!N18),IF(ก.ย.!N48="","",ก.ย.!N48))</f>
        <v/>
      </c>
      <c r="CG18" s="139" t="str">
        <f>IF($B$2=1,IF(ก.ย.!O18="","",ก.ย.!O18),IF(ก.ย.!O48="","",ก.ย.!O48))</f>
        <v/>
      </c>
      <c r="CH18" s="139" t="str">
        <f>IF($B$2=1,IF(ก.ย.!P18="","",ก.ย.!P18),IF(ก.ย.!P48="","",ก.ย.!P48))</f>
        <v/>
      </c>
      <c r="CI18" s="139" t="str">
        <f>IF($B$2=1,IF(ก.ย.!Q18="","",ก.ย.!Q18),IF(ก.ย.!Q48="","",ก.ย.!Q48))</f>
        <v/>
      </c>
      <c r="CJ18" s="139" t="str">
        <f>IF($B$2=1,IF(ก.ย.!R18="","",ก.ย.!R18),IF(ก.ย.!R48="","",ก.ย.!R48))</f>
        <v/>
      </c>
      <c r="CK18" s="139" t="str">
        <f>IF($B$2=1,IF(ก.ย.!S18="","",ก.ย.!S18),IF(ก.ย.!S48="","",ก.ย.!S48))</f>
        <v/>
      </c>
      <c r="CL18" s="139" t="str">
        <f>IF($B$2=1,IF(ก.ย.!T18="","",ก.ย.!T18),IF(ก.ย.!T48="","",ก.ย.!T48))</f>
        <v/>
      </c>
      <c r="CM18" s="139" t="str">
        <f>IF($B$2=1,IF(ก.ย.!U18="","",ก.ย.!U18),IF(ก.ย.!U48="","",ก.ย.!U48))</f>
        <v/>
      </c>
      <c r="CN18" s="139" t="str">
        <f>IF($B$2=1,IF(ก.ย.!V18="","",ก.ย.!V18),IF(ก.ย.!V48="","",ก.ย.!V48))</f>
        <v/>
      </c>
      <c r="CO18" s="139" t="str">
        <f>IF($B$2=1,IF(ก.ย.!W18="","",ก.ย.!W18),IF(ก.ย.!W48="","",ก.ย.!W48))</f>
        <v/>
      </c>
      <c r="CP18" s="139" t="str">
        <f>IF($B$2=1,IF(ก.ย.!X18="","",ก.ย.!X18),IF(ก.ย.!X48="","",ก.ย.!X48))</f>
        <v/>
      </c>
      <c r="CQ18" s="139" t="str">
        <f>IF($B$2=1,IF(ก.ย.!Y18="","",ก.ย.!Y18),IF(ก.ย.!Y48="","",ก.ย.!Y48))</f>
        <v/>
      </c>
      <c r="CR18" s="139" t="str">
        <f>IF($B$2=1,IF(ก.ย.!Z18="","",ก.ย.!Z18),IF(ก.ย.!Z48="","",ก.ย.!Z48))</f>
        <v/>
      </c>
      <c r="CS18" s="139" t="str">
        <f>IF($B$2=1,IF(ก.ย.!AA18="","",ก.ย.!AA18),IF(ก.ย.!AA48="","",ก.ย.!AA48))</f>
        <v/>
      </c>
      <c r="CT18" s="139" t="str">
        <f>IF($B$2=1,IF(ก.ย.!AB18="","",ก.ย.!AB18),IF(ก.ย.!AB48="","",ก.ย.!AB48))</f>
        <v/>
      </c>
      <c r="CU18" s="139" t="str">
        <f>IF($B$2=1,IF(ก.ย.!AC18="","",ก.ย.!AC18),IF(ก.ย.!AC48="","",ก.ย.!AC48))</f>
        <v/>
      </c>
      <c r="CV18" s="139" t="str">
        <f>IF($B$2=1,IF(ก.ย.!AD18="","",ก.ย.!AD18),IF(ก.ย.!AD48="","",ก.ย.!AD48))</f>
        <v/>
      </c>
      <c r="CW18" s="139" t="str">
        <f>IF($B$2=1,IF(ก.ย.!AE18="","",ก.ย.!AE18),IF(ก.ย.!AE48="","",ก.ย.!AE48))</f>
        <v/>
      </c>
      <c r="CX18" s="139" t="str">
        <f>IF($B$2=1,IF(ก.ย.!AF18="","",ก.ย.!AF18),IF(ก.ย.!AF48="","",ก.ย.!AF48))</f>
        <v/>
      </c>
      <c r="CY18" s="139" t="str">
        <f>IF($B$2=1,IF(ก.ย.!AG18="","",ก.ย.!AG18),IF(ก.ย.!AG48="","",ก.ย.!AG48))</f>
        <v/>
      </c>
      <c r="CZ18" s="139" t="str">
        <f>IF($B$2=1,IF(ก.ย.!AH18="","",ก.ย.!AH18),IF(ก.ย.!AH48="","",ก.ย.!AH48))</f>
        <v/>
      </c>
      <c r="DA18" s="139" t="str">
        <f>IF($B$2=1,IF(ก.ย.!AI18="","",ก.ย.!AI18),IF(ก.ย.!AI48="","",ก.ย.!AI48))</f>
        <v/>
      </c>
      <c r="DB18" s="138">
        <f t="shared" si="13"/>
        <v>15</v>
      </c>
      <c r="DC18" s="139"/>
      <c r="DD18" s="139" t="str">
        <f>IF($B$2=1,IF(ต.ค.!D18="","",ต.ค.!D18),IF(ต.ค.!D48="","",ต.ค.!D48))</f>
        <v/>
      </c>
      <c r="DE18" s="139" t="str">
        <f>IF($B$2=1,IF(ต.ค.!E18="","",ต.ค.!E18),IF(ต.ค.!E48="","",ต.ค.!E48))</f>
        <v/>
      </c>
      <c r="DF18" s="139" t="str">
        <f>IF($B$2=1,IF(ต.ค.!F18="","",ต.ค.!F18),IF(ต.ค.!F48="","",ต.ค.!F48))</f>
        <v/>
      </c>
      <c r="DG18" s="139" t="str">
        <f>IF($B$2=1,IF(ต.ค.!G18="","",ต.ค.!G18),IF(ต.ค.!G48="","",ต.ค.!G48))</f>
        <v/>
      </c>
      <c r="DH18" s="139" t="str">
        <f>IF($B$2=1,IF(ต.ค.!H18="","",ต.ค.!H18),IF(ต.ค.!H48="","",ต.ค.!H48))</f>
        <v/>
      </c>
      <c r="DI18" s="139" t="str">
        <f>IF($B$2=1,IF(ต.ค.!I18="","",ต.ค.!I18),IF(ต.ค.!I48="","",ต.ค.!I48))</f>
        <v/>
      </c>
      <c r="DJ18" s="139" t="str">
        <f>IF($B$2=1,IF(ต.ค.!J18="","",ต.ค.!J18),IF(ต.ค.!J48="","",ต.ค.!J48))</f>
        <v/>
      </c>
      <c r="DK18" s="139" t="str">
        <f>IF($B$2=1,IF(ต.ค.!K18="","",ต.ค.!K18),IF(ต.ค.!K48="","",ต.ค.!K48))</f>
        <v/>
      </c>
      <c r="DL18" s="139" t="str">
        <f>IF($B$2=1,IF(ต.ค.!L18="","",ต.ค.!L18),IF(ต.ค.!L48="","",ต.ค.!L48))</f>
        <v/>
      </c>
      <c r="DM18" s="139" t="str">
        <f>IF($B$2=1,IF(ต.ค.!M18="","",ต.ค.!M18),IF(ต.ค.!M48="","",ต.ค.!M48))</f>
        <v/>
      </c>
      <c r="DN18" s="139" t="str">
        <f>IF($B$2=1,IF(ต.ค.!N18="","",ต.ค.!N18),IF(ต.ค.!N48="","",ต.ค.!N48))</f>
        <v/>
      </c>
      <c r="DO18" s="139" t="str">
        <f>IF($B$2=1,IF(ต.ค.!O18="","",ต.ค.!O18),IF(ต.ค.!O48="","",ต.ค.!O48))</f>
        <v/>
      </c>
      <c r="DP18" s="139" t="str">
        <f>IF($B$2=1,IF(ต.ค.!P18="","",ต.ค.!P18),IF(ต.ค.!P48="","",ต.ค.!P48))</f>
        <v/>
      </c>
      <c r="DQ18" s="139" t="str">
        <f>IF($B$2=1,IF(ต.ค.!Q18="","",ต.ค.!Q18),IF(ต.ค.!Q48="","",ต.ค.!Q48))</f>
        <v/>
      </c>
      <c r="DR18" s="139" t="str">
        <f>IF($B$2=1,IF(ต.ค.!R18="","",ต.ค.!R18),IF(ต.ค.!R48="","",ต.ค.!R48))</f>
        <v/>
      </c>
      <c r="DS18" s="139" t="str">
        <f>IF($B$2=1,IF(ต.ค.!S18="","",ต.ค.!S18),IF(ต.ค.!S48="","",ต.ค.!S48))</f>
        <v/>
      </c>
      <c r="DT18" s="139" t="str">
        <f>IF($B$2=1,IF(ต.ค.!T18="","",ต.ค.!T18),IF(ต.ค.!T48="","",ต.ค.!T48))</f>
        <v/>
      </c>
      <c r="DU18" s="139" t="str">
        <f>IF($B$2=1,IF(ต.ค.!U18="","",ต.ค.!U18),IF(ต.ค.!U48="","",ต.ค.!U48))</f>
        <v/>
      </c>
      <c r="DV18" s="139" t="str">
        <f>IF($B$2=1,IF(ต.ค.!V18="","",ต.ค.!V18),IF(ต.ค.!V48="","",ต.ค.!V48))</f>
        <v/>
      </c>
      <c r="DW18" s="139" t="str">
        <f>IF($B$2=1,IF(ต.ค.!W18="","",ต.ค.!W18),IF(ต.ค.!W48="","",ต.ค.!W48))</f>
        <v/>
      </c>
      <c r="DX18" s="139" t="str">
        <f>IF($B$2=1,IF(ต.ค.!X18="","",ต.ค.!X18),IF(ต.ค.!X48="","",ต.ค.!X48))</f>
        <v/>
      </c>
      <c r="DY18" s="139" t="str">
        <f>IF($B$2=1,IF(ต.ค.!Y18="","",ต.ค.!Y18),IF(ต.ค.!Y48="","",ต.ค.!Y48))</f>
        <v/>
      </c>
      <c r="DZ18" s="139" t="str">
        <f>IF($B$2=1,IF(ต.ค.!Z18="","",ต.ค.!Z18),IF(ต.ค.!Z48="","",ต.ค.!Z48))</f>
        <v/>
      </c>
      <c r="EA18" s="139" t="str">
        <f>IF($B$2=1,IF(ต.ค.!AA18="","",ต.ค.!AA18),IF(ต.ค.!AA48="","",ต.ค.!AA48))</f>
        <v/>
      </c>
      <c r="EB18" s="139" t="str">
        <f>IF($B$2=1,IF(ต.ค.!AB18="","",ต.ค.!AB18),IF(ต.ค.!AB48="","",ต.ค.!AB48))</f>
        <v/>
      </c>
      <c r="EC18" s="139" t="str">
        <f>IF($B$2=1,IF(ต.ค.!AC18="","",ต.ค.!AC18),IF(ต.ค.!AC48="","",ต.ค.!AC48))</f>
        <v/>
      </c>
      <c r="ED18" s="139" t="str">
        <f>IF($B$2=1,IF(ต.ค.!AD18="","",ต.ค.!AD18),IF(ต.ค.!AD48="","",ต.ค.!AD48))</f>
        <v/>
      </c>
      <c r="EE18" s="139" t="str">
        <f>IF($B$2=1,IF(ต.ค.!AE18="","",ต.ค.!AE18),IF(ต.ค.!AE48="","",ต.ค.!AE48))</f>
        <v/>
      </c>
      <c r="EF18" s="139" t="str">
        <f>IF($B$2=1,IF(ต.ค.!AF18="","",ต.ค.!AF18),IF(ต.ค.!AF48="","",ต.ค.!AF48))</f>
        <v/>
      </c>
      <c r="EG18" s="139" t="str">
        <f>IF($B$2=1,IF(ต.ค.!AG18="","",ต.ค.!AG18),IF(ต.ค.!AG48="","",ต.ค.!AG48))</f>
        <v/>
      </c>
      <c r="EH18" s="139" t="str">
        <f>IF($B$2=1,IF(ต.ค.!AH18="","",ต.ค.!AH18),IF(ต.ค.!AH48="","",ต.ค.!AH48))</f>
        <v/>
      </c>
      <c r="EI18" s="139" t="str">
        <f>IF($B$2=1,IF(ต.ค.!AI18="","",ต.ค.!AI18),IF(ต.ค.!AI48="","",ต.ค.!AI48))</f>
        <v/>
      </c>
      <c r="EJ18" s="138">
        <f t="shared" si="14"/>
        <v>15</v>
      </c>
      <c r="EK18" s="139"/>
      <c r="EL18" s="139" t="str">
        <f>IF($B$2=1,IF(พ.ย.!D18="","",พ.ย.!D18),IF(พ.ย.!D48="","",พ.ย.!D48))</f>
        <v/>
      </c>
      <c r="EM18" s="139" t="str">
        <f>IF($B$2=1,IF(พ.ย.!E18="","",พ.ย.!E18),IF(พ.ย.!E48="","",พ.ย.!E48))</f>
        <v/>
      </c>
      <c r="EN18" s="139" t="str">
        <f>IF($B$2=1,IF(พ.ย.!F18="","",พ.ย.!F18),IF(พ.ย.!F48="","",พ.ย.!F48))</f>
        <v/>
      </c>
      <c r="EO18" s="139" t="str">
        <f>IF($B$2=1,IF(พ.ย.!G18="","",พ.ย.!G18),IF(พ.ย.!G48="","",พ.ย.!G48))</f>
        <v/>
      </c>
      <c r="EP18" s="139" t="str">
        <f>IF($B$2=1,IF(พ.ย.!H18="","",พ.ย.!H18),IF(พ.ย.!H48="","",พ.ย.!H48))</f>
        <v/>
      </c>
      <c r="EQ18" s="139" t="str">
        <f>IF($B$2=1,IF(พ.ย.!I18="","",พ.ย.!I18),IF(พ.ย.!I48="","",พ.ย.!I48))</f>
        <v/>
      </c>
      <c r="ER18" s="139" t="str">
        <f>IF($B$2=1,IF(พ.ย.!J18="","",พ.ย.!J18),IF(พ.ย.!J48="","",พ.ย.!J48))</f>
        <v/>
      </c>
      <c r="ES18" s="139" t="str">
        <f>IF($B$2=1,IF(พ.ย.!K18="","",พ.ย.!K18),IF(พ.ย.!K48="","",พ.ย.!K48))</f>
        <v/>
      </c>
      <c r="ET18" s="139" t="str">
        <f>IF($B$2=1,IF(พ.ย.!L18="","",พ.ย.!L18),IF(พ.ย.!L48="","",พ.ย.!L48))</f>
        <v/>
      </c>
      <c r="EU18" s="139" t="str">
        <f>IF($B$2=1,IF(พ.ย.!M18="","",พ.ย.!M18),IF(พ.ย.!M48="","",พ.ย.!M48))</f>
        <v/>
      </c>
      <c r="EV18" s="139" t="str">
        <f>IF($B$2=1,IF(พ.ย.!N18="","",พ.ย.!N18),IF(พ.ย.!N48="","",พ.ย.!N48))</f>
        <v/>
      </c>
      <c r="EW18" s="139" t="str">
        <f>IF($B$2=1,IF(พ.ย.!O18="","",พ.ย.!O18),IF(พ.ย.!O48="","",พ.ย.!O48))</f>
        <v/>
      </c>
      <c r="EX18" s="139" t="str">
        <f>IF($B$2=1,IF(พ.ย.!P18="","",พ.ย.!P18),IF(พ.ย.!P48="","",พ.ย.!P48))</f>
        <v/>
      </c>
      <c r="EY18" s="139" t="str">
        <f>IF($B$2=1,IF(พ.ย.!Q18="","",พ.ย.!Q18),IF(พ.ย.!Q48="","",พ.ย.!Q48))</f>
        <v/>
      </c>
      <c r="EZ18" s="139" t="str">
        <f>IF($B$2=1,IF(พ.ย.!R18="","",พ.ย.!R18),IF(พ.ย.!R48="","",พ.ย.!R48))</f>
        <v/>
      </c>
      <c r="FA18" s="139" t="str">
        <f>IF($B$2=1,IF(พ.ย.!S18="","",พ.ย.!S18),IF(พ.ย.!S48="","",พ.ย.!S48))</f>
        <v/>
      </c>
      <c r="FB18" s="139" t="str">
        <f>IF($B$2=1,IF(พ.ย.!T18="","",พ.ย.!T18),IF(พ.ย.!T48="","",พ.ย.!T48))</f>
        <v/>
      </c>
      <c r="FC18" s="139" t="str">
        <f>IF($B$2=1,IF(พ.ย.!U18="","",พ.ย.!U18),IF(พ.ย.!U48="","",พ.ย.!U48))</f>
        <v/>
      </c>
      <c r="FD18" s="139" t="str">
        <f>IF($B$2=1,IF(พ.ย.!V18="","",พ.ย.!V18),IF(พ.ย.!V48="","",พ.ย.!V48))</f>
        <v/>
      </c>
      <c r="FE18" s="139" t="str">
        <f>IF($B$2=1,IF(พ.ย.!W18="","",พ.ย.!W18),IF(พ.ย.!W48="","",พ.ย.!W48))</f>
        <v/>
      </c>
      <c r="FF18" s="139" t="str">
        <f>IF($B$2=1,IF(พ.ย.!X18="","",พ.ย.!X18),IF(พ.ย.!X48="","",พ.ย.!X48))</f>
        <v/>
      </c>
      <c r="FG18" s="139" t="str">
        <f>IF($B$2=1,IF(พ.ย.!Y18="","",พ.ย.!Y18),IF(พ.ย.!Y48="","",พ.ย.!Y48))</f>
        <v/>
      </c>
      <c r="FH18" s="139" t="str">
        <f>IF($B$2=1,IF(พ.ย.!Z18="","",พ.ย.!Z18),IF(พ.ย.!Z48="","",พ.ย.!Z48))</f>
        <v/>
      </c>
      <c r="FI18" s="139" t="str">
        <f>IF($B$2=1,IF(พ.ย.!AA18="","",พ.ย.!AA18),IF(พ.ย.!AA48="","",พ.ย.!AA48))</f>
        <v/>
      </c>
      <c r="FJ18" s="139" t="str">
        <f>IF($B$2=1,IF(พ.ย.!AB18="","",พ.ย.!AB18),IF(พ.ย.!AB48="","",พ.ย.!AB48))</f>
        <v/>
      </c>
      <c r="FK18" s="139" t="str">
        <f>IF($B$2=1,IF(พ.ย.!AC18="","",พ.ย.!AC18),IF(พ.ย.!AC48="","",พ.ย.!AC48))</f>
        <v/>
      </c>
      <c r="FL18" s="139" t="str">
        <f>IF($B$2=1,IF(พ.ย.!AD18="","",พ.ย.!AD18),IF(พ.ย.!AD48="","",พ.ย.!AD48))</f>
        <v/>
      </c>
      <c r="FM18" s="139" t="str">
        <f>IF($B$2=1,IF(พ.ย.!AE18="","",พ.ย.!AE18),IF(พ.ย.!AE48="","",พ.ย.!AE48))</f>
        <v/>
      </c>
      <c r="FN18" s="139" t="str">
        <f>IF($B$2=1,IF(พ.ย.!AF18="","",พ.ย.!AF18),IF(พ.ย.!AF48="","",พ.ย.!AF48))</f>
        <v/>
      </c>
      <c r="FO18" s="139" t="str">
        <f>IF($B$2=1,IF(พ.ย.!AG18="","",พ.ย.!AG18),IF(พ.ย.!AG48="","",พ.ย.!AG48))</f>
        <v/>
      </c>
      <c r="FP18" s="139" t="str">
        <f>IF($B$2=1,IF(พ.ย.!AH18="","",พ.ย.!AH18),IF(พ.ย.!AH48="","",พ.ย.!AH48))</f>
        <v/>
      </c>
      <c r="FQ18" s="139" t="str">
        <f>IF($B$2=1,IF(พ.ย.!AI18="","",พ.ย.!AI18),IF(พ.ย.!AI48="","",พ.ย.!AI48))</f>
        <v/>
      </c>
      <c r="FR18" s="138">
        <f t="shared" si="15"/>
        <v>15</v>
      </c>
      <c r="FS18" s="139"/>
      <c r="FT18" s="139" t="str">
        <f>IF($B$2=1,IF(ธ.ค.!D18="","",ธ.ค.!D18),IF(ธ.ค.!D48="","",ธ.ค.!D48))</f>
        <v/>
      </c>
      <c r="FU18" s="139" t="str">
        <f>IF($B$2=1,IF(ธ.ค.!E18="","",ธ.ค.!E18),IF(ธ.ค.!E48="","",ธ.ค.!E48))</f>
        <v/>
      </c>
      <c r="FV18" s="139" t="str">
        <f>IF($B$2=1,IF(ธ.ค.!F18="","",ธ.ค.!F18),IF(ธ.ค.!F48="","",ธ.ค.!F48))</f>
        <v/>
      </c>
      <c r="FW18" s="139" t="str">
        <f>IF($B$2=1,IF(ธ.ค.!G18="","",ธ.ค.!G18),IF(ธ.ค.!G48="","",ธ.ค.!G48))</f>
        <v/>
      </c>
      <c r="FX18" s="139" t="str">
        <f>IF($B$2=1,IF(ธ.ค.!H18="","",ธ.ค.!H18),IF(ธ.ค.!H48="","",ธ.ค.!H48))</f>
        <v/>
      </c>
      <c r="FY18" s="139" t="str">
        <f>IF($B$2=1,IF(ธ.ค.!I18="","",ธ.ค.!I18),IF(ธ.ค.!I48="","",ธ.ค.!I48))</f>
        <v/>
      </c>
      <c r="FZ18" s="139" t="str">
        <f>IF($B$2=1,IF(ธ.ค.!J18="","",ธ.ค.!J18),IF(ธ.ค.!J48="","",ธ.ค.!J48))</f>
        <v/>
      </c>
      <c r="GA18" s="139" t="str">
        <f>IF($B$2=1,IF(ธ.ค.!K18="","",ธ.ค.!K18),IF(ธ.ค.!K48="","",ธ.ค.!K48))</f>
        <v/>
      </c>
      <c r="GB18" s="139" t="str">
        <f>IF($B$2=1,IF(ธ.ค.!L18="","",ธ.ค.!L18),IF(ธ.ค.!L48="","",ธ.ค.!L48))</f>
        <v/>
      </c>
      <c r="GC18" s="139" t="str">
        <f>IF($B$2=1,IF(ธ.ค.!M18="","",ธ.ค.!M18),IF(ธ.ค.!M48="","",ธ.ค.!M48))</f>
        <v/>
      </c>
      <c r="GD18" s="139" t="str">
        <f>IF($B$2=1,IF(ธ.ค.!N18="","",ธ.ค.!N18),IF(ธ.ค.!N48="","",ธ.ค.!N48))</f>
        <v/>
      </c>
      <c r="GE18" s="139" t="str">
        <f>IF($B$2=1,IF(ธ.ค.!O18="","",ธ.ค.!O18),IF(ธ.ค.!O48="","",ธ.ค.!O48))</f>
        <v/>
      </c>
      <c r="GF18" s="139" t="str">
        <f>IF($B$2=1,IF(ธ.ค.!P18="","",ธ.ค.!P18),IF(ธ.ค.!P48="","",ธ.ค.!P48))</f>
        <v/>
      </c>
      <c r="GG18" s="139" t="str">
        <f>IF($B$2=1,IF(ธ.ค.!Q18="","",ธ.ค.!Q18),IF(ธ.ค.!Q48="","",ธ.ค.!Q48))</f>
        <v/>
      </c>
      <c r="GH18" s="139" t="str">
        <f>IF($B$2=1,IF(ธ.ค.!R18="","",ธ.ค.!R18),IF(ธ.ค.!R48="","",ธ.ค.!R48))</f>
        <v/>
      </c>
      <c r="GI18" s="139" t="str">
        <f>IF($B$2=1,IF(ธ.ค.!S18="","",ธ.ค.!S18),IF(ธ.ค.!S48="","",ธ.ค.!S48))</f>
        <v/>
      </c>
      <c r="GJ18" s="139" t="str">
        <f>IF($B$2=1,IF(ธ.ค.!T18="","",ธ.ค.!T18),IF(ธ.ค.!T48="","",ธ.ค.!T48))</f>
        <v/>
      </c>
      <c r="GK18" s="139" t="str">
        <f>IF($B$2=1,IF(ธ.ค.!U18="","",ธ.ค.!U18),IF(ธ.ค.!U48="","",ธ.ค.!U48))</f>
        <v/>
      </c>
      <c r="GL18" s="139" t="str">
        <f>IF($B$2=1,IF(ธ.ค.!V18="","",ธ.ค.!V18),IF(ธ.ค.!V48="","",ธ.ค.!V48))</f>
        <v/>
      </c>
      <c r="GM18" s="139" t="str">
        <f>IF($B$2=1,IF(ธ.ค.!W18="","",ธ.ค.!W18),IF(ธ.ค.!W48="","",ธ.ค.!W48))</f>
        <v/>
      </c>
      <c r="GN18" s="139" t="str">
        <f>IF($B$2=1,IF(ธ.ค.!X18="","",ธ.ค.!X18),IF(ธ.ค.!X48="","",ธ.ค.!X48))</f>
        <v/>
      </c>
      <c r="GO18" s="139" t="str">
        <f>IF($B$2=1,IF(ธ.ค.!Y18="","",ธ.ค.!Y18),IF(ธ.ค.!Y48="","",ธ.ค.!Y48))</f>
        <v/>
      </c>
      <c r="GP18" s="139" t="str">
        <f>IF($B$2=1,IF(ธ.ค.!Z18="","",ธ.ค.!Z18),IF(ธ.ค.!Z48="","",ธ.ค.!Z48))</f>
        <v/>
      </c>
      <c r="GQ18" s="139" t="str">
        <f>IF($B$2=1,IF(ธ.ค.!AA18="","",ธ.ค.!AA18),IF(ธ.ค.!AA48="","",ธ.ค.!AA48))</f>
        <v/>
      </c>
      <c r="GR18" s="139" t="str">
        <f>IF($B$2=1,IF(ธ.ค.!AB18="","",ธ.ค.!AB18),IF(ธ.ค.!AB48="","",ธ.ค.!AB48))</f>
        <v/>
      </c>
      <c r="GS18" s="139" t="str">
        <f>IF($B$2=1,IF(ธ.ค.!AC18="","",ธ.ค.!AC18),IF(ธ.ค.!AC48="","",ธ.ค.!AC48))</f>
        <v/>
      </c>
      <c r="GT18" s="139" t="str">
        <f>IF($B$2=1,IF(ธ.ค.!AD18="","",ธ.ค.!AD18),IF(ธ.ค.!AD48="","",ธ.ค.!AD48))</f>
        <v/>
      </c>
      <c r="GU18" s="139" t="str">
        <f>IF($B$2=1,IF(ธ.ค.!AE18="","",ธ.ค.!AE18),IF(ธ.ค.!AE48="","",ธ.ค.!AE48))</f>
        <v/>
      </c>
      <c r="GV18" s="139" t="str">
        <f>IF($B$2=1,IF(ธ.ค.!AF18="","",ธ.ค.!AF18),IF(ธ.ค.!AF48="","",ธ.ค.!AF48))</f>
        <v/>
      </c>
      <c r="GW18" s="139" t="str">
        <f>IF($B$2=1,IF(ธ.ค.!AG18="","",ธ.ค.!AG18),IF(ธ.ค.!AG48="","",ธ.ค.!AG48))</f>
        <v/>
      </c>
      <c r="GX18" s="139" t="str">
        <f>IF($B$2=1,IF(ธ.ค.!AH18="","",ธ.ค.!AH18),IF(ธ.ค.!AH48="","",ธ.ค.!AH48))</f>
        <v/>
      </c>
      <c r="GY18" s="139" t="str">
        <f>IF($B$2=1,IF(ธ.ค.!AI18="","",ธ.ค.!AI18),IF(ธ.ค.!AI48="","",ธ.ค.!AI48))</f>
        <v/>
      </c>
      <c r="GZ18" s="138">
        <f t="shared" si="16"/>
        <v>15</v>
      </c>
      <c r="HA18" s="139"/>
      <c r="HB18" s="139" t="str">
        <f>IF($B$2=1,IF(ม.ค.!D18="","",ม.ค.!D18),IF(ม.ค.!D48="","",ม.ค.!D48))</f>
        <v/>
      </c>
      <c r="HC18" s="139" t="str">
        <f>IF($B$2=1,IF(ม.ค.!E18="","",ม.ค.!E18),IF(ม.ค.!E48="","",ม.ค.!E48))</f>
        <v/>
      </c>
      <c r="HD18" s="139" t="str">
        <f>IF($B$2=1,IF(ม.ค.!F18="","",ม.ค.!F18),IF(ม.ค.!F48="","",ม.ค.!F48))</f>
        <v/>
      </c>
      <c r="HE18" s="139" t="str">
        <f>IF($B$2=1,IF(ม.ค.!G18="","",ม.ค.!G18),IF(ม.ค.!G48="","",ม.ค.!G48))</f>
        <v/>
      </c>
      <c r="HF18" s="139" t="str">
        <f>IF($B$2=1,IF(ม.ค.!H18="","",ม.ค.!H18),IF(ม.ค.!H48="","",ม.ค.!H48))</f>
        <v/>
      </c>
      <c r="HG18" s="139" t="str">
        <f>IF($B$2=1,IF(ม.ค.!I18="","",ม.ค.!I18),IF(ม.ค.!I48="","",ม.ค.!I48))</f>
        <v/>
      </c>
      <c r="HH18" s="139" t="str">
        <f>IF($B$2=1,IF(ม.ค.!J18="","",ม.ค.!J18),IF(ม.ค.!J48="","",ม.ค.!J48))</f>
        <v/>
      </c>
      <c r="HI18" s="139" t="str">
        <f>IF($B$2=1,IF(ม.ค.!K18="","",ม.ค.!K18),IF(ม.ค.!K48="","",ม.ค.!K48))</f>
        <v/>
      </c>
      <c r="HJ18" s="139" t="str">
        <f>IF($B$2=1,IF(ม.ค.!L18="","",ม.ค.!L18),IF(ม.ค.!L48="","",ม.ค.!L48))</f>
        <v/>
      </c>
      <c r="HK18" s="139" t="str">
        <f>IF($B$2=1,IF(ม.ค.!M18="","",ม.ค.!M18),IF(ม.ค.!M48="","",ม.ค.!M48))</f>
        <v/>
      </c>
      <c r="HL18" s="139" t="str">
        <f>IF($B$2=1,IF(ม.ค.!N18="","",ม.ค.!N18),IF(ม.ค.!N48="","",ม.ค.!N48))</f>
        <v/>
      </c>
      <c r="HM18" s="139" t="str">
        <f>IF($B$2=1,IF(ม.ค.!O18="","",ม.ค.!O18),IF(ม.ค.!O48="","",ม.ค.!O48))</f>
        <v/>
      </c>
      <c r="HN18" s="139" t="str">
        <f>IF($B$2=1,IF(ม.ค.!P18="","",ม.ค.!P18),IF(ม.ค.!P48="","",ม.ค.!P48))</f>
        <v/>
      </c>
      <c r="HO18" s="139" t="str">
        <f>IF($B$2=1,IF(ม.ค.!Q18="","",ม.ค.!Q18),IF(ม.ค.!Q48="","",ม.ค.!Q48))</f>
        <v/>
      </c>
      <c r="HP18" s="139" t="str">
        <f>IF($B$2=1,IF(ม.ค.!R18="","",ม.ค.!R18),IF(ม.ค.!R48="","",ม.ค.!R48))</f>
        <v/>
      </c>
      <c r="HQ18" s="139" t="str">
        <f>IF($B$2=1,IF(ม.ค.!S18="","",ม.ค.!S18),IF(ม.ค.!S48="","",ม.ค.!S48))</f>
        <v/>
      </c>
      <c r="HR18" s="139" t="str">
        <f>IF($B$2=1,IF(ม.ค.!T18="","",ม.ค.!T18),IF(ม.ค.!T48="","",ม.ค.!T48))</f>
        <v/>
      </c>
      <c r="HS18" s="139" t="str">
        <f>IF($B$2=1,IF(ม.ค.!U18="","",ม.ค.!U18),IF(ม.ค.!U48="","",ม.ค.!U48))</f>
        <v/>
      </c>
      <c r="HT18" s="139" t="str">
        <f>IF($B$2=1,IF(ม.ค.!V18="","",ม.ค.!V18),IF(ม.ค.!V48="","",ม.ค.!V48))</f>
        <v/>
      </c>
      <c r="HU18" s="139" t="str">
        <f>IF($B$2=1,IF(ม.ค.!W18="","",ม.ค.!W18),IF(ม.ค.!W48="","",ม.ค.!W48))</f>
        <v/>
      </c>
      <c r="HV18" s="139" t="str">
        <f>IF($B$2=1,IF(ม.ค.!X18="","",ม.ค.!X18),IF(ม.ค.!X48="","",ม.ค.!X48))</f>
        <v/>
      </c>
      <c r="HW18" s="139" t="str">
        <f>IF($B$2=1,IF(ม.ค.!Y18="","",ม.ค.!Y18),IF(ม.ค.!Y48="","",ม.ค.!Y48))</f>
        <v/>
      </c>
      <c r="HX18" s="139" t="str">
        <f>IF($B$2=1,IF(ม.ค.!Z18="","",ม.ค.!Z18),IF(ม.ค.!Z48="","",ม.ค.!Z48))</f>
        <v/>
      </c>
      <c r="HY18" s="139" t="str">
        <f>IF($B$2=1,IF(ม.ค.!AA18="","",ม.ค.!AA18),IF(ม.ค.!AA48="","",ม.ค.!AA48))</f>
        <v/>
      </c>
      <c r="HZ18" s="139" t="str">
        <f>IF($B$2=1,IF(ม.ค.!AB18="","",ม.ค.!AB18),IF(ม.ค.!AB48="","",ม.ค.!AB48))</f>
        <v/>
      </c>
      <c r="IA18" s="139" t="str">
        <f>IF($B$2=1,IF(ม.ค.!AC18="","",ม.ค.!AC18),IF(ม.ค.!AC48="","",ม.ค.!AC48))</f>
        <v/>
      </c>
      <c r="IB18" s="139" t="str">
        <f>IF($B$2=1,IF(ม.ค.!AD18="","",ม.ค.!AD18),IF(ม.ค.!AD48="","",ม.ค.!AD48))</f>
        <v/>
      </c>
      <c r="IC18" s="139" t="str">
        <f>IF($B$2=1,IF(ม.ค.!AE18="","",ม.ค.!AE18),IF(ม.ค.!AE48="","",ม.ค.!AE48))</f>
        <v/>
      </c>
      <c r="ID18" s="139" t="str">
        <f>IF($B$2=1,IF(ม.ค.!AF18="","",ม.ค.!AF18),IF(ม.ค.!AF48="","",ม.ค.!AF48))</f>
        <v/>
      </c>
      <c r="IE18" s="139" t="str">
        <f>IF($B$2=1,IF(ม.ค.!AG18="","",ม.ค.!AG18),IF(ม.ค.!AG48="","",ม.ค.!AG48))</f>
        <v/>
      </c>
      <c r="IF18" s="139" t="str">
        <f>IF($B$2=1,IF(ม.ค.!AH18="","",ม.ค.!AH18),IF(ม.ค.!AH48="","",ม.ค.!AH48))</f>
        <v/>
      </c>
      <c r="IG18" s="139" t="str">
        <f>IF($B$2=1,IF(ม.ค.!AI18="","",ม.ค.!AI18),IF(ม.ค.!AI48="","",ม.ค.!AI48))</f>
        <v/>
      </c>
      <c r="IH18" s="138">
        <f t="shared" si="17"/>
        <v>15</v>
      </c>
      <c r="II18" s="139"/>
      <c r="IJ18" s="139" t="str">
        <f>IF($B$2=1,IF(ก.พ.!D18="","",ก.พ.!D18),IF(ก.พ.!D48="","",ก.พ.!D48))</f>
        <v/>
      </c>
      <c r="IK18" s="139" t="str">
        <f>IF($B$2=1,IF(ก.พ.!E18="","",ก.พ.!E18),IF(ก.พ.!E48="","",ก.พ.!E48))</f>
        <v/>
      </c>
      <c r="IL18" s="139" t="str">
        <f>IF($B$2=1,IF(ก.พ.!F18="","",ก.พ.!F18),IF(ก.พ.!F48="","",ก.พ.!F48))</f>
        <v/>
      </c>
      <c r="IM18" s="139" t="str">
        <f>IF($B$2=1,IF(ก.พ.!G18="","",ก.พ.!G18),IF(ก.พ.!G48="","",ก.พ.!G48))</f>
        <v/>
      </c>
      <c r="IN18" s="139" t="str">
        <f>IF($B$2=1,IF(ก.พ.!H18="","",ก.พ.!H18),IF(ก.พ.!H48="","",ก.พ.!H48))</f>
        <v/>
      </c>
      <c r="IO18" s="139" t="str">
        <f>IF($B$2=1,IF(ก.พ.!I18="","",ก.พ.!I18),IF(ก.พ.!I48="","",ก.พ.!I48))</f>
        <v/>
      </c>
      <c r="IP18" s="139" t="str">
        <f>IF($B$2=1,IF(ก.พ.!J18="","",ก.พ.!J18),IF(ก.พ.!J48="","",ก.พ.!J48))</f>
        <v/>
      </c>
      <c r="IQ18" s="139" t="str">
        <f>IF($B$2=1,IF(ก.พ.!K18="","",ก.พ.!K18),IF(ก.พ.!K48="","",ก.พ.!K48))</f>
        <v/>
      </c>
      <c r="IR18" s="139" t="str">
        <f>IF($B$2=1,IF(ก.พ.!L18="","",ก.พ.!L18),IF(ก.พ.!L48="","",ก.พ.!L48))</f>
        <v/>
      </c>
      <c r="IS18" s="139" t="str">
        <f>IF($B$2=1,IF(ก.พ.!M18="","",ก.พ.!M18),IF(ก.พ.!M48="","",ก.พ.!M48))</f>
        <v/>
      </c>
      <c r="IT18" s="139" t="str">
        <f>IF($B$2=1,IF(ก.พ.!N18="","",ก.พ.!N18),IF(ก.พ.!N48="","",ก.พ.!N48))</f>
        <v/>
      </c>
      <c r="IU18" s="139" t="str">
        <f>IF($B$2=1,IF(ก.พ.!O18="","",ก.พ.!O18),IF(ก.พ.!O48="","",ก.พ.!O48))</f>
        <v/>
      </c>
      <c r="IV18" s="139" t="str">
        <f>IF($B$2=1,IF(ก.พ.!P18="","",ก.พ.!P18),IF(ก.พ.!P48="","",ก.พ.!P48))</f>
        <v/>
      </c>
      <c r="IW18" s="139" t="str">
        <f>IF($B$2=1,IF(ก.พ.!Q18="","",ก.พ.!Q18),IF(ก.พ.!Q48="","",ก.พ.!Q48))</f>
        <v/>
      </c>
      <c r="IX18" s="139" t="str">
        <f>IF($B$2=1,IF(ก.พ.!R18="","",ก.พ.!R18),IF(ก.พ.!R48="","",ก.พ.!R48))</f>
        <v/>
      </c>
      <c r="IY18" s="139" t="str">
        <f>IF($B$2=1,IF(ก.พ.!S18="","",ก.พ.!S18),IF(ก.พ.!S48="","",ก.พ.!S48))</f>
        <v/>
      </c>
      <c r="IZ18" s="139" t="str">
        <f>IF($B$2=1,IF(ก.พ.!T18="","",ก.พ.!T18),IF(ก.พ.!T48="","",ก.พ.!T48))</f>
        <v/>
      </c>
      <c r="JA18" s="139" t="str">
        <f>IF($B$2=1,IF(ก.พ.!U18="","",ก.พ.!U18),IF(ก.พ.!U48="","",ก.พ.!U48))</f>
        <v/>
      </c>
      <c r="JB18" s="139" t="str">
        <f>IF($B$2=1,IF(ก.พ.!V18="","",ก.พ.!V18),IF(ก.พ.!V48="","",ก.พ.!V48))</f>
        <v/>
      </c>
      <c r="JC18" s="139" t="str">
        <f>IF($B$2=1,IF(ก.พ.!W18="","",ก.พ.!W18),IF(ก.พ.!W48="","",ก.พ.!W48))</f>
        <v/>
      </c>
      <c r="JD18" s="139" t="str">
        <f>IF($B$2=1,IF(ก.พ.!X18="","",ก.พ.!X18),IF(ก.พ.!X48="","",ก.พ.!X48))</f>
        <v/>
      </c>
      <c r="JE18" s="139" t="str">
        <f>IF($B$2=1,IF(ก.พ.!Y18="","",ก.พ.!Y18),IF(ก.พ.!Y48="","",ก.พ.!Y48))</f>
        <v/>
      </c>
      <c r="JF18" s="139" t="str">
        <f>IF($B$2=1,IF(ก.พ.!Z18="","",ก.พ.!Z18),IF(ก.พ.!Z48="","",ก.พ.!Z48))</f>
        <v/>
      </c>
      <c r="JG18" s="139" t="str">
        <f>IF($B$2=1,IF(ก.พ.!AA18="","",ก.พ.!AA18),IF(ก.พ.!AA48="","",ก.พ.!AA48))</f>
        <v/>
      </c>
      <c r="JH18" s="139" t="str">
        <f>IF($B$2=1,IF(ก.พ.!AB18="","",ก.พ.!AB18),IF(ก.พ.!AB48="","",ก.พ.!AB48))</f>
        <v/>
      </c>
      <c r="JI18" s="139" t="str">
        <f>IF($B$2=1,IF(ก.พ.!AC18="","",ก.พ.!AC18),IF(ก.พ.!AC48="","",ก.พ.!AC48))</f>
        <v/>
      </c>
      <c r="JJ18" s="139" t="str">
        <f>IF($B$2=1,IF(ก.พ.!AD18="","",ก.พ.!AD18),IF(ก.พ.!AD48="","",ก.พ.!AD48))</f>
        <v/>
      </c>
      <c r="JK18" s="139" t="str">
        <f>IF($B$2=1,IF(ก.พ.!AE18="","",ก.พ.!AE18),IF(ก.พ.!AE48="","",ก.พ.!AE48))</f>
        <v/>
      </c>
      <c r="JL18" s="139" t="str">
        <f>IF($B$2=1,IF(ก.พ.!AF18="","",ก.พ.!AF18),IF(ก.พ.!AF48="","",ก.พ.!AF48))</f>
        <v/>
      </c>
      <c r="JM18" s="139" t="str">
        <f>IF($B$2=1,IF(ก.พ.!AG18="","",ก.พ.!AG18),IF(ก.พ.!AG48="","",ก.พ.!AG48))</f>
        <v/>
      </c>
      <c r="JN18" s="139" t="str">
        <f>IF($B$2=1,IF(ก.พ.!AH18="","",ก.พ.!AH18),IF(ก.พ.!AH48="","",ก.พ.!AH48))</f>
        <v/>
      </c>
      <c r="JO18" s="139" t="str">
        <f>IF($B$2=1,IF(ก.พ.!AI18="","",ก.พ.!AI18),IF(ก.พ.!AI48="","",ก.พ.!AI48))</f>
        <v/>
      </c>
      <c r="JP18" s="138">
        <f t="shared" si="18"/>
        <v>15</v>
      </c>
      <c r="JQ18" s="139"/>
      <c r="JR18" s="139" t="str">
        <f>IF($B$2=1,IF(มี.ค.!D18="","",มี.ค.!D18),IF(มี.ค.!D48="","",มี.ค.!D48))</f>
        <v/>
      </c>
      <c r="JS18" s="139" t="str">
        <f>IF($B$2=1,IF(มี.ค.!E18="","",มี.ค.!E18),IF(มี.ค.!E48="","",มี.ค.!E48))</f>
        <v/>
      </c>
      <c r="JT18" s="139" t="str">
        <f>IF($B$2=1,IF(มี.ค.!F18="","",มี.ค.!F18),IF(มี.ค.!F48="","",มี.ค.!F48))</f>
        <v/>
      </c>
      <c r="JU18" s="139" t="str">
        <f>IF($B$2=1,IF(มี.ค.!G18="","",มี.ค.!G18),IF(มี.ค.!G48="","",มี.ค.!G48))</f>
        <v/>
      </c>
      <c r="JV18" s="139" t="str">
        <f>IF($B$2=1,IF(มี.ค.!H18="","",มี.ค.!H18),IF(มี.ค.!H48="","",มี.ค.!H48))</f>
        <v/>
      </c>
      <c r="JW18" s="139" t="str">
        <f>IF($B$2=1,IF(มี.ค.!I18="","",มี.ค.!I18),IF(มี.ค.!I48="","",มี.ค.!I48))</f>
        <v/>
      </c>
      <c r="JX18" s="139" t="str">
        <f>IF($B$2=1,IF(มี.ค.!J18="","",มี.ค.!J18),IF(มี.ค.!J48="","",มี.ค.!J48))</f>
        <v/>
      </c>
      <c r="JY18" s="139" t="str">
        <f>IF($B$2=1,IF(มี.ค.!K18="","",มี.ค.!K18),IF(มี.ค.!K48="","",มี.ค.!K48))</f>
        <v/>
      </c>
      <c r="JZ18" s="139" t="str">
        <f>IF($B$2=1,IF(มี.ค.!L18="","",มี.ค.!L18),IF(มี.ค.!L48="","",มี.ค.!L48))</f>
        <v/>
      </c>
      <c r="KA18" s="139" t="str">
        <f>IF($B$2=1,IF(มี.ค.!M18="","",มี.ค.!M18),IF(มี.ค.!M48="","",มี.ค.!M48))</f>
        <v/>
      </c>
      <c r="KB18" s="139" t="str">
        <f>IF($B$2=1,IF(มี.ค.!N18="","",มี.ค.!N18),IF(มี.ค.!N48="","",มี.ค.!N48))</f>
        <v/>
      </c>
      <c r="KC18" s="139" t="str">
        <f>IF($B$2=1,IF(มี.ค.!O18="","",มี.ค.!O18),IF(มี.ค.!O48="","",มี.ค.!O48))</f>
        <v/>
      </c>
      <c r="KD18" s="139" t="str">
        <f>IF($B$2=1,IF(มี.ค.!P18="","",มี.ค.!P18),IF(มี.ค.!P48="","",มี.ค.!P48))</f>
        <v/>
      </c>
      <c r="KE18" s="139" t="str">
        <f>IF($B$2=1,IF(มี.ค.!Q18="","",มี.ค.!Q18),IF(มี.ค.!Q48="","",มี.ค.!Q48))</f>
        <v/>
      </c>
      <c r="KF18" s="139" t="str">
        <f>IF($B$2=1,IF(มี.ค.!R18="","",มี.ค.!R18),IF(มี.ค.!R48="","",มี.ค.!R48))</f>
        <v/>
      </c>
      <c r="KG18" s="139" t="str">
        <f>IF($B$2=1,IF(มี.ค.!S18="","",มี.ค.!S18),IF(มี.ค.!S48="","",มี.ค.!S48))</f>
        <v/>
      </c>
      <c r="KH18" s="139" t="str">
        <f>IF($B$2=1,IF(มี.ค.!T18="","",มี.ค.!T18),IF(มี.ค.!T48="","",มี.ค.!T48))</f>
        <v/>
      </c>
      <c r="KI18" s="139" t="str">
        <f>IF($B$2=1,IF(มี.ค.!U18="","",มี.ค.!U18),IF(มี.ค.!U48="","",มี.ค.!U48))</f>
        <v/>
      </c>
      <c r="KJ18" s="139" t="str">
        <f>IF($B$2=1,IF(มี.ค.!V18="","",มี.ค.!V18),IF(มี.ค.!V48="","",มี.ค.!V48))</f>
        <v/>
      </c>
      <c r="KK18" s="139" t="str">
        <f>IF($B$2=1,IF(มี.ค.!W18="","",มี.ค.!W18),IF(มี.ค.!W48="","",มี.ค.!W48))</f>
        <v/>
      </c>
      <c r="KL18" s="139" t="str">
        <f>IF($B$2=1,IF(มี.ค.!X18="","",มี.ค.!X18),IF(มี.ค.!X48="","",มี.ค.!X48))</f>
        <v/>
      </c>
      <c r="KM18" s="139" t="str">
        <f>IF($B$2=1,IF(มี.ค.!Y18="","",มี.ค.!Y18),IF(มี.ค.!Y48="","",มี.ค.!Y48))</f>
        <v/>
      </c>
      <c r="KN18" s="139" t="str">
        <f>IF($B$2=1,IF(มี.ค.!Z18="","",มี.ค.!Z18),IF(มี.ค.!Z48="","",มี.ค.!Z48))</f>
        <v/>
      </c>
      <c r="KO18" s="139" t="str">
        <f>IF($B$2=1,IF(มี.ค.!AA18="","",มี.ค.!AA18),IF(มี.ค.!AA48="","",มี.ค.!AA48))</f>
        <v/>
      </c>
      <c r="KP18" s="139" t="str">
        <f>IF($B$2=1,IF(มี.ค.!AB18="","",มี.ค.!AB18),IF(มี.ค.!AB48="","",มี.ค.!AB48))</f>
        <v/>
      </c>
      <c r="KQ18" s="139" t="str">
        <f>IF($B$2=1,IF(มี.ค.!AC18="","",มี.ค.!AC18),IF(มี.ค.!AC48="","",มี.ค.!AC48))</f>
        <v/>
      </c>
      <c r="KR18" s="139" t="str">
        <f>IF($B$2=1,IF(มี.ค.!AD18="","",มี.ค.!AD18),IF(มี.ค.!AD48="","",มี.ค.!AD48))</f>
        <v/>
      </c>
      <c r="KS18" s="139" t="str">
        <f>IF($B$2=1,IF(มี.ค.!AE18="","",มี.ค.!AE18),IF(มี.ค.!AE48="","",มี.ค.!AE48))</f>
        <v/>
      </c>
      <c r="KT18" s="139" t="str">
        <f>IF($B$2=1,IF(มี.ค.!AF18="","",มี.ค.!AF18),IF(มี.ค.!AF48="","",มี.ค.!AF48))</f>
        <v/>
      </c>
      <c r="KU18" s="139" t="str">
        <f>IF($B$2=1,IF(มี.ค.!AG18="","",มี.ค.!AG18),IF(มี.ค.!AG48="","",มี.ค.!AG48))</f>
        <v/>
      </c>
      <c r="KV18" s="139" t="str">
        <f>IF($B$2=1,IF(มี.ค.!AH18="","",มี.ค.!AH18),IF(มี.ค.!AH48="","",มี.ค.!AH48))</f>
        <v/>
      </c>
      <c r="KW18" s="139" t="str">
        <f>IF($B$2=1,IF(มี.ค.!AI18="","",มี.ค.!AI18),IF(มี.ค.!AI48="","",มี.ค.!AI48))</f>
        <v/>
      </c>
      <c r="KX18" s="138">
        <f t="shared" si="19"/>
        <v>15</v>
      </c>
      <c r="KY18" s="139"/>
      <c r="KZ18" s="139" t="str">
        <f>IF($B$2=1,IF(เม.ย.!D18="","",เม.ย.!D18),IF(เม.ย.!D48="","",เม.ย.!D48))</f>
        <v/>
      </c>
      <c r="LA18" s="139" t="str">
        <f>IF($B$2=1,IF(เม.ย.!E18="","",เม.ย.!E18),IF(เม.ย.!E48="","",เม.ย.!E48))</f>
        <v/>
      </c>
      <c r="LB18" s="139" t="str">
        <f>IF($B$2=1,IF(เม.ย.!F18="","",เม.ย.!F18),IF(เม.ย.!F48="","",เม.ย.!F48))</f>
        <v/>
      </c>
      <c r="LC18" s="139" t="str">
        <f>IF($B$2=1,IF(เม.ย.!G18="","",เม.ย.!G18),IF(เม.ย.!G48="","",เม.ย.!G48))</f>
        <v/>
      </c>
      <c r="LD18" s="139" t="str">
        <f>IF($B$2=1,IF(เม.ย.!H18="","",เม.ย.!H18),IF(เม.ย.!H48="","",เม.ย.!H48))</f>
        <v/>
      </c>
      <c r="LE18" s="139" t="str">
        <f>IF($B$2=1,IF(เม.ย.!I18="","",เม.ย.!I18),IF(เม.ย.!I48="","",เม.ย.!I48))</f>
        <v/>
      </c>
      <c r="LF18" s="139" t="str">
        <f>IF($B$2=1,IF(เม.ย.!J18="","",เม.ย.!J18),IF(เม.ย.!J48="","",เม.ย.!J48))</f>
        <v/>
      </c>
      <c r="LG18" s="139" t="str">
        <f>IF($B$2=1,IF(เม.ย.!K18="","",เม.ย.!K18),IF(เม.ย.!K48="","",เม.ย.!K48))</f>
        <v/>
      </c>
      <c r="LH18" s="139" t="str">
        <f>IF($B$2=1,IF(เม.ย.!L18="","",เม.ย.!L18),IF(เม.ย.!L48="","",เม.ย.!L48))</f>
        <v/>
      </c>
      <c r="LI18" s="139" t="str">
        <f>IF($B$2=1,IF(เม.ย.!M18="","",เม.ย.!M18),IF(เม.ย.!M48="","",เม.ย.!M48))</f>
        <v/>
      </c>
      <c r="LJ18" s="139" t="str">
        <f>IF($B$2=1,IF(เม.ย.!N18="","",เม.ย.!N18),IF(เม.ย.!N48="","",เม.ย.!N48))</f>
        <v/>
      </c>
      <c r="LK18" s="139" t="str">
        <f>IF($B$2=1,IF(เม.ย.!O18="","",เม.ย.!O18),IF(เม.ย.!O48="","",เม.ย.!O48))</f>
        <v/>
      </c>
      <c r="LL18" s="139" t="str">
        <f>IF($B$2=1,IF(เม.ย.!P18="","",เม.ย.!P18),IF(เม.ย.!P48="","",เม.ย.!P48))</f>
        <v/>
      </c>
      <c r="LM18" s="139" t="str">
        <f>IF($B$2=1,IF(เม.ย.!Q18="","",เม.ย.!Q18),IF(เม.ย.!Q48="","",เม.ย.!Q48))</f>
        <v/>
      </c>
      <c r="LN18" s="139" t="str">
        <f>IF($B$2=1,IF(เม.ย.!R18="","",เม.ย.!R18),IF(เม.ย.!R48="","",เม.ย.!R48))</f>
        <v/>
      </c>
      <c r="LO18" s="139" t="str">
        <f>IF($B$2=1,IF(เม.ย.!S18="","",เม.ย.!S18),IF(เม.ย.!S48="","",เม.ย.!S48))</f>
        <v/>
      </c>
      <c r="LP18" s="139" t="str">
        <f>IF($B$2=1,IF(เม.ย.!T18="","",เม.ย.!T18),IF(เม.ย.!T48="","",เม.ย.!T48))</f>
        <v/>
      </c>
      <c r="LQ18" s="139" t="str">
        <f>IF($B$2=1,IF(เม.ย.!U18="","",เม.ย.!U18),IF(เม.ย.!U48="","",เม.ย.!U48))</f>
        <v/>
      </c>
      <c r="LR18" s="139" t="str">
        <f>IF($B$2=1,IF(เม.ย.!V18="","",เม.ย.!V18),IF(เม.ย.!V48="","",เม.ย.!V48))</f>
        <v/>
      </c>
      <c r="LS18" s="139" t="str">
        <f>IF($B$2=1,IF(เม.ย.!W18="","",เม.ย.!W18),IF(เม.ย.!W48="","",เม.ย.!W48))</f>
        <v/>
      </c>
      <c r="LT18" s="139" t="str">
        <f>IF($B$2=1,IF(เม.ย.!X18="","",เม.ย.!X18),IF(เม.ย.!X48="","",เม.ย.!X48))</f>
        <v/>
      </c>
      <c r="LU18" s="139" t="str">
        <f>IF($B$2=1,IF(เม.ย.!Y18="","",เม.ย.!Y18),IF(เม.ย.!Y48="","",เม.ย.!Y48))</f>
        <v/>
      </c>
      <c r="LV18" s="139" t="str">
        <f>IF($B$2=1,IF(เม.ย.!Z18="","",เม.ย.!Z18),IF(เม.ย.!Z48="","",เม.ย.!Z48))</f>
        <v/>
      </c>
      <c r="LW18" s="139" t="str">
        <f>IF($B$2=1,IF(เม.ย.!AA18="","",เม.ย.!AA18),IF(เม.ย.!AA48="","",เม.ย.!AA48))</f>
        <v/>
      </c>
      <c r="LX18" s="139" t="str">
        <f>IF($B$2=1,IF(เม.ย.!AB18="","",เม.ย.!AB18),IF(เม.ย.!AB48="","",เม.ย.!AB48))</f>
        <v/>
      </c>
      <c r="LY18" s="139" t="str">
        <f>IF($B$2=1,IF(เม.ย.!AC18="","",เม.ย.!AC18),IF(เม.ย.!AC48="","",เม.ย.!AC48))</f>
        <v/>
      </c>
      <c r="LZ18" s="139" t="str">
        <f>IF($B$2=1,IF(เม.ย.!AD18="","",เม.ย.!AD18),IF(เม.ย.!AD48="","",เม.ย.!AD48))</f>
        <v/>
      </c>
      <c r="MA18" s="139" t="str">
        <f>IF($B$2=1,IF(เม.ย.!AE18="","",เม.ย.!AE18),IF(เม.ย.!AE48="","",เม.ย.!AE48))</f>
        <v/>
      </c>
      <c r="MB18" s="139" t="str">
        <f>IF($B$2=1,IF(เม.ย.!AF18="","",เม.ย.!AF18),IF(เม.ย.!AF48="","",เม.ย.!AF48))</f>
        <v/>
      </c>
      <c r="MC18" s="139" t="str">
        <f>IF($B$2=1,IF(เม.ย.!AG18="","",เม.ย.!AG18),IF(เม.ย.!AG48="","",เม.ย.!AG48))</f>
        <v/>
      </c>
      <c r="MD18" s="139" t="str">
        <f>IF($B$2=1,IF(เม.ย.!AH18="","",เม.ย.!AH18),IF(เม.ย.!AH48="","",เม.ย.!AH48))</f>
        <v/>
      </c>
      <c r="ME18" s="139" t="str">
        <f>IF($B$2=1,IF(เม.ย.!AI18="","",เม.ย.!AI18),IF(เม.ย.!AI48="","",เม.ย.!AI48))</f>
        <v/>
      </c>
      <c r="MF18" s="138">
        <f t="shared" si="20"/>
        <v>15</v>
      </c>
      <c r="MG18" s="139"/>
      <c r="MH18" s="139" t="str">
        <f>IF($B$2=1,IF(พ.ค.!D18="","",พ.ค.!D18),IF(พ.ค.!D48="","",พ.ค.!D48))</f>
        <v/>
      </c>
      <c r="MI18" s="139" t="str">
        <f>IF($B$2=1,IF(พ.ค.!E18="","",พ.ค.!E18),IF(พ.ค.!E48="","",พ.ค.!E48))</f>
        <v/>
      </c>
      <c r="MJ18" s="139" t="str">
        <f>IF($B$2=1,IF(พ.ค.!F18="","",พ.ค.!F18),IF(พ.ค.!F48="","",พ.ค.!F48))</f>
        <v/>
      </c>
      <c r="MK18" s="139" t="str">
        <f>IF($B$2=1,IF(พ.ค.!G18="","",พ.ค.!G18),IF(พ.ค.!G48="","",พ.ค.!G48))</f>
        <v/>
      </c>
      <c r="ML18" s="139" t="str">
        <f>IF($B$2=1,IF(พ.ค.!H18="","",พ.ค.!H18),IF(พ.ค.!H48="","",พ.ค.!H48))</f>
        <v/>
      </c>
      <c r="MM18" s="139" t="str">
        <f>IF($B$2=1,IF(พ.ค.!I18="","",พ.ค.!I18),IF(พ.ค.!I48="","",พ.ค.!I48))</f>
        <v/>
      </c>
      <c r="MN18" s="139" t="str">
        <f>IF($B$2=1,IF(พ.ค.!J18="","",พ.ค.!J18),IF(พ.ค.!J48="","",พ.ค.!J48))</f>
        <v/>
      </c>
      <c r="MO18" s="139" t="str">
        <f>IF($B$2=1,IF(พ.ค.!K18="","",พ.ค.!K18),IF(พ.ค.!K48="","",พ.ค.!K48))</f>
        <v/>
      </c>
      <c r="MP18" s="139" t="str">
        <f>IF($B$2=1,IF(พ.ค.!L18="","",พ.ค.!L18),IF(พ.ค.!L48="","",พ.ค.!L48))</f>
        <v/>
      </c>
      <c r="MQ18" s="139" t="str">
        <f>IF($B$2=1,IF(พ.ค.!M18="","",พ.ค.!M18),IF(พ.ค.!M48="","",พ.ค.!M48))</f>
        <v/>
      </c>
      <c r="MR18" s="139" t="str">
        <f>IF($B$2=1,IF(พ.ค.!N18="","",พ.ค.!N18),IF(พ.ค.!N48="","",พ.ค.!N48))</f>
        <v/>
      </c>
      <c r="MS18" s="139" t="str">
        <f>IF($B$2=1,IF(พ.ค.!O18="","",พ.ค.!O18),IF(พ.ค.!O48="","",พ.ค.!O48))</f>
        <v/>
      </c>
      <c r="MT18" s="139" t="str">
        <f>IF($B$2=1,IF(พ.ค.!P18="","",พ.ค.!P18),IF(พ.ค.!P48="","",พ.ค.!P48))</f>
        <v/>
      </c>
      <c r="MU18" s="139" t="str">
        <f>IF($B$2=1,IF(พ.ค.!Q18="","",พ.ค.!Q18),IF(พ.ค.!Q48="","",พ.ค.!Q48))</f>
        <v/>
      </c>
      <c r="MV18" s="139" t="str">
        <f>IF($B$2=1,IF(พ.ค.!R18="","",พ.ค.!R18),IF(พ.ค.!R48="","",พ.ค.!R48))</f>
        <v/>
      </c>
      <c r="MW18" s="139" t="str">
        <f>IF($B$2=1,IF(พ.ค.!S18="","",พ.ค.!S18),IF(พ.ค.!S48="","",พ.ค.!S48))</f>
        <v/>
      </c>
      <c r="MX18" s="139" t="str">
        <f>IF($B$2=1,IF(พ.ค.!T18="","",พ.ค.!T18),IF(พ.ค.!T48="","",พ.ค.!T48))</f>
        <v/>
      </c>
      <c r="MY18" s="139" t="str">
        <f>IF($B$2=1,IF(พ.ค.!U18="","",พ.ค.!U18),IF(พ.ค.!U48="","",พ.ค.!U48))</f>
        <v/>
      </c>
      <c r="MZ18" s="139" t="str">
        <f>IF($B$2=1,IF(พ.ค.!V18="","",พ.ค.!V18),IF(พ.ค.!V48="","",พ.ค.!V48))</f>
        <v/>
      </c>
      <c r="NA18" s="139" t="str">
        <f>IF($B$2=1,IF(พ.ค.!W18="","",พ.ค.!W18),IF(พ.ค.!W48="","",พ.ค.!W48))</f>
        <v/>
      </c>
      <c r="NB18" s="139" t="str">
        <f>IF($B$2=1,IF(พ.ค.!X18="","",พ.ค.!X18),IF(พ.ค.!X48="","",พ.ค.!X48))</f>
        <v/>
      </c>
      <c r="NC18" s="139" t="str">
        <f>IF($B$2=1,IF(พ.ค.!Y18="","",พ.ค.!Y18),IF(พ.ค.!Y48="","",พ.ค.!Y48))</f>
        <v/>
      </c>
      <c r="ND18" s="139" t="str">
        <f>IF($B$2=1,IF(พ.ค.!Z18="","",พ.ค.!Z18),IF(พ.ค.!Z48="","",พ.ค.!Z48))</f>
        <v/>
      </c>
      <c r="NE18" s="139" t="str">
        <f>IF($B$2=1,IF(พ.ค.!AA18="","",พ.ค.!AA18),IF(พ.ค.!AA48="","",พ.ค.!AA48))</f>
        <v/>
      </c>
      <c r="NF18" s="139" t="str">
        <f>IF($B$2=1,IF(พ.ค.!AB18="","",พ.ค.!AB18),IF(พ.ค.!AB48="","",พ.ค.!AB48))</f>
        <v/>
      </c>
      <c r="NG18" s="139" t="str">
        <f>IF($B$2=1,IF(พ.ค.!AC18="","",พ.ค.!AC18),IF(พ.ค.!AC48="","",พ.ค.!AC48))</f>
        <v/>
      </c>
      <c r="NH18" s="139" t="str">
        <f>IF($B$2=1,IF(พ.ค.!AD18="","",พ.ค.!AD18),IF(พ.ค.!AD48="","",พ.ค.!AD48))</f>
        <v/>
      </c>
      <c r="NI18" s="139" t="str">
        <f>IF($B$2=1,IF(พ.ค.!AE18="","",พ.ค.!AE18),IF(พ.ค.!AE48="","",พ.ค.!AE48))</f>
        <v/>
      </c>
      <c r="NJ18" s="139" t="str">
        <f>IF($B$2=1,IF(พ.ค.!AF18="","",พ.ค.!AF18),IF(พ.ค.!AF48="","",พ.ค.!AF48))</f>
        <v/>
      </c>
      <c r="NK18" s="139" t="str">
        <f>IF($B$2=1,IF(พ.ค.!AG18="","",พ.ค.!AG18),IF(พ.ค.!AG48="","",พ.ค.!AG48))</f>
        <v/>
      </c>
      <c r="NL18" s="139" t="str">
        <f>IF($B$2=1,IF(พ.ค.!AH18="","",พ.ค.!AH18),IF(พ.ค.!AH48="","",พ.ค.!AH48))</f>
        <v/>
      </c>
      <c r="NM18" s="139" t="str">
        <f>IF($B$2=1,IF(พ.ค.!AI18="","",พ.ค.!AI18),IF(พ.ค.!AI48="","",พ.ค.!AI48))</f>
        <v/>
      </c>
    </row>
    <row r="19" spans="1:377" ht="21" customHeight="1" x14ac:dyDescent="0.55000000000000004">
      <c r="A19" s="125"/>
      <c r="B19" s="125"/>
      <c r="C19" s="125"/>
      <c r="D19" s="138">
        <f t="shared" si="21"/>
        <v>16</v>
      </c>
      <c r="E19" s="139"/>
      <c r="F19" s="139" t="str">
        <f>IF($B$2=1,IF(ก.ค.!D19="","",ก.ค.!D19),IF(ก.ค.!D49="","",ก.ค.!D49))</f>
        <v/>
      </c>
      <c r="G19" s="139" t="str">
        <f>IF($B$2=1,IF(ก.ค.!E19="","",ก.ค.!E19),IF(ก.ค.!E49="","",ก.ค.!E49))</f>
        <v/>
      </c>
      <c r="H19" s="139" t="str">
        <f>IF($B$2=1,IF(ก.ค.!F19="","",ก.ค.!F19),IF(ก.ค.!F49="","",ก.ค.!F49))</f>
        <v/>
      </c>
      <c r="I19" s="139" t="str">
        <f>IF($B$2=1,IF(ก.ค.!G19="","",ก.ค.!G19),IF(ก.ค.!G49="","",ก.ค.!G49))</f>
        <v/>
      </c>
      <c r="J19" s="139" t="str">
        <f>IF($B$2=1,IF(ก.ค.!H19="","",ก.ค.!H19),IF(ก.ค.!H49="","",ก.ค.!H49))</f>
        <v/>
      </c>
      <c r="K19" s="139" t="str">
        <f>IF($B$2=1,IF(ก.ค.!I19="","",ก.ค.!I19),IF(ก.ค.!I49="","",ก.ค.!I49))</f>
        <v/>
      </c>
      <c r="L19" s="139" t="str">
        <f>IF($B$2=1,IF(ก.ค.!J19="","",ก.ค.!J19),IF(ก.ค.!J49="","",ก.ค.!J49))</f>
        <v/>
      </c>
      <c r="M19" s="139" t="str">
        <f>IF($B$2=1,IF(ก.ค.!K19="","",ก.ค.!K19),IF(ก.ค.!K49="","",ก.ค.!K49))</f>
        <v/>
      </c>
      <c r="N19" s="139" t="str">
        <f>IF($B$2=1,IF(ก.ค.!L19="","",ก.ค.!L19),IF(ก.ค.!L49="","",ก.ค.!L49))</f>
        <v/>
      </c>
      <c r="O19" s="139" t="str">
        <f>IF($B$2=1,IF(ก.ค.!M19="","",ก.ค.!M19),IF(ก.ค.!M49="","",ก.ค.!M49))</f>
        <v/>
      </c>
      <c r="P19" s="139" t="str">
        <f>IF($B$2=1,IF(ก.ค.!N19="","",ก.ค.!N19),IF(ก.ค.!N49="","",ก.ค.!N49))</f>
        <v/>
      </c>
      <c r="Q19" s="139" t="str">
        <f>IF($B$2=1,IF(ก.ค.!O19="","",ก.ค.!O19),IF(ก.ค.!O49="","",ก.ค.!O49))</f>
        <v/>
      </c>
      <c r="R19" s="139" t="str">
        <f>IF($B$2=1,IF(ก.ค.!P19="","",ก.ค.!P19),IF(ก.ค.!P49="","",ก.ค.!P49))</f>
        <v/>
      </c>
      <c r="S19" s="139" t="str">
        <f>IF($B$2=1,IF(ก.ค.!Q19="","",ก.ค.!Q19),IF(ก.ค.!Q49="","",ก.ค.!Q49))</f>
        <v/>
      </c>
      <c r="T19" s="139" t="str">
        <f>IF($B$2=1,IF(ก.ค.!R19="","",ก.ค.!R19),IF(ก.ค.!R49="","",ก.ค.!R49))</f>
        <v/>
      </c>
      <c r="U19" s="139" t="str">
        <f>IF($B$2=1,IF(ก.ค.!S19="","",ก.ค.!S19),IF(ก.ค.!S49="","",ก.ค.!S49))</f>
        <v/>
      </c>
      <c r="V19" s="139" t="str">
        <f>IF($B$2=1,IF(ก.ค.!T19="","",ก.ค.!T19),IF(ก.ค.!T49="","",ก.ค.!T49))</f>
        <v/>
      </c>
      <c r="W19" s="139" t="str">
        <f>IF($B$2=1,IF(ก.ค.!U19="","",ก.ค.!U19),IF(ก.ค.!U49="","",ก.ค.!U49))</f>
        <v/>
      </c>
      <c r="X19" s="139" t="str">
        <f>IF($B$2=1,IF(ก.ค.!V19="","",ก.ค.!V19),IF(ก.ค.!V49="","",ก.ค.!V49))</f>
        <v/>
      </c>
      <c r="Y19" s="139" t="str">
        <f>IF($B$2=1,IF(ก.ค.!W19="","",ก.ค.!W19),IF(ก.ค.!W49="","",ก.ค.!W49))</f>
        <v/>
      </c>
      <c r="Z19" s="139" t="str">
        <f>IF($B$2=1,IF(ก.ค.!X19="","",ก.ค.!X19),IF(ก.ค.!X49="","",ก.ค.!X49))</f>
        <v/>
      </c>
      <c r="AA19" s="139" t="str">
        <f>IF($B$2=1,IF(ก.ค.!Y19="","",ก.ค.!Y19),IF(ก.ค.!Y49="","",ก.ค.!Y49))</f>
        <v/>
      </c>
      <c r="AB19" s="139" t="str">
        <f>IF($B$2=1,IF(ก.ค.!Z19="","",ก.ค.!Z19),IF(ก.ค.!Z49="","",ก.ค.!Z49))</f>
        <v/>
      </c>
      <c r="AC19" s="139" t="str">
        <f>IF($B$2=1,IF(ก.ค.!AA19="","",ก.ค.!AA19),IF(ก.ค.!AA49="","",ก.ค.!AA49))</f>
        <v/>
      </c>
      <c r="AD19" s="139" t="str">
        <f>IF($B$2=1,IF(ก.ค.!AB19="","",ก.ค.!AB19),IF(ก.ค.!AB49="","",ก.ค.!AB49))</f>
        <v/>
      </c>
      <c r="AE19" s="139" t="str">
        <f>IF($B$2=1,IF(ก.ค.!AC19="","",ก.ค.!AC19),IF(ก.ค.!AC49="","",ก.ค.!AC49))</f>
        <v/>
      </c>
      <c r="AF19" s="139" t="str">
        <f>IF($B$2=1,IF(ก.ค.!AD19="","",ก.ค.!AD19),IF(ก.ค.!AD49="","",ก.ค.!AD49))</f>
        <v/>
      </c>
      <c r="AG19" s="139" t="str">
        <f>IF($B$2=1,IF(ก.ค.!AE19="","",ก.ค.!AE19),IF(ก.ค.!AE49="","",ก.ค.!AE49))</f>
        <v/>
      </c>
      <c r="AH19" s="139" t="str">
        <f>IF($B$2=1,IF(ก.ค.!AF19="","",ก.ค.!AF19),IF(ก.ค.!AF49="","",ก.ค.!AF49))</f>
        <v/>
      </c>
      <c r="AI19" s="139" t="str">
        <f>IF($B$2=1,IF(ก.ค.!AG19="","",ก.ค.!AG19),IF(ก.ค.!AG49="","",ก.ค.!AG49))</f>
        <v/>
      </c>
      <c r="AJ19" s="139" t="str">
        <f>IF($B$2=1,IF(ก.ค.!AH19="","",ก.ค.!AH19),IF(ก.ค.!AH49="","",ก.ค.!AH49))</f>
        <v/>
      </c>
      <c r="AK19" s="139" t="str">
        <f>IF($B$2=1,IF(ก.ค.!AI19="","",ก.ค.!AI19),IF(ก.ค.!AI49="","",ก.ค.!AI49))</f>
        <v/>
      </c>
      <c r="AL19" s="138">
        <f t="shared" si="11"/>
        <v>16</v>
      </c>
      <c r="AM19" s="139"/>
      <c r="AN19" s="139" t="str">
        <f>IF($B$2=1,IF(ส.ค.!D19="","",ส.ค.!D19),IF(ส.ค.!D49="","",ส.ค.!D49))</f>
        <v/>
      </c>
      <c r="AO19" s="139" t="str">
        <f>IF($B$2=1,IF(ส.ค.!E19="","",ส.ค.!E19),IF(ส.ค.!E49="","",ส.ค.!E49))</f>
        <v/>
      </c>
      <c r="AP19" s="139" t="str">
        <f>IF($B$2=1,IF(ส.ค.!F19="","",ส.ค.!F19),IF(ส.ค.!F49="","",ส.ค.!F49))</f>
        <v/>
      </c>
      <c r="AQ19" s="139" t="str">
        <f>IF($B$2=1,IF(ส.ค.!G19="","",ส.ค.!G19),IF(ส.ค.!G49="","",ส.ค.!G49))</f>
        <v/>
      </c>
      <c r="AR19" s="139" t="str">
        <f>IF($B$2=1,IF(ส.ค.!H19="","",ส.ค.!H19),IF(ส.ค.!H49="","",ส.ค.!H49))</f>
        <v/>
      </c>
      <c r="AS19" s="139" t="str">
        <f>IF($B$2=1,IF(ส.ค.!I19="","",ส.ค.!I19),IF(ส.ค.!I49="","",ส.ค.!I49))</f>
        <v/>
      </c>
      <c r="AT19" s="139" t="str">
        <f>IF($B$2=1,IF(ส.ค.!J19="","",ส.ค.!J19),IF(ส.ค.!J49="","",ส.ค.!J49))</f>
        <v/>
      </c>
      <c r="AU19" s="139" t="str">
        <f>IF($B$2=1,IF(ส.ค.!K19="","",ส.ค.!K19),IF(ส.ค.!K49="","",ส.ค.!K49))</f>
        <v/>
      </c>
      <c r="AV19" s="139" t="str">
        <f>IF($B$2=1,IF(ส.ค.!L19="","",ส.ค.!L19),IF(ส.ค.!L49="","",ส.ค.!L49))</f>
        <v/>
      </c>
      <c r="AW19" s="139" t="str">
        <f>IF($B$2=1,IF(ส.ค.!M19="","",ส.ค.!M19),IF(ส.ค.!M49="","",ส.ค.!M49))</f>
        <v/>
      </c>
      <c r="AX19" s="139" t="str">
        <f>IF($B$2=1,IF(ส.ค.!N19="","",ส.ค.!N19),IF(ส.ค.!N49="","",ส.ค.!N49))</f>
        <v/>
      </c>
      <c r="AY19" s="139" t="str">
        <f>IF($B$2=1,IF(ส.ค.!O19="","",ส.ค.!O19),IF(ส.ค.!O49="","",ส.ค.!O49))</f>
        <v/>
      </c>
      <c r="AZ19" s="139" t="str">
        <f>IF($B$2=1,IF(ส.ค.!P19="","",ส.ค.!P19),IF(ส.ค.!P49="","",ส.ค.!P49))</f>
        <v/>
      </c>
      <c r="BA19" s="139" t="str">
        <f>IF($B$2=1,IF(ส.ค.!Q19="","",ส.ค.!Q19),IF(ส.ค.!Q49="","",ส.ค.!Q49))</f>
        <v/>
      </c>
      <c r="BB19" s="139" t="str">
        <f>IF($B$2=1,IF(ส.ค.!R19="","",ส.ค.!R19),IF(ส.ค.!R49="","",ส.ค.!R49))</f>
        <v/>
      </c>
      <c r="BC19" s="139" t="str">
        <f>IF($B$2=1,IF(ส.ค.!S19="","",ส.ค.!S19),IF(ส.ค.!S49="","",ส.ค.!S49))</f>
        <v/>
      </c>
      <c r="BD19" s="139" t="str">
        <f>IF($B$2=1,IF(ส.ค.!T19="","",ส.ค.!T19),IF(ส.ค.!T49="","",ส.ค.!T49))</f>
        <v/>
      </c>
      <c r="BE19" s="139" t="str">
        <f>IF($B$2=1,IF(ส.ค.!U19="","",ส.ค.!U19),IF(ส.ค.!U49="","",ส.ค.!U49))</f>
        <v/>
      </c>
      <c r="BF19" s="139" t="str">
        <f>IF($B$2=1,IF(ส.ค.!V19="","",ส.ค.!V19),IF(ส.ค.!V49="","",ส.ค.!V49))</f>
        <v/>
      </c>
      <c r="BG19" s="139" t="str">
        <f>IF($B$2=1,IF(ส.ค.!W19="","",ส.ค.!W19),IF(ส.ค.!W49="","",ส.ค.!W49))</f>
        <v/>
      </c>
      <c r="BH19" s="139" t="str">
        <f>IF($B$2=1,IF(ส.ค.!X19="","",ส.ค.!X19),IF(ส.ค.!X49="","",ส.ค.!X49))</f>
        <v/>
      </c>
      <c r="BI19" s="139" t="str">
        <f>IF($B$2=1,IF(ส.ค.!Y19="","",ส.ค.!Y19),IF(ส.ค.!Y49="","",ส.ค.!Y49))</f>
        <v/>
      </c>
      <c r="BJ19" s="139" t="str">
        <f>IF($B$2=1,IF(ส.ค.!Z19="","",ส.ค.!Z19),IF(ส.ค.!Z49="","",ส.ค.!Z49))</f>
        <v/>
      </c>
      <c r="BK19" s="139" t="str">
        <f>IF($B$2=1,IF(ส.ค.!AA19="","",ส.ค.!AA19),IF(ส.ค.!AA49="","",ส.ค.!AA49))</f>
        <v/>
      </c>
      <c r="BL19" s="139" t="str">
        <f>IF($B$2=1,IF(ส.ค.!AB19="","",ส.ค.!AB19),IF(ส.ค.!AB49="","",ส.ค.!AB49))</f>
        <v/>
      </c>
      <c r="BM19" s="139" t="str">
        <f>IF($B$2=1,IF(ส.ค.!AC19="","",ส.ค.!AC19),IF(ส.ค.!AC49="","",ส.ค.!AC49))</f>
        <v/>
      </c>
      <c r="BN19" s="139" t="str">
        <f>IF($B$2=1,IF(ส.ค.!AD19="","",ส.ค.!AD19),IF(ส.ค.!AD49="","",ส.ค.!AD49))</f>
        <v/>
      </c>
      <c r="BO19" s="139" t="str">
        <f>IF($B$2=1,IF(ส.ค.!AE19="","",ส.ค.!AE19),IF(ส.ค.!AE49="","",ส.ค.!AE49))</f>
        <v/>
      </c>
      <c r="BP19" s="139" t="str">
        <f>IF($B$2=1,IF(ส.ค.!AF19="","",ส.ค.!AF19),IF(ส.ค.!AF49="","",ส.ค.!AF49))</f>
        <v/>
      </c>
      <c r="BQ19" s="139" t="str">
        <f>IF($B$2=1,IF(ส.ค.!AG19="","",ส.ค.!AG19),IF(ส.ค.!AG49="","",ส.ค.!AG49))</f>
        <v/>
      </c>
      <c r="BR19" s="139" t="str">
        <f>IF($B$2=1,IF(ส.ค.!AH19="","",ส.ค.!AH19),IF(ส.ค.!AH49="","",ส.ค.!AH49))</f>
        <v/>
      </c>
      <c r="BS19" s="139" t="str">
        <f>IF($B$2=1,IF(ส.ค.!AI19="","",ส.ค.!AI19),IF(ส.ค.!AI49="","",ส.ค.!AI49))</f>
        <v/>
      </c>
      <c r="BT19" s="138">
        <f t="shared" si="12"/>
        <v>16</v>
      </c>
      <c r="BU19" s="139"/>
      <c r="BV19" s="139" t="str">
        <f>IF($B$2=1,IF(ก.ย.!D19="","",ก.ย.!D19),IF(ก.ย.!D49="","",ก.ย.!D49))</f>
        <v/>
      </c>
      <c r="BW19" s="139" t="str">
        <f>IF($B$2=1,IF(ก.ย.!E19="","",ก.ย.!E19),IF(ก.ย.!E49="","",ก.ย.!E49))</f>
        <v/>
      </c>
      <c r="BX19" s="139" t="str">
        <f>IF($B$2=1,IF(ก.ย.!F19="","",ก.ย.!F19),IF(ก.ย.!F49="","",ก.ย.!F49))</f>
        <v/>
      </c>
      <c r="BY19" s="139" t="str">
        <f>IF($B$2=1,IF(ก.ย.!G19="","",ก.ย.!G19),IF(ก.ย.!G49="","",ก.ย.!G49))</f>
        <v/>
      </c>
      <c r="BZ19" s="139" t="str">
        <f>IF($B$2=1,IF(ก.ย.!H19="","",ก.ย.!H19),IF(ก.ย.!H49="","",ก.ย.!H49))</f>
        <v/>
      </c>
      <c r="CA19" s="139" t="str">
        <f>IF($B$2=1,IF(ก.ย.!I19="","",ก.ย.!I19),IF(ก.ย.!I49="","",ก.ย.!I49))</f>
        <v/>
      </c>
      <c r="CB19" s="139" t="str">
        <f>IF($B$2=1,IF(ก.ย.!J19="","",ก.ย.!J19),IF(ก.ย.!J49="","",ก.ย.!J49))</f>
        <v/>
      </c>
      <c r="CC19" s="139" t="str">
        <f>IF($B$2=1,IF(ก.ย.!K19="","",ก.ย.!K19),IF(ก.ย.!K49="","",ก.ย.!K49))</f>
        <v/>
      </c>
      <c r="CD19" s="139" t="str">
        <f>IF($B$2=1,IF(ก.ย.!L19="","",ก.ย.!L19),IF(ก.ย.!L49="","",ก.ย.!L49))</f>
        <v/>
      </c>
      <c r="CE19" s="139" t="str">
        <f>IF($B$2=1,IF(ก.ย.!M19="","",ก.ย.!M19),IF(ก.ย.!M49="","",ก.ย.!M49))</f>
        <v/>
      </c>
      <c r="CF19" s="139" t="str">
        <f>IF($B$2=1,IF(ก.ย.!N19="","",ก.ย.!N19),IF(ก.ย.!N49="","",ก.ย.!N49))</f>
        <v/>
      </c>
      <c r="CG19" s="139" t="str">
        <f>IF($B$2=1,IF(ก.ย.!O19="","",ก.ย.!O19),IF(ก.ย.!O49="","",ก.ย.!O49))</f>
        <v/>
      </c>
      <c r="CH19" s="139" t="str">
        <f>IF($B$2=1,IF(ก.ย.!P19="","",ก.ย.!P19),IF(ก.ย.!P49="","",ก.ย.!P49))</f>
        <v/>
      </c>
      <c r="CI19" s="139" t="str">
        <f>IF($B$2=1,IF(ก.ย.!Q19="","",ก.ย.!Q19),IF(ก.ย.!Q49="","",ก.ย.!Q49))</f>
        <v/>
      </c>
      <c r="CJ19" s="139" t="str">
        <f>IF($B$2=1,IF(ก.ย.!R19="","",ก.ย.!R19),IF(ก.ย.!R49="","",ก.ย.!R49))</f>
        <v/>
      </c>
      <c r="CK19" s="139" t="str">
        <f>IF($B$2=1,IF(ก.ย.!S19="","",ก.ย.!S19),IF(ก.ย.!S49="","",ก.ย.!S49))</f>
        <v/>
      </c>
      <c r="CL19" s="139" t="str">
        <f>IF($B$2=1,IF(ก.ย.!T19="","",ก.ย.!T19),IF(ก.ย.!T49="","",ก.ย.!T49))</f>
        <v/>
      </c>
      <c r="CM19" s="139" t="str">
        <f>IF($B$2=1,IF(ก.ย.!U19="","",ก.ย.!U19),IF(ก.ย.!U49="","",ก.ย.!U49))</f>
        <v/>
      </c>
      <c r="CN19" s="139" t="str">
        <f>IF($B$2=1,IF(ก.ย.!V19="","",ก.ย.!V19),IF(ก.ย.!V49="","",ก.ย.!V49))</f>
        <v/>
      </c>
      <c r="CO19" s="139" t="str">
        <f>IF($B$2=1,IF(ก.ย.!W19="","",ก.ย.!W19),IF(ก.ย.!W49="","",ก.ย.!W49))</f>
        <v/>
      </c>
      <c r="CP19" s="139" t="str">
        <f>IF($B$2=1,IF(ก.ย.!X19="","",ก.ย.!X19),IF(ก.ย.!X49="","",ก.ย.!X49))</f>
        <v/>
      </c>
      <c r="CQ19" s="139" t="str">
        <f>IF($B$2=1,IF(ก.ย.!Y19="","",ก.ย.!Y19),IF(ก.ย.!Y49="","",ก.ย.!Y49))</f>
        <v/>
      </c>
      <c r="CR19" s="139" t="str">
        <f>IF($B$2=1,IF(ก.ย.!Z19="","",ก.ย.!Z19),IF(ก.ย.!Z49="","",ก.ย.!Z49))</f>
        <v/>
      </c>
      <c r="CS19" s="139" t="str">
        <f>IF($B$2=1,IF(ก.ย.!AA19="","",ก.ย.!AA19),IF(ก.ย.!AA49="","",ก.ย.!AA49))</f>
        <v/>
      </c>
      <c r="CT19" s="139" t="str">
        <f>IF($B$2=1,IF(ก.ย.!AB19="","",ก.ย.!AB19),IF(ก.ย.!AB49="","",ก.ย.!AB49))</f>
        <v/>
      </c>
      <c r="CU19" s="139" t="str">
        <f>IF($B$2=1,IF(ก.ย.!AC19="","",ก.ย.!AC19),IF(ก.ย.!AC49="","",ก.ย.!AC49))</f>
        <v/>
      </c>
      <c r="CV19" s="139" t="str">
        <f>IF($B$2=1,IF(ก.ย.!AD19="","",ก.ย.!AD19),IF(ก.ย.!AD49="","",ก.ย.!AD49))</f>
        <v/>
      </c>
      <c r="CW19" s="139" t="str">
        <f>IF($B$2=1,IF(ก.ย.!AE19="","",ก.ย.!AE19),IF(ก.ย.!AE49="","",ก.ย.!AE49))</f>
        <v/>
      </c>
      <c r="CX19" s="139" t="str">
        <f>IF($B$2=1,IF(ก.ย.!AF19="","",ก.ย.!AF19),IF(ก.ย.!AF49="","",ก.ย.!AF49))</f>
        <v/>
      </c>
      <c r="CY19" s="139" t="str">
        <f>IF($B$2=1,IF(ก.ย.!AG19="","",ก.ย.!AG19),IF(ก.ย.!AG49="","",ก.ย.!AG49))</f>
        <v/>
      </c>
      <c r="CZ19" s="139" t="str">
        <f>IF($B$2=1,IF(ก.ย.!AH19="","",ก.ย.!AH19),IF(ก.ย.!AH49="","",ก.ย.!AH49))</f>
        <v/>
      </c>
      <c r="DA19" s="139" t="str">
        <f>IF($B$2=1,IF(ก.ย.!AI19="","",ก.ย.!AI19),IF(ก.ย.!AI49="","",ก.ย.!AI49))</f>
        <v/>
      </c>
      <c r="DB19" s="138">
        <f t="shared" si="13"/>
        <v>16</v>
      </c>
      <c r="DC19" s="139"/>
      <c r="DD19" s="139" t="str">
        <f>IF($B$2=1,IF(ต.ค.!D19="","",ต.ค.!D19),IF(ต.ค.!D49="","",ต.ค.!D49))</f>
        <v/>
      </c>
      <c r="DE19" s="139" t="str">
        <f>IF($B$2=1,IF(ต.ค.!E19="","",ต.ค.!E19),IF(ต.ค.!E49="","",ต.ค.!E49))</f>
        <v/>
      </c>
      <c r="DF19" s="139" t="str">
        <f>IF($B$2=1,IF(ต.ค.!F19="","",ต.ค.!F19),IF(ต.ค.!F49="","",ต.ค.!F49))</f>
        <v/>
      </c>
      <c r="DG19" s="139" t="str">
        <f>IF($B$2=1,IF(ต.ค.!G19="","",ต.ค.!G19),IF(ต.ค.!G49="","",ต.ค.!G49))</f>
        <v/>
      </c>
      <c r="DH19" s="139" t="str">
        <f>IF($B$2=1,IF(ต.ค.!H19="","",ต.ค.!H19),IF(ต.ค.!H49="","",ต.ค.!H49))</f>
        <v/>
      </c>
      <c r="DI19" s="139" t="str">
        <f>IF($B$2=1,IF(ต.ค.!I19="","",ต.ค.!I19),IF(ต.ค.!I49="","",ต.ค.!I49))</f>
        <v/>
      </c>
      <c r="DJ19" s="139" t="str">
        <f>IF($B$2=1,IF(ต.ค.!J19="","",ต.ค.!J19),IF(ต.ค.!J49="","",ต.ค.!J49))</f>
        <v/>
      </c>
      <c r="DK19" s="139" t="str">
        <f>IF($B$2=1,IF(ต.ค.!K19="","",ต.ค.!K19),IF(ต.ค.!K49="","",ต.ค.!K49))</f>
        <v/>
      </c>
      <c r="DL19" s="139" t="str">
        <f>IF($B$2=1,IF(ต.ค.!L19="","",ต.ค.!L19),IF(ต.ค.!L49="","",ต.ค.!L49))</f>
        <v/>
      </c>
      <c r="DM19" s="139" t="str">
        <f>IF($B$2=1,IF(ต.ค.!M19="","",ต.ค.!M19),IF(ต.ค.!M49="","",ต.ค.!M49))</f>
        <v/>
      </c>
      <c r="DN19" s="139" t="str">
        <f>IF($B$2=1,IF(ต.ค.!N19="","",ต.ค.!N19),IF(ต.ค.!N49="","",ต.ค.!N49))</f>
        <v/>
      </c>
      <c r="DO19" s="139" t="str">
        <f>IF($B$2=1,IF(ต.ค.!O19="","",ต.ค.!O19),IF(ต.ค.!O49="","",ต.ค.!O49))</f>
        <v/>
      </c>
      <c r="DP19" s="139" t="str">
        <f>IF($B$2=1,IF(ต.ค.!P19="","",ต.ค.!P19),IF(ต.ค.!P49="","",ต.ค.!P49))</f>
        <v/>
      </c>
      <c r="DQ19" s="139" t="str">
        <f>IF($B$2=1,IF(ต.ค.!Q19="","",ต.ค.!Q19),IF(ต.ค.!Q49="","",ต.ค.!Q49))</f>
        <v/>
      </c>
      <c r="DR19" s="139" t="str">
        <f>IF($B$2=1,IF(ต.ค.!R19="","",ต.ค.!R19),IF(ต.ค.!R49="","",ต.ค.!R49))</f>
        <v/>
      </c>
      <c r="DS19" s="139" t="str">
        <f>IF($B$2=1,IF(ต.ค.!S19="","",ต.ค.!S19),IF(ต.ค.!S49="","",ต.ค.!S49))</f>
        <v/>
      </c>
      <c r="DT19" s="139" t="str">
        <f>IF($B$2=1,IF(ต.ค.!T19="","",ต.ค.!T19),IF(ต.ค.!T49="","",ต.ค.!T49))</f>
        <v/>
      </c>
      <c r="DU19" s="139" t="str">
        <f>IF($B$2=1,IF(ต.ค.!U19="","",ต.ค.!U19),IF(ต.ค.!U49="","",ต.ค.!U49))</f>
        <v/>
      </c>
      <c r="DV19" s="139" t="str">
        <f>IF($B$2=1,IF(ต.ค.!V19="","",ต.ค.!V19),IF(ต.ค.!V49="","",ต.ค.!V49))</f>
        <v/>
      </c>
      <c r="DW19" s="139" t="str">
        <f>IF($B$2=1,IF(ต.ค.!W19="","",ต.ค.!W19),IF(ต.ค.!W49="","",ต.ค.!W49))</f>
        <v/>
      </c>
      <c r="DX19" s="139" t="str">
        <f>IF($B$2=1,IF(ต.ค.!X19="","",ต.ค.!X19),IF(ต.ค.!X49="","",ต.ค.!X49))</f>
        <v/>
      </c>
      <c r="DY19" s="139" t="str">
        <f>IF($B$2=1,IF(ต.ค.!Y19="","",ต.ค.!Y19),IF(ต.ค.!Y49="","",ต.ค.!Y49))</f>
        <v/>
      </c>
      <c r="DZ19" s="139" t="str">
        <f>IF($B$2=1,IF(ต.ค.!Z19="","",ต.ค.!Z19),IF(ต.ค.!Z49="","",ต.ค.!Z49))</f>
        <v/>
      </c>
      <c r="EA19" s="139" t="str">
        <f>IF($B$2=1,IF(ต.ค.!AA19="","",ต.ค.!AA19),IF(ต.ค.!AA49="","",ต.ค.!AA49))</f>
        <v/>
      </c>
      <c r="EB19" s="139" t="str">
        <f>IF($B$2=1,IF(ต.ค.!AB19="","",ต.ค.!AB19),IF(ต.ค.!AB49="","",ต.ค.!AB49))</f>
        <v/>
      </c>
      <c r="EC19" s="139" t="str">
        <f>IF($B$2=1,IF(ต.ค.!AC19="","",ต.ค.!AC19),IF(ต.ค.!AC49="","",ต.ค.!AC49))</f>
        <v/>
      </c>
      <c r="ED19" s="139" t="str">
        <f>IF($B$2=1,IF(ต.ค.!AD19="","",ต.ค.!AD19),IF(ต.ค.!AD49="","",ต.ค.!AD49))</f>
        <v/>
      </c>
      <c r="EE19" s="139" t="str">
        <f>IF($B$2=1,IF(ต.ค.!AE19="","",ต.ค.!AE19),IF(ต.ค.!AE49="","",ต.ค.!AE49))</f>
        <v/>
      </c>
      <c r="EF19" s="139" t="str">
        <f>IF($B$2=1,IF(ต.ค.!AF19="","",ต.ค.!AF19),IF(ต.ค.!AF49="","",ต.ค.!AF49))</f>
        <v/>
      </c>
      <c r="EG19" s="139" t="str">
        <f>IF($B$2=1,IF(ต.ค.!AG19="","",ต.ค.!AG19),IF(ต.ค.!AG49="","",ต.ค.!AG49))</f>
        <v/>
      </c>
      <c r="EH19" s="139" t="str">
        <f>IF($B$2=1,IF(ต.ค.!AH19="","",ต.ค.!AH19),IF(ต.ค.!AH49="","",ต.ค.!AH49))</f>
        <v/>
      </c>
      <c r="EI19" s="139" t="str">
        <f>IF($B$2=1,IF(ต.ค.!AI19="","",ต.ค.!AI19),IF(ต.ค.!AI49="","",ต.ค.!AI49))</f>
        <v/>
      </c>
      <c r="EJ19" s="138">
        <f t="shared" si="14"/>
        <v>16</v>
      </c>
      <c r="EK19" s="139"/>
      <c r="EL19" s="139" t="str">
        <f>IF($B$2=1,IF(พ.ย.!D19="","",พ.ย.!D19),IF(พ.ย.!D49="","",พ.ย.!D49))</f>
        <v/>
      </c>
      <c r="EM19" s="139" t="str">
        <f>IF($B$2=1,IF(พ.ย.!E19="","",พ.ย.!E19),IF(พ.ย.!E49="","",พ.ย.!E49))</f>
        <v/>
      </c>
      <c r="EN19" s="139" t="str">
        <f>IF($B$2=1,IF(พ.ย.!F19="","",พ.ย.!F19),IF(พ.ย.!F49="","",พ.ย.!F49))</f>
        <v/>
      </c>
      <c r="EO19" s="139" t="str">
        <f>IF($B$2=1,IF(พ.ย.!G19="","",พ.ย.!G19),IF(พ.ย.!G49="","",พ.ย.!G49))</f>
        <v/>
      </c>
      <c r="EP19" s="139" t="str">
        <f>IF($B$2=1,IF(พ.ย.!H19="","",พ.ย.!H19),IF(พ.ย.!H49="","",พ.ย.!H49))</f>
        <v/>
      </c>
      <c r="EQ19" s="139" t="str">
        <f>IF($B$2=1,IF(พ.ย.!I19="","",พ.ย.!I19),IF(พ.ย.!I49="","",พ.ย.!I49))</f>
        <v/>
      </c>
      <c r="ER19" s="139" t="str">
        <f>IF($B$2=1,IF(พ.ย.!J19="","",พ.ย.!J19),IF(พ.ย.!J49="","",พ.ย.!J49))</f>
        <v/>
      </c>
      <c r="ES19" s="139" t="str">
        <f>IF($B$2=1,IF(พ.ย.!K19="","",พ.ย.!K19),IF(พ.ย.!K49="","",พ.ย.!K49))</f>
        <v/>
      </c>
      <c r="ET19" s="139" t="str">
        <f>IF($B$2=1,IF(พ.ย.!L19="","",พ.ย.!L19),IF(พ.ย.!L49="","",พ.ย.!L49))</f>
        <v/>
      </c>
      <c r="EU19" s="139" t="str">
        <f>IF($B$2=1,IF(พ.ย.!M19="","",พ.ย.!M19),IF(พ.ย.!M49="","",พ.ย.!M49))</f>
        <v/>
      </c>
      <c r="EV19" s="139" t="str">
        <f>IF($B$2=1,IF(พ.ย.!N19="","",พ.ย.!N19),IF(พ.ย.!N49="","",พ.ย.!N49))</f>
        <v/>
      </c>
      <c r="EW19" s="139" t="str">
        <f>IF($B$2=1,IF(พ.ย.!O19="","",พ.ย.!O19),IF(พ.ย.!O49="","",พ.ย.!O49))</f>
        <v/>
      </c>
      <c r="EX19" s="139" t="str">
        <f>IF($B$2=1,IF(พ.ย.!P19="","",พ.ย.!P19),IF(พ.ย.!P49="","",พ.ย.!P49))</f>
        <v/>
      </c>
      <c r="EY19" s="139" t="str">
        <f>IF($B$2=1,IF(พ.ย.!Q19="","",พ.ย.!Q19),IF(พ.ย.!Q49="","",พ.ย.!Q49))</f>
        <v/>
      </c>
      <c r="EZ19" s="139" t="str">
        <f>IF($B$2=1,IF(พ.ย.!R19="","",พ.ย.!R19),IF(พ.ย.!R49="","",พ.ย.!R49))</f>
        <v/>
      </c>
      <c r="FA19" s="139" t="str">
        <f>IF($B$2=1,IF(พ.ย.!S19="","",พ.ย.!S19),IF(พ.ย.!S49="","",พ.ย.!S49))</f>
        <v/>
      </c>
      <c r="FB19" s="139" t="str">
        <f>IF($B$2=1,IF(พ.ย.!T19="","",พ.ย.!T19),IF(พ.ย.!T49="","",พ.ย.!T49))</f>
        <v/>
      </c>
      <c r="FC19" s="139" t="str">
        <f>IF($B$2=1,IF(พ.ย.!U19="","",พ.ย.!U19),IF(พ.ย.!U49="","",พ.ย.!U49))</f>
        <v/>
      </c>
      <c r="FD19" s="139" t="str">
        <f>IF($B$2=1,IF(พ.ย.!V19="","",พ.ย.!V19),IF(พ.ย.!V49="","",พ.ย.!V49))</f>
        <v/>
      </c>
      <c r="FE19" s="139" t="str">
        <f>IF($B$2=1,IF(พ.ย.!W19="","",พ.ย.!W19),IF(พ.ย.!W49="","",พ.ย.!W49))</f>
        <v/>
      </c>
      <c r="FF19" s="139" t="str">
        <f>IF($B$2=1,IF(พ.ย.!X19="","",พ.ย.!X19),IF(พ.ย.!X49="","",พ.ย.!X49))</f>
        <v/>
      </c>
      <c r="FG19" s="139" t="str">
        <f>IF($B$2=1,IF(พ.ย.!Y19="","",พ.ย.!Y19),IF(พ.ย.!Y49="","",พ.ย.!Y49))</f>
        <v/>
      </c>
      <c r="FH19" s="139" t="str">
        <f>IF($B$2=1,IF(พ.ย.!Z19="","",พ.ย.!Z19),IF(พ.ย.!Z49="","",พ.ย.!Z49))</f>
        <v/>
      </c>
      <c r="FI19" s="139" t="str">
        <f>IF($B$2=1,IF(พ.ย.!AA19="","",พ.ย.!AA19),IF(พ.ย.!AA49="","",พ.ย.!AA49))</f>
        <v/>
      </c>
      <c r="FJ19" s="139" t="str">
        <f>IF($B$2=1,IF(พ.ย.!AB19="","",พ.ย.!AB19),IF(พ.ย.!AB49="","",พ.ย.!AB49))</f>
        <v/>
      </c>
      <c r="FK19" s="139" t="str">
        <f>IF($B$2=1,IF(พ.ย.!AC19="","",พ.ย.!AC19),IF(พ.ย.!AC49="","",พ.ย.!AC49))</f>
        <v/>
      </c>
      <c r="FL19" s="139" t="str">
        <f>IF($B$2=1,IF(พ.ย.!AD19="","",พ.ย.!AD19),IF(พ.ย.!AD49="","",พ.ย.!AD49))</f>
        <v/>
      </c>
      <c r="FM19" s="139" t="str">
        <f>IF($B$2=1,IF(พ.ย.!AE19="","",พ.ย.!AE19),IF(พ.ย.!AE49="","",พ.ย.!AE49))</f>
        <v/>
      </c>
      <c r="FN19" s="139" t="str">
        <f>IF($B$2=1,IF(พ.ย.!AF19="","",พ.ย.!AF19),IF(พ.ย.!AF49="","",พ.ย.!AF49))</f>
        <v/>
      </c>
      <c r="FO19" s="139" t="str">
        <f>IF($B$2=1,IF(พ.ย.!AG19="","",พ.ย.!AG19),IF(พ.ย.!AG49="","",พ.ย.!AG49))</f>
        <v/>
      </c>
      <c r="FP19" s="139" t="str">
        <f>IF($B$2=1,IF(พ.ย.!AH19="","",พ.ย.!AH19),IF(พ.ย.!AH49="","",พ.ย.!AH49))</f>
        <v/>
      </c>
      <c r="FQ19" s="139" t="str">
        <f>IF($B$2=1,IF(พ.ย.!AI19="","",พ.ย.!AI19),IF(พ.ย.!AI49="","",พ.ย.!AI49))</f>
        <v/>
      </c>
      <c r="FR19" s="138">
        <f t="shared" si="15"/>
        <v>16</v>
      </c>
      <c r="FS19" s="139"/>
      <c r="FT19" s="139" t="str">
        <f>IF($B$2=1,IF(ธ.ค.!D19="","",ธ.ค.!D19),IF(ธ.ค.!D49="","",ธ.ค.!D49))</f>
        <v/>
      </c>
      <c r="FU19" s="139" t="str">
        <f>IF($B$2=1,IF(ธ.ค.!E19="","",ธ.ค.!E19),IF(ธ.ค.!E49="","",ธ.ค.!E49))</f>
        <v/>
      </c>
      <c r="FV19" s="139" t="str">
        <f>IF($B$2=1,IF(ธ.ค.!F19="","",ธ.ค.!F19),IF(ธ.ค.!F49="","",ธ.ค.!F49))</f>
        <v/>
      </c>
      <c r="FW19" s="139" t="str">
        <f>IF($B$2=1,IF(ธ.ค.!G19="","",ธ.ค.!G19),IF(ธ.ค.!G49="","",ธ.ค.!G49))</f>
        <v/>
      </c>
      <c r="FX19" s="139" t="str">
        <f>IF($B$2=1,IF(ธ.ค.!H19="","",ธ.ค.!H19),IF(ธ.ค.!H49="","",ธ.ค.!H49))</f>
        <v/>
      </c>
      <c r="FY19" s="139" t="str">
        <f>IF($B$2=1,IF(ธ.ค.!I19="","",ธ.ค.!I19),IF(ธ.ค.!I49="","",ธ.ค.!I49))</f>
        <v/>
      </c>
      <c r="FZ19" s="139" t="str">
        <f>IF($B$2=1,IF(ธ.ค.!J19="","",ธ.ค.!J19),IF(ธ.ค.!J49="","",ธ.ค.!J49))</f>
        <v/>
      </c>
      <c r="GA19" s="139" t="str">
        <f>IF($B$2=1,IF(ธ.ค.!K19="","",ธ.ค.!K19),IF(ธ.ค.!K49="","",ธ.ค.!K49))</f>
        <v/>
      </c>
      <c r="GB19" s="139" t="str">
        <f>IF($B$2=1,IF(ธ.ค.!L19="","",ธ.ค.!L19),IF(ธ.ค.!L49="","",ธ.ค.!L49))</f>
        <v/>
      </c>
      <c r="GC19" s="139" t="str">
        <f>IF($B$2=1,IF(ธ.ค.!M19="","",ธ.ค.!M19),IF(ธ.ค.!M49="","",ธ.ค.!M49))</f>
        <v/>
      </c>
      <c r="GD19" s="139" t="str">
        <f>IF($B$2=1,IF(ธ.ค.!N19="","",ธ.ค.!N19),IF(ธ.ค.!N49="","",ธ.ค.!N49))</f>
        <v/>
      </c>
      <c r="GE19" s="139" t="str">
        <f>IF($B$2=1,IF(ธ.ค.!O19="","",ธ.ค.!O19),IF(ธ.ค.!O49="","",ธ.ค.!O49))</f>
        <v/>
      </c>
      <c r="GF19" s="139" t="str">
        <f>IF($B$2=1,IF(ธ.ค.!P19="","",ธ.ค.!P19),IF(ธ.ค.!P49="","",ธ.ค.!P49))</f>
        <v/>
      </c>
      <c r="GG19" s="139" t="str">
        <f>IF($B$2=1,IF(ธ.ค.!Q19="","",ธ.ค.!Q19),IF(ธ.ค.!Q49="","",ธ.ค.!Q49))</f>
        <v/>
      </c>
      <c r="GH19" s="139" t="str">
        <f>IF($B$2=1,IF(ธ.ค.!R19="","",ธ.ค.!R19),IF(ธ.ค.!R49="","",ธ.ค.!R49))</f>
        <v/>
      </c>
      <c r="GI19" s="139" t="str">
        <f>IF($B$2=1,IF(ธ.ค.!S19="","",ธ.ค.!S19),IF(ธ.ค.!S49="","",ธ.ค.!S49))</f>
        <v/>
      </c>
      <c r="GJ19" s="139" t="str">
        <f>IF($B$2=1,IF(ธ.ค.!T19="","",ธ.ค.!T19),IF(ธ.ค.!T49="","",ธ.ค.!T49))</f>
        <v/>
      </c>
      <c r="GK19" s="139" t="str">
        <f>IF($B$2=1,IF(ธ.ค.!U19="","",ธ.ค.!U19),IF(ธ.ค.!U49="","",ธ.ค.!U49))</f>
        <v/>
      </c>
      <c r="GL19" s="139" t="str">
        <f>IF($B$2=1,IF(ธ.ค.!V19="","",ธ.ค.!V19),IF(ธ.ค.!V49="","",ธ.ค.!V49))</f>
        <v/>
      </c>
      <c r="GM19" s="139" t="str">
        <f>IF($B$2=1,IF(ธ.ค.!W19="","",ธ.ค.!W19),IF(ธ.ค.!W49="","",ธ.ค.!W49))</f>
        <v/>
      </c>
      <c r="GN19" s="139" t="str">
        <f>IF($B$2=1,IF(ธ.ค.!X19="","",ธ.ค.!X19),IF(ธ.ค.!X49="","",ธ.ค.!X49))</f>
        <v/>
      </c>
      <c r="GO19" s="139" t="str">
        <f>IF($B$2=1,IF(ธ.ค.!Y19="","",ธ.ค.!Y19),IF(ธ.ค.!Y49="","",ธ.ค.!Y49))</f>
        <v/>
      </c>
      <c r="GP19" s="139" t="str">
        <f>IF($B$2=1,IF(ธ.ค.!Z19="","",ธ.ค.!Z19),IF(ธ.ค.!Z49="","",ธ.ค.!Z49))</f>
        <v/>
      </c>
      <c r="GQ19" s="139" t="str">
        <f>IF($B$2=1,IF(ธ.ค.!AA19="","",ธ.ค.!AA19),IF(ธ.ค.!AA49="","",ธ.ค.!AA49))</f>
        <v/>
      </c>
      <c r="GR19" s="139" t="str">
        <f>IF($B$2=1,IF(ธ.ค.!AB19="","",ธ.ค.!AB19),IF(ธ.ค.!AB49="","",ธ.ค.!AB49))</f>
        <v/>
      </c>
      <c r="GS19" s="139" t="str">
        <f>IF($B$2=1,IF(ธ.ค.!AC19="","",ธ.ค.!AC19),IF(ธ.ค.!AC49="","",ธ.ค.!AC49))</f>
        <v/>
      </c>
      <c r="GT19" s="139" t="str">
        <f>IF($B$2=1,IF(ธ.ค.!AD19="","",ธ.ค.!AD19),IF(ธ.ค.!AD49="","",ธ.ค.!AD49))</f>
        <v/>
      </c>
      <c r="GU19" s="139" t="str">
        <f>IF($B$2=1,IF(ธ.ค.!AE19="","",ธ.ค.!AE19),IF(ธ.ค.!AE49="","",ธ.ค.!AE49))</f>
        <v/>
      </c>
      <c r="GV19" s="139" t="str">
        <f>IF($B$2=1,IF(ธ.ค.!AF19="","",ธ.ค.!AF19),IF(ธ.ค.!AF49="","",ธ.ค.!AF49))</f>
        <v/>
      </c>
      <c r="GW19" s="139" t="str">
        <f>IF($B$2=1,IF(ธ.ค.!AG19="","",ธ.ค.!AG19),IF(ธ.ค.!AG49="","",ธ.ค.!AG49))</f>
        <v/>
      </c>
      <c r="GX19" s="139" t="str">
        <f>IF($B$2=1,IF(ธ.ค.!AH19="","",ธ.ค.!AH19),IF(ธ.ค.!AH49="","",ธ.ค.!AH49))</f>
        <v/>
      </c>
      <c r="GY19" s="139" t="str">
        <f>IF($B$2=1,IF(ธ.ค.!AI19="","",ธ.ค.!AI19),IF(ธ.ค.!AI49="","",ธ.ค.!AI49))</f>
        <v/>
      </c>
      <c r="GZ19" s="138">
        <f t="shared" si="16"/>
        <v>16</v>
      </c>
      <c r="HA19" s="139"/>
      <c r="HB19" s="139" t="str">
        <f>IF($B$2=1,IF(ม.ค.!D19="","",ม.ค.!D19),IF(ม.ค.!D49="","",ม.ค.!D49))</f>
        <v/>
      </c>
      <c r="HC19" s="139" t="str">
        <f>IF($B$2=1,IF(ม.ค.!E19="","",ม.ค.!E19),IF(ม.ค.!E49="","",ม.ค.!E49))</f>
        <v/>
      </c>
      <c r="HD19" s="139" t="str">
        <f>IF($B$2=1,IF(ม.ค.!F19="","",ม.ค.!F19),IF(ม.ค.!F49="","",ม.ค.!F49))</f>
        <v/>
      </c>
      <c r="HE19" s="139" t="str">
        <f>IF($B$2=1,IF(ม.ค.!G19="","",ม.ค.!G19),IF(ม.ค.!G49="","",ม.ค.!G49))</f>
        <v/>
      </c>
      <c r="HF19" s="139" t="str">
        <f>IF($B$2=1,IF(ม.ค.!H19="","",ม.ค.!H19),IF(ม.ค.!H49="","",ม.ค.!H49))</f>
        <v/>
      </c>
      <c r="HG19" s="139" t="str">
        <f>IF($B$2=1,IF(ม.ค.!I19="","",ม.ค.!I19),IF(ม.ค.!I49="","",ม.ค.!I49))</f>
        <v/>
      </c>
      <c r="HH19" s="139" t="str">
        <f>IF($B$2=1,IF(ม.ค.!J19="","",ม.ค.!J19),IF(ม.ค.!J49="","",ม.ค.!J49))</f>
        <v/>
      </c>
      <c r="HI19" s="139" t="str">
        <f>IF($B$2=1,IF(ม.ค.!K19="","",ม.ค.!K19),IF(ม.ค.!K49="","",ม.ค.!K49))</f>
        <v/>
      </c>
      <c r="HJ19" s="139" t="str">
        <f>IF($B$2=1,IF(ม.ค.!L19="","",ม.ค.!L19),IF(ม.ค.!L49="","",ม.ค.!L49))</f>
        <v/>
      </c>
      <c r="HK19" s="139" t="str">
        <f>IF($B$2=1,IF(ม.ค.!M19="","",ม.ค.!M19),IF(ม.ค.!M49="","",ม.ค.!M49))</f>
        <v/>
      </c>
      <c r="HL19" s="139" t="str">
        <f>IF($B$2=1,IF(ม.ค.!N19="","",ม.ค.!N19),IF(ม.ค.!N49="","",ม.ค.!N49))</f>
        <v/>
      </c>
      <c r="HM19" s="139" t="str">
        <f>IF($B$2=1,IF(ม.ค.!O19="","",ม.ค.!O19),IF(ม.ค.!O49="","",ม.ค.!O49))</f>
        <v/>
      </c>
      <c r="HN19" s="139" t="str">
        <f>IF($B$2=1,IF(ม.ค.!P19="","",ม.ค.!P19),IF(ม.ค.!P49="","",ม.ค.!P49))</f>
        <v/>
      </c>
      <c r="HO19" s="139" t="str">
        <f>IF($B$2=1,IF(ม.ค.!Q19="","",ม.ค.!Q19),IF(ม.ค.!Q49="","",ม.ค.!Q49))</f>
        <v/>
      </c>
      <c r="HP19" s="139" t="str">
        <f>IF($B$2=1,IF(ม.ค.!R19="","",ม.ค.!R19),IF(ม.ค.!R49="","",ม.ค.!R49))</f>
        <v/>
      </c>
      <c r="HQ19" s="139" t="str">
        <f>IF($B$2=1,IF(ม.ค.!S19="","",ม.ค.!S19),IF(ม.ค.!S49="","",ม.ค.!S49))</f>
        <v/>
      </c>
      <c r="HR19" s="139" t="str">
        <f>IF($B$2=1,IF(ม.ค.!T19="","",ม.ค.!T19),IF(ม.ค.!T49="","",ม.ค.!T49))</f>
        <v/>
      </c>
      <c r="HS19" s="139" t="str">
        <f>IF($B$2=1,IF(ม.ค.!U19="","",ม.ค.!U19),IF(ม.ค.!U49="","",ม.ค.!U49))</f>
        <v/>
      </c>
      <c r="HT19" s="139" t="str">
        <f>IF($B$2=1,IF(ม.ค.!V19="","",ม.ค.!V19),IF(ม.ค.!V49="","",ม.ค.!V49))</f>
        <v/>
      </c>
      <c r="HU19" s="139" t="str">
        <f>IF($B$2=1,IF(ม.ค.!W19="","",ม.ค.!W19),IF(ม.ค.!W49="","",ม.ค.!W49))</f>
        <v/>
      </c>
      <c r="HV19" s="139" t="str">
        <f>IF($B$2=1,IF(ม.ค.!X19="","",ม.ค.!X19),IF(ม.ค.!X49="","",ม.ค.!X49))</f>
        <v/>
      </c>
      <c r="HW19" s="139" t="str">
        <f>IF($B$2=1,IF(ม.ค.!Y19="","",ม.ค.!Y19),IF(ม.ค.!Y49="","",ม.ค.!Y49))</f>
        <v/>
      </c>
      <c r="HX19" s="139" t="str">
        <f>IF($B$2=1,IF(ม.ค.!Z19="","",ม.ค.!Z19),IF(ม.ค.!Z49="","",ม.ค.!Z49))</f>
        <v/>
      </c>
      <c r="HY19" s="139" t="str">
        <f>IF($B$2=1,IF(ม.ค.!AA19="","",ม.ค.!AA19),IF(ม.ค.!AA49="","",ม.ค.!AA49))</f>
        <v/>
      </c>
      <c r="HZ19" s="139" t="str">
        <f>IF($B$2=1,IF(ม.ค.!AB19="","",ม.ค.!AB19),IF(ม.ค.!AB49="","",ม.ค.!AB49))</f>
        <v/>
      </c>
      <c r="IA19" s="139" t="str">
        <f>IF($B$2=1,IF(ม.ค.!AC19="","",ม.ค.!AC19),IF(ม.ค.!AC49="","",ม.ค.!AC49))</f>
        <v/>
      </c>
      <c r="IB19" s="139" t="str">
        <f>IF($B$2=1,IF(ม.ค.!AD19="","",ม.ค.!AD19),IF(ม.ค.!AD49="","",ม.ค.!AD49))</f>
        <v/>
      </c>
      <c r="IC19" s="139" t="str">
        <f>IF($B$2=1,IF(ม.ค.!AE19="","",ม.ค.!AE19),IF(ม.ค.!AE49="","",ม.ค.!AE49))</f>
        <v/>
      </c>
      <c r="ID19" s="139" t="str">
        <f>IF($B$2=1,IF(ม.ค.!AF19="","",ม.ค.!AF19),IF(ม.ค.!AF49="","",ม.ค.!AF49))</f>
        <v/>
      </c>
      <c r="IE19" s="139" t="str">
        <f>IF($B$2=1,IF(ม.ค.!AG19="","",ม.ค.!AG19),IF(ม.ค.!AG49="","",ม.ค.!AG49))</f>
        <v/>
      </c>
      <c r="IF19" s="139" t="str">
        <f>IF($B$2=1,IF(ม.ค.!AH19="","",ม.ค.!AH19),IF(ม.ค.!AH49="","",ม.ค.!AH49))</f>
        <v/>
      </c>
      <c r="IG19" s="139" t="str">
        <f>IF($B$2=1,IF(ม.ค.!AI19="","",ม.ค.!AI19),IF(ม.ค.!AI49="","",ม.ค.!AI49))</f>
        <v/>
      </c>
      <c r="IH19" s="138">
        <f t="shared" si="17"/>
        <v>16</v>
      </c>
      <c r="II19" s="139"/>
      <c r="IJ19" s="139" t="str">
        <f>IF($B$2=1,IF(ก.พ.!D19="","",ก.พ.!D19),IF(ก.พ.!D49="","",ก.พ.!D49))</f>
        <v/>
      </c>
      <c r="IK19" s="139" t="str">
        <f>IF($B$2=1,IF(ก.พ.!E19="","",ก.พ.!E19),IF(ก.พ.!E49="","",ก.พ.!E49))</f>
        <v/>
      </c>
      <c r="IL19" s="139" t="str">
        <f>IF($B$2=1,IF(ก.พ.!F19="","",ก.พ.!F19),IF(ก.พ.!F49="","",ก.พ.!F49))</f>
        <v/>
      </c>
      <c r="IM19" s="139" t="str">
        <f>IF($B$2=1,IF(ก.พ.!G19="","",ก.พ.!G19),IF(ก.พ.!G49="","",ก.พ.!G49))</f>
        <v/>
      </c>
      <c r="IN19" s="139" t="str">
        <f>IF($B$2=1,IF(ก.พ.!H19="","",ก.พ.!H19),IF(ก.พ.!H49="","",ก.พ.!H49))</f>
        <v/>
      </c>
      <c r="IO19" s="139" t="str">
        <f>IF($B$2=1,IF(ก.พ.!I19="","",ก.พ.!I19),IF(ก.พ.!I49="","",ก.พ.!I49))</f>
        <v/>
      </c>
      <c r="IP19" s="139" t="str">
        <f>IF($B$2=1,IF(ก.พ.!J19="","",ก.พ.!J19),IF(ก.พ.!J49="","",ก.พ.!J49))</f>
        <v/>
      </c>
      <c r="IQ19" s="139" t="str">
        <f>IF($B$2=1,IF(ก.พ.!K19="","",ก.พ.!K19),IF(ก.พ.!K49="","",ก.พ.!K49))</f>
        <v/>
      </c>
      <c r="IR19" s="139" t="str">
        <f>IF($B$2=1,IF(ก.พ.!L19="","",ก.พ.!L19),IF(ก.พ.!L49="","",ก.พ.!L49))</f>
        <v/>
      </c>
      <c r="IS19" s="139" t="str">
        <f>IF($B$2=1,IF(ก.พ.!M19="","",ก.พ.!M19),IF(ก.พ.!M49="","",ก.พ.!M49))</f>
        <v/>
      </c>
      <c r="IT19" s="139" t="str">
        <f>IF($B$2=1,IF(ก.พ.!N19="","",ก.พ.!N19),IF(ก.พ.!N49="","",ก.พ.!N49))</f>
        <v/>
      </c>
      <c r="IU19" s="139" t="str">
        <f>IF($B$2=1,IF(ก.พ.!O19="","",ก.พ.!O19),IF(ก.พ.!O49="","",ก.พ.!O49))</f>
        <v/>
      </c>
      <c r="IV19" s="139" t="str">
        <f>IF($B$2=1,IF(ก.พ.!P19="","",ก.พ.!P19),IF(ก.พ.!P49="","",ก.พ.!P49))</f>
        <v/>
      </c>
      <c r="IW19" s="139" t="str">
        <f>IF($B$2=1,IF(ก.พ.!Q19="","",ก.พ.!Q19),IF(ก.พ.!Q49="","",ก.พ.!Q49))</f>
        <v/>
      </c>
      <c r="IX19" s="139" t="str">
        <f>IF($B$2=1,IF(ก.พ.!R19="","",ก.พ.!R19),IF(ก.พ.!R49="","",ก.พ.!R49))</f>
        <v/>
      </c>
      <c r="IY19" s="139" t="str">
        <f>IF($B$2=1,IF(ก.พ.!S19="","",ก.พ.!S19),IF(ก.พ.!S49="","",ก.พ.!S49))</f>
        <v/>
      </c>
      <c r="IZ19" s="139" t="str">
        <f>IF($B$2=1,IF(ก.พ.!T19="","",ก.พ.!T19),IF(ก.พ.!T49="","",ก.พ.!T49))</f>
        <v/>
      </c>
      <c r="JA19" s="139" t="str">
        <f>IF($B$2=1,IF(ก.พ.!U19="","",ก.พ.!U19),IF(ก.พ.!U49="","",ก.พ.!U49))</f>
        <v/>
      </c>
      <c r="JB19" s="139" t="str">
        <f>IF($B$2=1,IF(ก.พ.!V19="","",ก.พ.!V19),IF(ก.พ.!V49="","",ก.พ.!V49))</f>
        <v/>
      </c>
      <c r="JC19" s="139" t="str">
        <f>IF($B$2=1,IF(ก.พ.!W19="","",ก.พ.!W19),IF(ก.พ.!W49="","",ก.พ.!W49))</f>
        <v/>
      </c>
      <c r="JD19" s="139" t="str">
        <f>IF($B$2=1,IF(ก.พ.!X19="","",ก.พ.!X19),IF(ก.พ.!X49="","",ก.พ.!X49))</f>
        <v/>
      </c>
      <c r="JE19" s="139" t="str">
        <f>IF($B$2=1,IF(ก.พ.!Y19="","",ก.พ.!Y19),IF(ก.พ.!Y49="","",ก.พ.!Y49))</f>
        <v/>
      </c>
      <c r="JF19" s="139" t="str">
        <f>IF($B$2=1,IF(ก.พ.!Z19="","",ก.พ.!Z19),IF(ก.พ.!Z49="","",ก.พ.!Z49))</f>
        <v/>
      </c>
      <c r="JG19" s="139" t="str">
        <f>IF($B$2=1,IF(ก.พ.!AA19="","",ก.พ.!AA19),IF(ก.พ.!AA49="","",ก.พ.!AA49))</f>
        <v/>
      </c>
      <c r="JH19" s="139" t="str">
        <f>IF($B$2=1,IF(ก.พ.!AB19="","",ก.พ.!AB19),IF(ก.พ.!AB49="","",ก.พ.!AB49))</f>
        <v/>
      </c>
      <c r="JI19" s="139" t="str">
        <f>IF($B$2=1,IF(ก.พ.!AC19="","",ก.พ.!AC19),IF(ก.พ.!AC49="","",ก.พ.!AC49))</f>
        <v/>
      </c>
      <c r="JJ19" s="139" t="str">
        <f>IF($B$2=1,IF(ก.พ.!AD19="","",ก.พ.!AD19),IF(ก.พ.!AD49="","",ก.พ.!AD49))</f>
        <v/>
      </c>
      <c r="JK19" s="139" t="str">
        <f>IF($B$2=1,IF(ก.พ.!AE19="","",ก.พ.!AE19),IF(ก.พ.!AE49="","",ก.พ.!AE49))</f>
        <v/>
      </c>
      <c r="JL19" s="139" t="str">
        <f>IF($B$2=1,IF(ก.พ.!AF19="","",ก.พ.!AF19),IF(ก.พ.!AF49="","",ก.พ.!AF49))</f>
        <v/>
      </c>
      <c r="JM19" s="139" t="str">
        <f>IF($B$2=1,IF(ก.พ.!AG19="","",ก.พ.!AG19),IF(ก.พ.!AG49="","",ก.พ.!AG49))</f>
        <v/>
      </c>
      <c r="JN19" s="139" t="str">
        <f>IF($B$2=1,IF(ก.พ.!AH19="","",ก.พ.!AH19),IF(ก.พ.!AH49="","",ก.พ.!AH49))</f>
        <v/>
      </c>
      <c r="JO19" s="139" t="str">
        <f>IF($B$2=1,IF(ก.พ.!AI19="","",ก.พ.!AI19),IF(ก.พ.!AI49="","",ก.พ.!AI49))</f>
        <v/>
      </c>
      <c r="JP19" s="138">
        <f t="shared" si="18"/>
        <v>16</v>
      </c>
      <c r="JQ19" s="139"/>
      <c r="JR19" s="139" t="str">
        <f>IF($B$2=1,IF(มี.ค.!D19="","",มี.ค.!D19),IF(มี.ค.!D49="","",มี.ค.!D49))</f>
        <v/>
      </c>
      <c r="JS19" s="139" t="str">
        <f>IF($B$2=1,IF(มี.ค.!E19="","",มี.ค.!E19),IF(มี.ค.!E49="","",มี.ค.!E49))</f>
        <v/>
      </c>
      <c r="JT19" s="139" t="str">
        <f>IF($B$2=1,IF(มี.ค.!F19="","",มี.ค.!F19),IF(มี.ค.!F49="","",มี.ค.!F49))</f>
        <v/>
      </c>
      <c r="JU19" s="139" t="str">
        <f>IF($B$2=1,IF(มี.ค.!G19="","",มี.ค.!G19),IF(มี.ค.!G49="","",มี.ค.!G49))</f>
        <v/>
      </c>
      <c r="JV19" s="139" t="str">
        <f>IF($B$2=1,IF(มี.ค.!H19="","",มี.ค.!H19),IF(มี.ค.!H49="","",มี.ค.!H49))</f>
        <v/>
      </c>
      <c r="JW19" s="139" t="str">
        <f>IF($B$2=1,IF(มี.ค.!I19="","",มี.ค.!I19),IF(มี.ค.!I49="","",มี.ค.!I49))</f>
        <v/>
      </c>
      <c r="JX19" s="139" t="str">
        <f>IF($B$2=1,IF(มี.ค.!J19="","",มี.ค.!J19),IF(มี.ค.!J49="","",มี.ค.!J49))</f>
        <v/>
      </c>
      <c r="JY19" s="139" t="str">
        <f>IF($B$2=1,IF(มี.ค.!K19="","",มี.ค.!K19),IF(มี.ค.!K49="","",มี.ค.!K49))</f>
        <v/>
      </c>
      <c r="JZ19" s="139" t="str">
        <f>IF($B$2=1,IF(มี.ค.!L19="","",มี.ค.!L19),IF(มี.ค.!L49="","",มี.ค.!L49))</f>
        <v/>
      </c>
      <c r="KA19" s="139" t="str">
        <f>IF($B$2=1,IF(มี.ค.!M19="","",มี.ค.!M19),IF(มี.ค.!M49="","",มี.ค.!M49))</f>
        <v/>
      </c>
      <c r="KB19" s="139" t="str">
        <f>IF($B$2=1,IF(มี.ค.!N19="","",มี.ค.!N19),IF(มี.ค.!N49="","",มี.ค.!N49))</f>
        <v/>
      </c>
      <c r="KC19" s="139" t="str">
        <f>IF($B$2=1,IF(มี.ค.!O19="","",มี.ค.!O19),IF(มี.ค.!O49="","",มี.ค.!O49))</f>
        <v/>
      </c>
      <c r="KD19" s="139" t="str">
        <f>IF($B$2=1,IF(มี.ค.!P19="","",มี.ค.!P19),IF(มี.ค.!P49="","",มี.ค.!P49))</f>
        <v/>
      </c>
      <c r="KE19" s="139" t="str">
        <f>IF($B$2=1,IF(มี.ค.!Q19="","",มี.ค.!Q19),IF(มี.ค.!Q49="","",มี.ค.!Q49))</f>
        <v/>
      </c>
      <c r="KF19" s="139" t="str">
        <f>IF($B$2=1,IF(มี.ค.!R19="","",มี.ค.!R19),IF(มี.ค.!R49="","",มี.ค.!R49))</f>
        <v/>
      </c>
      <c r="KG19" s="139" t="str">
        <f>IF($B$2=1,IF(มี.ค.!S19="","",มี.ค.!S19),IF(มี.ค.!S49="","",มี.ค.!S49))</f>
        <v/>
      </c>
      <c r="KH19" s="139" t="str">
        <f>IF($B$2=1,IF(มี.ค.!T19="","",มี.ค.!T19),IF(มี.ค.!T49="","",มี.ค.!T49))</f>
        <v/>
      </c>
      <c r="KI19" s="139" t="str">
        <f>IF($B$2=1,IF(มี.ค.!U19="","",มี.ค.!U19),IF(มี.ค.!U49="","",มี.ค.!U49))</f>
        <v/>
      </c>
      <c r="KJ19" s="139" t="str">
        <f>IF($B$2=1,IF(มี.ค.!V19="","",มี.ค.!V19),IF(มี.ค.!V49="","",มี.ค.!V49))</f>
        <v/>
      </c>
      <c r="KK19" s="139" t="str">
        <f>IF($B$2=1,IF(มี.ค.!W19="","",มี.ค.!W19),IF(มี.ค.!W49="","",มี.ค.!W49))</f>
        <v/>
      </c>
      <c r="KL19" s="139" t="str">
        <f>IF($B$2=1,IF(มี.ค.!X19="","",มี.ค.!X19),IF(มี.ค.!X49="","",มี.ค.!X49))</f>
        <v/>
      </c>
      <c r="KM19" s="139" t="str">
        <f>IF($B$2=1,IF(มี.ค.!Y19="","",มี.ค.!Y19),IF(มี.ค.!Y49="","",มี.ค.!Y49))</f>
        <v/>
      </c>
      <c r="KN19" s="139" t="str">
        <f>IF($B$2=1,IF(มี.ค.!Z19="","",มี.ค.!Z19),IF(มี.ค.!Z49="","",มี.ค.!Z49))</f>
        <v/>
      </c>
      <c r="KO19" s="139" t="str">
        <f>IF($B$2=1,IF(มี.ค.!AA19="","",มี.ค.!AA19),IF(มี.ค.!AA49="","",มี.ค.!AA49))</f>
        <v/>
      </c>
      <c r="KP19" s="139" t="str">
        <f>IF($B$2=1,IF(มี.ค.!AB19="","",มี.ค.!AB19),IF(มี.ค.!AB49="","",มี.ค.!AB49))</f>
        <v/>
      </c>
      <c r="KQ19" s="139" t="str">
        <f>IF($B$2=1,IF(มี.ค.!AC19="","",มี.ค.!AC19),IF(มี.ค.!AC49="","",มี.ค.!AC49))</f>
        <v/>
      </c>
      <c r="KR19" s="139" t="str">
        <f>IF($B$2=1,IF(มี.ค.!AD19="","",มี.ค.!AD19),IF(มี.ค.!AD49="","",มี.ค.!AD49))</f>
        <v/>
      </c>
      <c r="KS19" s="139" t="str">
        <f>IF($B$2=1,IF(มี.ค.!AE19="","",มี.ค.!AE19),IF(มี.ค.!AE49="","",มี.ค.!AE49))</f>
        <v/>
      </c>
      <c r="KT19" s="139" t="str">
        <f>IF($B$2=1,IF(มี.ค.!AF19="","",มี.ค.!AF19),IF(มี.ค.!AF49="","",มี.ค.!AF49))</f>
        <v/>
      </c>
      <c r="KU19" s="139" t="str">
        <f>IF($B$2=1,IF(มี.ค.!AG19="","",มี.ค.!AG19),IF(มี.ค.!AG49="","",มี.ค.!AG49))</f>
        <v/>
      </c>
      <c r="KV19" s="139" t="str">
        <f>IF($B$2=1,IF(มี.ค.!AH19="","",มี.ค.!AH19),IF(มี.ค.!AH49="","",มี.ค.!AH49))</f>
        <v/>
      </c>
      <c r="KW19" s="139" t="str">
        <f>IF($B$2=1,IF(มี.ค.!AI19="","",มี.ค.!AI19),IF(มี.ค.!AI49="","",มี.ค.!AI49))</f>
        <v/>
      </c>
      <c r="KX19" s="138">
        <f t="shared" si="19"/>
        <v>16</v>
      </c>
      <c r="KY19" s="139"/>
      <c r="KZ19" s="139" t="str">
        <f>IF($B$2=1,IF(เม.ย.!D19="","",เม.ย.!D19),IF(เม.ย.!D49="","",เม.ย.!D49))</f>
        <v/>
      </c>
      <c r="LA19" s="139" t="str">
        <f>IF($B$2=1,IF(เม.ย.!E19="","",เม.ย.!E19),IF(เม.ย.!E49="","",เม.ย.!E49))</f>
        <v/>
      </c>
      <c r="LB19" s="139" t="str">
        <f>IF($B$2=1,IF(เม.ย.!F19="","",เม.ย.!F19),IF(เม.ย.!F49="","",เม.ย.!F49))</f>
        <v/>
      </c>
      <c r="LC19" s="139" t="str">
        <f>IF($B$2=1,IF(เม.ย.!G19="","",เม.ย.!G19),IF(เม.ย.!G49="","",เม.ย.!G49))</f>
        <v/>
      </c>
      <c r="LD19" s="139" t="str">
        <f>IF($B$2=1,IF(เม.ย.!H19="","",เม.ย.!H19),IF(เม.ย.!H49="","",เม.ย.!H49))</f>
        <v/>
      </c>
      <c r="LE19" s="139" t="str">
        <f>IF($B$2=1,IF(เม.ย.!I19="","",เม.ย.!I19),IF(เม.ย.!I49="","",เม.ย.!I49))</f>
        <v/>
      </c>
      <c r="LF19" s="139" t="str">
        <f>IF($B$2=1,IF(เม.ย.!J19="","",เม.ย.!J19),IF(เม.ย.!J49="","",เม.ย.!J49))</f>
        <v/>
      </c>
      <c r="LG19" s="139" t="str">
        <f>IF($B$2=1,IF(เม.ย.!K19="","",เม.ย.!K19),IF(เม.ย.!K49="","",เม.ย.!K49))</f>
        <v/>
      </c>
      <c r="LH19" s="139" t="str">
        <f>IF($B$2=1,IF(เม.ย.!L19="","",เม.ย.!L19),IF(เม.ย.!L49="","",เม.ย.!L49))</f>
        <v/>
      </c>
      <c r="LI19" s="139" t="str">
        <f>IF($B$2=1,IF(เม.ย.!M19="","",เม.ย.!M19),IF(เม.ย.!M49="","",เม.ย.!M49))</f>
        <v/>
      </c>
      <c r="LJ19" s="139" t="str">
        <f>IF($B$2=1,IF(เม.ย.!N19="","",เม.ย.!N19),IF(เม.ย.!N49="","",เม.ย.!N49))</f>
        <v/>
      </c>
      <c r="LK19" s="139" t="str">
        <f>IF($B$2=1,IF(เม.ย.!O19="","",เม.ย.!O19),IF(เม.ย.!O49="","",เม.ย.!O49))</f>
        <v/>
      </c>
      <c r="LL19" s="139" t="str">
        <f>IF($B$2=1,IF(เม.ย.!P19="","",เม.ย.!P19),IF(เม.ย.!P49="","",เม.ย.!P49))</f>
        <v/>
      </c>
      <c r="LM19" s="139" t="str">
        <f>IF($B$2=1,IF(เม.ย.!Q19="","",เม.ย.!Q19),IF(เม.ย.!Q49="","",เม.ย.!Q49))</f>
        <v/>
      </c>
      <c r="LN19" s="139" t="str">
        <f>IF($B$2=1,IF(เม.ย.!R19="","",เม.ย.!R19),IF(เม.ย.!R49="","",เม.ย.!R49))</f>
        <v/>
      </c>
      <c r="LO19" s="139" t="str">
        <f>IF($B$2=1,IF(เม.ย.!S19="","",เม.ย.!S19),IF(เม.ย.!S49="","",เม.ย.!S49))</f>
        <v/>
      </c>
      <c r="LP19" s="139" t="str">
        <f>IF($B$2=1,IF(เม.ย.!T19="","",เม.ย.!T19),IF(เม.ย.!T49="","",เม.ย.!T49))</f>
        <v/>
      </c>
      <c r="LQ19" s="139" t="str">
        <f>IF($B$2=1,IF(เม.ย.!U19="","",เม.ย.!U19),IF(เม.ย.!U49="","",เม.ย.!U49))</f>
        <v/>
      </c>
      <c r="LR19" s="139" t="str">
        <f>IF($B$2=1,IF(เม.ย.!V19="","",เม.ย.!V19),IF(เม.ย.!V49="","",เม.ย.!V49))</f>
        <v/>
      </c>
      <c r="LS19" s="139" t="str">
        <f>IF($B$2=1,IF(เม.ย.!W19="","",เม.ย.!W19),IF(เม.ย.!W49="","",เม.ย.!W49))</f>
        <v/>
      </c>
      <c r="LT19" s="139" t="str">
        <f>IF($B$2=1,IF(เม.ย.!X19="","",เม.ย.!X19),IF(เม.ย.!X49="","",เม.ย.!X49))</f>
        <v/>
      </c>
      <c r="LU19" s="139" t="str">
        <f>IF($B$2=1,IF(เม.ย.!Y19="","",เม.ย.!Y19),IF(เม.ย.!Y49="","",เม.ย.!Y49))</f>
        <v/>
      </c>
      <c r="LV19" s="139" t="str">
        <f>IF($B$2=1,IF(เม.ย.!Z19="","",เม.ย.!Z19),IF(เม.ย.!Z49="","",เม.ย.!Z49))</f>
        <v/>
      </c>
      <c r="LW19" s="139" t="str">
        <f>IF($B$2=1,IF(เม.ย.!AA19="","",เม.ย.!AA19),IF(เม.ย.!AA49="","",เม.ย.!AA49))</f>
        <v/>
      </c>
      <c r="LX19" s="139" t="str">
        <f>IF($B$2=1,IF(เม.ย.!AB19="","",เม.ย.!AB19),IF(เม.ย.!AB49="","",เม.ย.!AB49))</f>
        <v/>
      </c>
      <c r="LY19" s="139" t="str">
        <f>IF($B$2=1,IF(เม.ย.!AC19="","",เม.ย.!AC19),IF(เม.ย.!AC49="","",เม.ย.!AC49))</f>
        <v/>
      </c>
      <c r="LZ19" s="139" t="str">
        <f>IF($B$2=1,IF(เม.ย.!AD19="","",เม.ย.!AD19),IF(เม.ย.!AD49="","",เม.ย.!AD49))</f>
        <v/>
      </c>
      <c r="MA19" s="139" t="str">
        <f>IF($B$2=1,IF(เม.ย.!AE19="","",เม.ย.!AE19),IF(เม.ย.!AE49="","",เม.ย.!AE49))</f>
        <v/>
      </c>
      <c r="MB19" s="139" t="str">
        <f>IF($B$2=1,IF(เม.ย.!AF19="","",เม.ย.!AF19),IF(เม.ย.!AF49="","",เม.ย.!AF49))</f>
        <v/>
      </c>
      <c r="MC19" s="139" t="str">
        <f>IF($B$2=1,IF(เม.ย.!AG19="","",เม.ย.!AG19),IF(เม.ย.!AG49="","",เม.ย.!AG49))</f>
        <v/>
      </c>
      <c r="MD19" s="139" t="str">
        <f>IF($B$2=1,IF(เม.ย.!AH19="","",เม.ย.!AH19),IF(เม.ย.!AH49="","",เม.ย.!AH49))</f>
        <v/>
      </c>
      <c r="ME19" s="139" t="str">
        <f>IF($B$2=1,IF(เม.ย.!AI19="","",เม.ย.!AI19),IF(เม.ย.!AI49="","",เม.ย.!AI49))</f>
        <v/>
      </c>
      <c r="MF19" s="138">
        <f t="shared" si="20"/>
        <v>16</v>
      </c>
      <c r="MG19" s="139"/>
      <c r="MH19" s="139" t="str">
        <f>IF($B$2=1,IF(พ.ค.!D19="","",พ.ค.!D19),IF(พ.ค.!D49="","",พ.ค.!D49))</f>
        <v/>
      </c>
      <c r="MI19" s="139" t="str">
        <f>IF($B$2=1,IF(พ.ค.!E19="","",พ.ค.!E19),IF(พ.ค.!E49="","",พ.ค.!E49))</f>
        <v/>
      </c>
      <c r="MJ19" s="139" t="str">
        <f>IF($B$2=1,IF(พ.ค.!F19="","",พ.ค.!F19),IF(พ.ค.!F49="","",พ.ค.!F49))</f>
        <v/>
      </c>
      <c r="MK19" s="139" t="str">
        <f>IF($B$2=1,IF(พ.ค.!G19="","",พ.ค.!G19),IF(พ.ค.!G49="","",พ.ค.!G49))</f>
        <v/>
      </c>
      <c r="ML19" s="139" t="str">
        <f>IF($B$2=1,IF(พ.ค.!H19="","",พ.ค.!H19),IF(พ.ค.!H49="","",พ.ค.!H49))</f>
        <v/>
      </c>
      <c r="MM19" s="139" t="str">
        <f>IF($B$2=1,IF(พ.ค.!I19="","",พ.ค.!I19),IF(พ.ค.!I49="","",พ.ค.!I49))</f>
        <v/>
      </c>
      <c r="MN19" s="139" t="str">
        <f>IF($B$2=1,IF(พ.ค.!J19="","",พ.ค.!J19),IF(พ.ค.!J49="","",พ.ค.!J49))</f>
        <v/>
      </c>
      <c r="MO19" s="139" t="str">
        <f>IF($B$2=1,IF(พ.ค.!K19="","",พ.ค.!K19),IF(พ.ค.!K49="","",พ.ค.!K49))</f>
        <v/>
      </c>
      <c r="MP19" s="139" t="str">
        <f>IF($B$2=1,IF(พ.ค.!L19="","",พ.ค.!L19),IF(พ.ค.!L49="","",พ.ค.!L49))</f>
        <v/>
      </c>
      <c r="MQ19" s="139" t="str">
        <f>IF($B$2=1,IF(พ.ค.!M19="","",พ.ค.!M19),IF(พ.ค.!M49="","",พ.ค.!M49))</f>
        <v/>
      </c>
      <c r="MR19" s="139" t="str">
        <f>IF($B$2=1,IF(พ.ค.!N19="","",พ.ค.!N19),IF(พ.ค.!N49="","",พ.ค.!N49))</f>
        <v/>
      </c>
      <c r="MS19" s="139" t="str">
        <f>IF($B$2=1,IF(พ.ค.!O19="","",พ.ค.!O19),IF(พ.ค.!O49="","",พ.ค.!O49))</f>
        <v/>
      </c>
      <c r="MT19" s="139" t="str">
        <f>IF($B$2=1,IF(พ.ค.!P19="","",พ.ค.!P19),IF(พ.ค.!P49="","",พ.ค.!P49))</f>
        <v/>
      </c>
      <c r="MU19" s="139" t="str">
        <f>IF($B$2=1,IF(พ.ค.!Q19="","",พ.ค.!Q19),IF(พ.ค.!Q49="","",พ.ค.!Q49))</f>
        <v/>
      </c>
      <c r="MV19" s="139" t="str">
        <f>IF($B$2=1,IF(พ.ค.!R19="","",พ.ค.!R19),IF(พ.ค.!R49="","",พ.ค.!R49))</f>
        <v/>
      </c>
      <c r="MW19" s="139" t="str">
        <f>IF($B$2=1,IF(พ.ค.!S19="","",พ.ค.!S19),IF(พ.ค.!S49="","",พ.ค.!S49))</f>
        <v/>
      </c>
      <c r="MX19" s="139" t="str">
        <f>IF($B$2=1,IF(พ.ค.!T19="","",พ.ค.!T19),IF(พ.ค.!T49="","",พ.ค.!T49))</f>
        <v/>
      </c>
      <c r="MY19" s="139" t="str">
        <f>IF($B$2=1,IF(พ.ค.!U19="","",พ.ค.!U19),IF(พ.ค.!U49="","",พ.ค.!U49))</f>
        <v/>
      </c>
      <c r="MZ19" s="139" t="str">
        <f>IF($B$2=1,IF(พ.ค.!V19="","",พ.ค.!V19),IF(พ.ค.!V49="","",พ.ค.!V49))</f>
        <v/>
      </c>
      <c r="NA19" s="139" t="str">
        <f>IF($B$2=1,IF(พ.ค.!W19="","",พ.ค.!W19),IF(พ.ค.!W49="","",พ.ค.!W49))</f>
        <v/>
      </c>
      <c r="NB19" s="139" t="str">
        <f>IF($B$2=1,IF(พ.ค.!X19="","",พ.ค.!X19),IF(พ.ค.!X49="","",พ.ค.!X49))</f>
        <v/>
      </c>
      <c r="NC19" s="139" t="str">
        <f>IF($B$2=1,IF(พ.ค.!Y19="","",พ.ค.!Y19),IF(พ.ค.!Y49="","",พ.ค.!Y49))</f>
        <v/>
      </c>
      <c r="ND19" s="139" t="str">
        <f>IF($B$2=1,IF(พ.ค.!Z19="","",พ.ค.!Z19),IF(พ.ค.!Z49="","",พ.ค.!Z49))</f>
        <v/>
      </c>
      <c r="NE19" s="139" t="str">
        <f>IF($B$2=1,IF(พ.ค.!AA19="","",พ.ค.!AA19),IF(พ.ค.!AA49="","",พ.ค.!AA49))</f>
        <v/>
      </c>
      <c r="NF19" s="139" t="str">
        <f>IF($B$2=1,IF(พ.ค.!AB19="","",พ.ค.!AB19),IF(พ.ค.!AB49="","",พ.ค.!AB49))</f>
        <v/>
      </c>
      <c r="NG19" s="139" t="str">
        <f>IF($B$2=1,IF(พ.ค.!AC19="","",พ.ค.!AC19),IF(พ.ค.!AC49="","",พ.ค.!AC49))</f>
        <v/>
      </c>
      <c r="NH19" s="139" t="str">
        <f>IF($B$2=1,IF(พ.ค.!AD19="","",พ.ค.!AD19),IF(พ.ค.!AD49="","",พ.ค.!AD49))</f>
        <v/>
      </c>
      <c r="NI19" s="139" t="str">
        <f>IF($B$2=1,IF(พ.ค.!AE19="","",พ.ค.!AE19),IF(พ.ค.!AE49="","",พ.ค.!AE49))</f>
        <v/>
      </c>
      <c r="NJ19" s="139" t="str">
        <f>IF($B$2=1,IF(พ.ค.!AF19="","",พ.ค.!AF19),IF(พ.ค.!AF49="","",พ.ค.!AF49))</f>
        <v/>
      </c>
      <c r="NK19" s="139" t="str">
        <f>IF($B$2=1,IF(พ.ค.!AG19="","",พ.ค.!AG19),IF(พ.ค.!AG49="","",พ.ค.!AG49))</f>
        <v/>
      </c>
      <c r="NL19" s="139" t="str">
        <f>IF($B$2=1,IF(พ.ค.!AH19="","",พ.ค.!AH19),IF(พ.ค.!AH49="","",พ.ค.!AH49))</f>
        <v/>
      </c>
      <c r="NM19" s="139" t="str">
        <f>IF($B$2=1,IF(พ.ค.!AI19="","",พ.ค.!AI19),IF(พ.ค.!AI49="","",พ.ค.!AI49))</f>
        <v/>
      </c>
    </row>
    <row r="20" spans="1:377" ht="21" customHeight="1" x14ac:dyDescent="0.55000000000000004">
      <c r="A20" s="125"/>
      <c r="B20" s="125"/>
      <c r="C20" s="125"/>
      <c r="D20" s="138">
        <f t="shared" si="21"/>
        <v>17</v>
      </c>
      <c r="E20" s="139"/>
      <c r="F20" s="139" t="str">
        <f>IF($B$2=1,IF(ก.ค.!D20="","",ก.ค.!D20),IF(ก.ค.!D50="","",ก.ค.!D50))</f>
        <v/>
      </c>
      <c r="G20" s="139" t="str">
        <f>IF($B$2=1,IF(ก.ค.!E20="","",ก.ค.!E20),IF(ก.ค.!E50="","",ก.ค.!E50))</f>
        <v/>
      </c>
      <c r="H20" s="139" t="str">
        <f>IF($B$2=1,IF(ก.ค.!F20="","",ก.ค.!F20),IF(ก.ค.!F50="","",ก.ค.!F50))</f>
        <v/>
      </c>
      <c r="I20" s="139" t="str">
        <f>IF($B$2=1,IF(ก.ค.!G20="","",ก.ค.!G20),IF(ก.ค.!G50="","",ก.ค.!G50))</f>
        <v/>
      </c>
      <c r="J20" s="139" t="str">
        <f>IF($B$2=1,IF(ก.ค.!H20="","",ก.ค.!H20),IF(ก.ค.!H50="","",ก.ค.!H50))</f>
        <v/>
      </c>
      <c r="K20" s="139" t="str">
        <f>IF($B$2=1,IF(ก.ค.!I20="","",ก.ค.!I20),IF(ก.ค.!I50="","",ก.ค.!I50))</f>
        <v/>
      </c>
      <c r="L20" s="139" t="str">
        <f>IF($B$2=1,IF(ก.ค.!J20="","",ก.ค.!J20),IF(ก.ค.!J50="","",ก.ค.!J50))</f>
        <v/>
      </c>
      <c r="M20" s="139" t="str">
        <f>IF($B$2=1,IF(ก.ค.!K20="","",ก.ค.!K20),IF(ก.ค.!K50="","",ก.ค.!K50))</f>
        <v/>
      </c>
      <c r="N20" s="139" t="str">
        <f>IF($B$2=1,IF(ก.ค.!L20="","",ก.ค.!L20),IF(ก.ค.!L50="","",ก.ค.!L50))</f>
        <v/>
      </c>
      <c r="O20" s="139" t="str">
        <f>IF($B$2=1,IF(ก.ค.!M20="","",ก.ค.!M20),IF(ก.ค.!M50="","",ก.ค.!M50))</f>
        <v/>
      </c>
      <c r="P20" s="139" t="str">
        <f>IF($B$2=1,IF(ก.ค.!N20="","",ก.ค.!N20),IF(ก.ค.!N50="","",ก.ค.!N50))</f>
        <v/>
      </c>
      <c r="Q20" s="139" t="str">
        <f>IF($B$2=1,IF(ก.ค.!O20="","",ก.ค.!O20),IF(ก.ค.!O50="","",ก.ค.!O50))</f>
        <v/>
      </c>
      <c r="R20" s="139" t="str">
        <f>IF($B$2=1,IF(ก.ค.!P20="","",ก.ค.!P20),IF(ก.ค.!P50="","",ก.ค.!P50))</f>
        <v/>
      </c>
      <c r="S20" s="139" t="str">
        <f>IF($B$2=1,IF(ก.ค.!Q20="","",ก.ค.!Q20),IF(ก.ค.!Q50="","",ก.ค.!Q50))</f>
        <v/>
      </c>
      <c r="T20" s="139" t="str">
        <f>IF($B$2=1,IF(ก.ค.!R20="","",ก.ค.!R20),IF(ก.ค.!R50="","",ก.ค.!R50))</f>
        <v/>
      </c>
      <c r="U20" s="139" t="str">
        <f>IF($B$2=1,IF(ก.ค.!S20="","",ก.ค.!S20),IF(ก.ค.!S50="","",ก.ค.!S50))</f>
        <v/>
      </c>
      <c r="V20" s="139" t="str">
        <f>IF($B$2=1,IF(ก.ค.!T20="","",ก.ค.!T20),IF(ก.ค.!T50="","",ก.ค.!T50))</f>
        <v/>
      </c>
      <c r="W20" s="139" t="str">
        <f>IF($B$2=1,IF(ก.ค.!U20="","",ก.ค.!U20),IF(ก.ค.!U50="","",ก.ค.!U50))</f>
        <v/>
      </c>
      <c r="X20" s="139" t="str">
        <f>IF($B$2=1,IF(ก.ค.!V20="","",ก.ค.!V20),IF(ก.ค.!V50="","",ก.ค.!V50))</f>
        <v/>
      </c>
      <c r="Y20" s="139" t="str">
        <f>IF($B$2=1,IF(ก.ค.!W20="","",ก.ค.!W20),IF(ก.ค.!W50="","",ก.ค.!W50))</f>
        <v/>
      </c>
      <c r="Z20" s="139" t="str">
        <f>IF($B$2=1,IF(ก.ค.!X20="","",ก.ค.!X20),IF(ก.ค.!X50="","",ก.ค.!X50))</f>
        <v/>
      </c>
      <c r="AA20" s="139" t="str">
        <f>IF($B$2=1,IF(ก.ค.!Y20="","",ก.ค.!Y20),IF(ก.ค.!Y50="","",ก.ค.!Y50))</f>
        <v/>
      </c>
      <c r="AB20" s="139" t="str">
        <f>IF($B$2=1,IF(ก.ค.!Z20="","",ก.ค.!Z20),IF(ก.ค.!Z50="","",ก.ค.!Z50))</f>
        <v/>
      </c>
      <c r="AC20" s="139" t="str">
        <f>IF($B$2=1,IF(ก.ค.!AA20="","",ก.ค.!AA20),IF(ก.ค.!AA50="","",ก.ค.!AA50))</f>
        <v/>
      </c>
      <c r="AD20" s="139" t="str">
        <f>IF($B$2=1,IF(ก.ค.!AB20="","",ก.ค.!AB20),IF(ก.ค.!AB50="","",ก.ค.!AB50))</f>
        <v/>
      </c>
      <c r="AE20" s="139" t="str">
        <f>IF($B$2=1,IF(ก.ค.!AC20="","",ก.ค.!AC20),IF(ก.ค.!AC50="","",ก.ค.!AC50))</f>
        <v/>
      </c>
      <c r="AF20" s="139" t="str">
        <f>IF($B$2=1,IF(ก.ค.!AD20="","",ก.ค.!AD20),IF(ก.ค.!AD50="","",ก.ค.!AD50))</f>
        <v/>
      </c>
      <c r="AG20" s="139" t="str">
        <f>IF($B$2=1,IF(ก.ค.!AE20="","",ก.ค.!AE20),IF(ก.ค.!AE50="","",ก.ค.!AE50))</f>
        <v/>
      </c>
      <c r="AH20" s="139" t="str">
        <f>IF($B$2=1,IF(ก.ค.!AF20="","",ก.ค.!AF20),IF(ก.ค.!AF50="","",ก.ค.!AF50))</f>
        <v/>
      </c>
      <c r="AI20" s="139" t="str">
        <f>IF($B$2=1,IF(ก.ค.!AG20="","",ก.ค.!AG20),IF(ก.ค.!AG50="","",ก.ค.!AG50))</f>
        <v/>
      </c>
      <c r="AJ20" s="139" t="str">
        <f>IF($B$2=1,IF(ก.ค.!AH20="","",ก.ค.!AH20),IF(ก.ค.!AH50="","",ก.ค.!AH50))</f>
        <v/>
      </c>
      <c r="AK20" s="139" t="str">
        <f>IF($B$2=1,IF(ก.ค.!AI20="","",ก.ค.!AI20),IF(ก.ค.!AI50="","",ก.ค.!AI50))</f>
        <v/>
      </c>
      <c r="AL20" s="138">
        <f t="shared" si="11"/>
        <v>17</v>
      </c>
      <c r="AM20" s="139"/>
      <c r="AN20" s="139" t="str">
        <f>IF($B$2=1,IF(ส.ค.!D20="","",ส.ค.!D20),IF(ส.ค.!D50="","",ส.ค.!D50))</f>
        <v/>
      </c>
      <c r="AO20" s="139" t="str">
        <f>IF($B$2=1,IF(ส.ค.!E20="","",ส.ค.!E20),IF(ส.ค.!E50="","",ส.ค.!E50))</f>
        <v/>
      </c>
      <c r="AP20" s="139" t="str">
        <f>IF($B$2=1,IF(ส.ค.!F20="","",ส.ค.!F20),IF(ส.ค.!F50="","",ส.ค.!F50))</f>
        <v/>
      </c>
      <c r="AQ20" s="139" t="str">
        <f>IF($B$2=1,IF(ส.ค.!G20="","",ส.ค.!G20),IF(ส.ค.!G50="","",ส.ค.!G50))</f>
        <v/>
      </c>
      <c r="AR20" s="139" t="str">
        <f>IF($B$2=1,IF(ส.ค.!H20="","",ส.ค.!H20),IF(ส.ค.!H50="","",ส.ค.!H50))</f>
        <v/>
      </c>
      <c r="AS20" s="139" t="str">
        <f>IF($B$2=1,IF(ส.ค.!I20="","",ส.ค.!I20),IF(ส.ค.!I50="","",ส.ค.!I50))</f>
        <v/>
      </c>
      <c r="AT20" s="139" t="str">
        <f>IF($B$2=1,IF(ส.ค.!J20="","",ส.ค.!J20),IF(ส.ค.!J50="","",ส.ค.!J50))</f>
        <v/>
      </c>
      <c r="AU20" s="139" t="str">
        <f>IF($B$2=1,IF(ส.ค.!K20="","",ส.ค.!K20),IF(ส.ค.!K50="","",ส.ค.!K50))</f>
        <v/>
      </c>
      <c r="AV20" s="139" t="str">
        <f>IF($B$2=1,IF(ส.ค.!L20="","",ส.ค.!L20),IF(ส.ค.!L50="","",ส.ค.!L50))</f>
        <v/>
      </c>
      <c r="AW20" s="139" t="str">
        <f>IF($B$2=1,IF(ส.ค.!M20="","",ส.ค.!M20),IF(ส.ค.!M50="","",ส.ค.!M50))</f>
        <v/>
      </c>
      <c r="AX20" s="139" t="str">
        <f>IF($B$2=1,IF(ส.ค.!N20="","",ส.ค.!N20),IF(ส.ค.!N50="","",ส.ค.!N50))</f>
        <v/>
      </c>
      <c r="AY20" s="139" t="str">
        <f>IF($B$2=1,IF(ส.ค.!O20="","",ส.ค.!O20),IF(ส.ค.!O50="","",ส.ค.!O50))</f>
        <v/>
      </c>
      <c r="AZ20" s="139" t="str">
        <f>IF($B$2=1,IF(ส.ค.!P20="","",ส.ค.!P20),IF(ส.ค.!P50="","",ส.ค.!P50))</f>
        <v/>
      </c>
      <c r="BA20" s="139" t="str">
        <f>IF($B$2=1,IF(ส.ค.!Q20="","",ส.ค.!Q20),IF(ส.ค.!Q50="","",ส.ค.!Q50))</f>
        <v/>
      </c>
      <c r="BB20" s="139" t="str">
        <f>IF($B$2=1,IF(ส.ค.!R20="","",ส.ค.!R20),IF(ส.ค.!R50="","",ส.ค.!R50))</f>
        <v/>
      </c>
      <c r="BC20" s="139" t="str">
        <f>IF($B$2=1,IF(ส.ค.!S20="","",ส.ค.!S20),IF(ส.ค.!S50="","",ส.ค.!S50))</f>
        <v/>
      </c>
      <c r="BD20" s="139" t="str">
        <f>IF($B$2=1,IF(ส.ค.!T20="","",ส.ค.!T20),IF(ส.ค.!T50="","",ส.ค.!T50))</f>
        <v/>
      </c>
      <c r="BE20" s="139" t="str">
        <f>IF($B$2=1,IF(ส.ค.!U20="","",ส.ค.!U20),IF(ส.ค.!U50="","",ส.ค.!U50))</f>
        <v/>
      </c>
      <c r="BF20" s="139" t="str">
        <f>IF($B$2=1,IF(ส.ค.!V20="","",ส.ค.!V20),IF(ส.ค.!V50="","",ส.ค.!V50))</f>
        <v/>
      </c>
      <c r="BG20" s="139" t="str">
        <f>IF($B$2=1,IF(ส.ค.!W20="","",ส.ค.!W20),IF(ส.ค.!W50="","",ส.ค.!W50))</f>
        <v/>
      </c>
      <c r="BH20" s="139" t="str">
        <f>IF($B$2=1,IF(ส.ค.!X20="","",ส.ค.!X20),IF(ส.ค.!X50="","",ส.ค.!X50))</f>
        <v/>
      </c>
      <c r="BI20" s="139" t="str">
        <f>IF($B$2=1,IF(ส.ค.!Y20="","",ส.ค.!Y20),IF(ส.ค.!Y50="","",ส.ค.!Y50))</f>
        <v/>
      </c>
      <c r="BJ20" s="139" t="str">
        <f>IF($B$2=1,IF(ส.ค.!Z20="","",ส.ค.!Z20),IF(ส.ค.!Z50="","",ส.ค.!Z50))</f>
        <v/>
      </c>
      <c r="BK20" s="139" t="str">
        <f>IF($B$2=1,IF(ส.ค.!AA20="","",ส.ค.!AA20),IF(ส.ค.!AA50="","",ส.ค.!AA50))</f>
        <v/>
      </c>
      <c r="BL20" s="139" t="str">
        <f>IF($B$2=1,IF(ส.ค.!AB20="","",ส.ค.!AB20),IF(ส.ค.!AB50="","",ส.ค.!AB50))</f>
        <v/>
      </c>
      <c r="BM20" s="139" t="str">
        <f>IF($B$2=1,IF(ส.ค.!AC20="","",ส.ค.!AC20),IF(ส.ค.!AC50="","",ส.ค.!AC50))</f>
        <v/>
      </c>
      <c r="BN20" s="139" t="str">
        <f>IF($B$2=1,IF(ส.ค.!AD20="","",ส.ค.!AD20),IF(ส.ค.!AD50="","",ส.ค.!AD50))</f>
        <v/>
      </c>
      <c r="BO20" s="139" t="str">
        <f>IF($B$2=1,IF(ส.ค.!AE20="","",ส.ค.!AE20),IF(ส.ค.!AE50="","",ส.ค.!AE50))</f>
        <v/>
      </c>
      <c r="BP20" s="139" t="str">
        <f>IF($B$2=1,IF(ส.ค.!AF20="","",ส.ค.!AF20),IF(ส.ค.!AF50="","",ส.ค.!AF50))</f>
        <v/>
      </c>
      <c r="BQ20" s="139" t="str">
        <f>IF($B$2=1,IF(ส.ค.!AG20="","",ส.ค.!AG20),IF(ส.ค.!AG50="","",ส.ค.!AG50))</f>
        <v/>
      </c>
      <c r="BR20" s="139" t="str">
        <f>IF($B$2=1,IF(ส.ค.!AH20="","",ส.ค.!AH20),IF(ส.ค.!AH50="","",ส.ค.!AH50))</f>
        <v/>
      </c>
      <c r="BS20" s="139" t="str">
        <f>IF($B$2=1,IF(ส.ค.!AI20="","",ส.ค.!AI20),IF(ส.ค.!AI50="","",ส.ค.!AI50))</f>
        <v/>
      </c>
      <c r="BT20" s="138">
        <f t="shared" si="12"/>
        <v>17</v>
      </c>
      <c r="BU20" s="139"/>
      <c r="BV20" s="139" t="str">
        <f>IF($B$2=1,IF(ก.ย.!D20="","",ก.ย.!D20),IF(ก.ย.!D50="","",ก.ย.!D50))</f>
        <v/>
      </c>
      <c r="BW20" s="139" t="str">
        <f>IF($B$2=1,IF(ก.ย.!E20="","",ก.ย.!E20),IF(ก.ย.!E50="","",ก.ย.!E50))</f>
        <v/>
      </c>
      <c r="BX20" s="139" t="str">
        <f>IF($B$2=1,IF(ก.ย.!F20="","",ก.ย.!F20),IF(ก.ย.!F50="","",ก.ย.!F50))</f>
        <v/>
      </c>
      <c r="BY20" s="139" t="str">
        <f>IF($B$2=1,IF(ก.ย.!G20="","",ก.ย.!G20),IF(ก.ย.!G50="","",ก.ย.!G50))</f>
        <v/>
      </c>
      <c r="BZ20" s="139" t="str">
        <f>IF($B$2=1,IF(ก.ย.!H20="","",ก.ย.!H20),IF(ก.ย.!H50="","",ก.ย.!H50))</f>
        <v/>
      </c>
      <c r="CA20" s="139" t="str">
        <f>IF($B$2=1,IF(ก.ย.!I20="","",ก.ย.!I20),IF(ก.ย.!I50="","",ก.ย.!I50))</f>
        <v/>
      </c>
      <c r="CB20" s="139" t="str">
        <f>IF($B$2=1,IF(ก.ย.!J20="","",ก.ย.!J20),IF(ก.ย.!J50="","",ก.ย.!J50))</f>
        <v/>
      </c>
      <c r="CC20" s="139" t="str">
        <f>IF($B$2=1,IF(ก.ย.!K20="","",ก.ย.!K20),IF(ก.ย.!K50="","",ก.ย.!K50))</f>
        <v/>
      </c>
      <c r="CD20" s="139" t="str">
        <f>IF($B$2=1,IF(ก.ย.!L20="","",ก.ย.!L20),IF(ก.ย.!L50="","",ก.ย.!L50))</f>
        <v/>
      </c>
      <c r="CE20" s="139" t="str">
        <f>IF($B$2=1,IF(ก.ย.!M20="","",ก.ย.!M20),IF(ก.ย.!M50="","",ก.ย.!M50))</f>
        <v/>
      </c>
      <c r="CF20" s="139" t="str">
        <f>IF($B$2=1,IF(ก.ย.!N20="","",ก.ย.!N20),IF(ก.ย.!N50="","",ก.ย.!N50))</f>
        <v/>
      </c>
      <c r="CG20" s="139" t="str">
        <f>IF($B$2=1,IF(ก.ย.!O20="","",ก.ย.!O20),IF(ก.ย.!O50="","",ก.ย.!O50))</f>
        <v/>
      </c>
      <c r="CH20" s="139" t="str">
        <f>IF($B$2=1,IF(ก.ย.!P20="","",ก.ย.!P20),IF(ก.ย.!P50="","",ก.ย.!P50))</f>
        <v/>
      </c>
      <c r="CI20" s="139" t="str">
        <f>IF($B$2=1,IF(ก.ย.!Q20="","",ก.ย.!Q20),IF(ก.ย.!Q50="","",ก.ย.!Q50))</f>
        <v/>
      </c>
      <c r="CJ20" s="139" t="str">
        <f>IF($B$2=1,IF(ก.ย.!R20="","",ก.ย.!R20),IF(ก.ย.!R50="","",ก.ย.!R50))</f>
        <v/>
      </c>
      <c r="CK20" s="139" t="str">
        <f>IF($B$2=1,IF(ก.ย.!S20="","",ก.ย.!S20),IF(ก.ย.!S50="","",ก.ย.!S50))</f>
        <v/>
      </c>
      <c r="CL20" s="139" t="str">
        <f>IF($B$2=1,IF(ก.ย.!T20="","",ก.ย.!T20),IF(ก.ย.!T50="","",ก.ย.!T50))</f>
        <v/>
      </c>
      <c r="CM20" s="139" t="str">
        <f>IF($B$2=1,IF(ก.ย.!U20="","",ก.ย.!U20),IF(ก.ย.!U50="","",ก.ย.!U50))</f>
        <v/>
      </c>
      <c r="CN20" s="139" t="str">
        <f>IF($B$2=1,IF(ก.ย.!V20="","",ก.ย.!V20),IF(ก.ย.!V50="","",ก.ย.!V50))</f>
        <v/>
      </c>
      <c r="CO20" s="139" t="str">
        <f>IF($B$2=1,IF(ก.ย.!W20="","",ก.ย.!W20),IF(ก.ย.!W50="","",ก.ย.!W50))</f>
        <v/>
      </c>
      <c r="CP20" s="139" t="str">
        <f>IF($B$2=1,IF(ก.ย.!X20="","",ก.ย.!X20),IF(ก.ย.!X50="","",ก.ย.!X50))</f>
        <v/>
      </c>
      <c r="CQ20" s="139" t="str">
        <f>IF($B$2=1,IF(ก.ย.!Y20="","",ก.ย.!Y20),IF(ก.ย.!Y50="","",ก.ย.!Y50))</f>
        <v/>
      </c>
      <c r="CR20" s="139" t="str">
        <f>IF($B$2=1,IF(ก.ย.!Z20="","",ก.ย.!Z20),IF(ก.ย.!Z50="","",ก.ย.!Z50))</f>
        <v/>
      </c>
      <c r="CS20" s="139" t="str">
        <f>IF($B$2=1,IF(ก.ย.!AA20="","",ก.ย.!AA20),IF(ก.ย.!AA50="","",ก.ย.!AA50))</f>
        <v/>
      </c>
      <c r="CT20" s="139" t="str">
        <f>IF($B$2=1,IF(ก.ย.!AB20="","",ก.ย.!AB20),IF(ก.ย.!AB50="","",ก.ย.!AB50))</f>
        <v/>
      </c>
      <c r="CU20" s="139" t="str">
        <f>IF($B$2=1,IF(ก.ย.!AC20="","",ก.ย.!AC20),IF(ก.ย.!AC50="","",ก.ย.!AC50))</f>
        <v/>
      </c>
      <c r="CV20" s="139" t="str">
        <f>IF($B$2=1,IF(ก.ย.!AD20="","",ก.ย.!AD20),IF(ก.ย.!AD50="","",ก.ย.!AD50))</f>
        <v/>
      </c>
      <c r="CW20" s="139" t="str">
        <f>IF($B$2=1,IF(ก.ย.!AE20="","",ก.ย.!AE20),IF(ก.ย.!AE50="","",ก.ย.!AE50))</f>
        <v/>
      </c>
      <c r="CX20" s="139" t="str">
        <f>IF($B$2=1,IF(ก.ย.!AF20="","",ก.ย.!AF20),IF(ก.ย.!AF50="","",ก.ย.!AF50))</f>
        <v/>
      </c>
      <c r="CY20" s="139" t="str">
        <f>IF($B$2=1,IF(ก.ย.!AG20="","",ก.ย.!AG20),IF(ก.ย.!AG50="","",ก.ย.!AG50))</f>
        <v/>
      </c>
      <c r="CZ20" s="139" t="str">
        <f>IF($B$2=1,IF(ก.ย.!AH20="","",ก.ย.!AH20),IF(ก.ย.!AH50="","",ก.ย.!AH50))</f>
        <v/>
      </c>
      <c r="DA20" s="139" t="str">
        <f>IF($B$2=1,IF(ก.ย.!AI20="","",ก.ย.!AI20),IF(ก.ย.!AI50="","",ก.ย.!AI50))</f>
        <v/>
      </c>
      <c r="DB20" s="138">
        <f t="shared" si="13"/>
        <v>17</v>
      </c>
      <c r="DC20" s="139"/>
      <c r="DD20" s="139" t="str">
        <f>IF($B$2=1,IF(ต.ค.!D20="","",ต.ค.!D20),IF(ต.ค.!D50="","",ต.ค.!D50))</f>
        <v/>
      </c>
      <c r="DE20" s="139" t="str">
        <f>IF($B$2=1,IF(ต.ค.!E20="","",ต.ค.!E20),IF(ต.ค.!E50="","",ต.ค.!E50))</f>
        <v/>
      </c>
      <c r="DF20" s="139" t="str">
        <f>IF($B$2=1,IF(ต.ค.!F20="","",ต.ค.!F20),IF(ต.ค.!F50="","",ต.ค.!F50))</f>
        <v/>
      </c>
      <c r="DG20" s="139" t="str">
        <f>IF($B$2=1,IF(ต.ค.!G20="","",ต.ค.!G20),IF(ต.ค.!G50="","",ต.ค.!G50))</f>
        <v/>
      </c>
      <c r="DH20" s="139" t="str">
        <f>IF($B$2=1,IF(ต.ค.!H20="","",ต.ค.!H20),IF(ต.ค.!H50="","",ต.ค.!H50))</f>
        <v/>
      </c>
      <c r="DI20" s="139" t="str">
        <f>IF($B$2=1,IF(ต.ค.!I20="","",ต.ค.!I20),IF(ต.ค.!I50="","",ต.ค.!I50))</f>
        <v/>
      </c>
      <c r="DJ20" s="139" t="str">
        <f>IF($B$2=1,IF(ต.ค.!J20="","",ต.ค.!J20),IF(ต.ค.!J50="","",ต.ค.!J50))</f>
        <v/>
      </c>
      <c r="DK20" s="139" t="str">
        <f>IF($B$2=1,IF(ต.ค.!K20="","",ต.ค.!K20),IF(ต.ค.!K50="","",ต.ค.!K50))</f>
        <v/>
      </c>
      <c r="DL20" s="139" t="str">
        <f>IF($B$2=1,IF(ต.ค.!L20="","",ต.ค.!L20),IF(ต.ค.!L50="","",ต.ค.!L50))</f>
        <v/>
      </c>
      <c r="DM20" s="139" t="str">
        <f>IF($B$2=1,IF(ต.ค.!M20="","",ต.ค.!M20),IF(ต.ค.!M50="","",ต.ค.!M50))</f>
        <v/>
      </c>
      <c r="DN20" s="139" t="str">
        <f>IF($B$2=1,IF(ต.ค.!N20="","",ต.ค.!N20),IF(ต.ค.!N50="","",ต.ค.!N50))</f>
        <v/>
      </c>
      <c r="DO20" s="139" t="str">
        <f>IF($B$2=1,IF(ต.ค.!O20="","",ต.ค.!O20),IF(ต.ค.!O50="","",ต.ค.!O50))</f>
        <v/>
      </c>
      <c r="DP20" s="139" t="str">
        <f>IF($B$2=1,IF(ต.ค.!P20="","",ต.ค.!P20),IF(ต.ค.!P50="","",ต.ค.!P50))</f>
        <v/>
      </c>
      <c r="DQ20" s="139" t="str">
        <f>IF($B$2=1,IF(ต.ค.!Q20="","",ต.ค.!Q20),IF(ต.ค.!Q50="","",ต.ค.!Q50))</f>
        <v/>
      </c>
      <c r="DR20" s="139" t="str">
        <f>IF($B$2=1,IF(ต.ค.!R20="","",ต.ค.!R20),IF(ต.ค.!R50="","",ต.ค.!R50))</f>
        <v/>
      </c>
      <c r="DS20" s="139" t="str">
        <f>IF($B$2=1,IF(ต.ค.!S20="","",ต.ค.!S20),IF(ต.ค.!S50="","",ต.ค.!S50))</f>
        <v/>
      </c>
      <c r="DT20" s="139" t="str">
        <f>IF($B$2=1,IF(ต.ค.!T20="","",ต.ค.!T20),IF(ต.ค.!T50="","",ต.ค.!T50))</f>
        <v/>
      </c>
      <c r="DU20" s="139" t="str">
        <f>IF($B$2=1,IF(ต.ค.!U20="","",ต.ค.!U20),IF(ต.ค.!U50="","",ต.ค.!U50))</f>
        <v/>
      </c>
      <c r="DV20" s="139" t="str">
        <f>IF($B$2=1,IF(ต.ค.!V20="","",ต.ค.!V20),IF(ต.ค.!V50="","",ต.ค.!V50))</f>
        <v/>
      </c>
      <c r="DW20" s="139" t="str">
        <f>IF($B$2=1,IF(ต.ค.!W20="","",ต.ค.!W20),IF(ต.ค.!W50="","",ต.ค.!W50))</f>
        <v/>
      </c>
      <c r="DX20" s="139" t="str">
        <f>IF($B$2=1,IF(ต.ค.!X20="","",ต.ค.!X20),IF(ต.ค.!X50="","",ต.ค.!X50))</f>
        <v/>
      </c>
      <c r="DY20" s="139" t="str">
        <f>IF($B$2=1,IF(ต.ค.!Y20="","",ต.ค.!Y20),IF(ต.ค.!Y50="","",ต.ค.!Y50))</f>
        <v/>
      </c>
      <c r="DZ20" s="139" t="str">
        <f>IF($B$2=1,IF(ต.ค.!Z20="","",ต.ค.!Z20),IF(ต.ค.!Z50="","",ต.ค.!Z50))</f>
        <v/>
      </c>
      <c r="EA20" s="139" t="str">
        <f>IF($B$2=1,IF(ต.ค.!AA20="","",ต.ค.!AA20),IF(ต.ค.!AA50="","",ต.ค.!AA50))</f>
        <v/>
      </c>
      <c r="EB20" s="139" t="str">
        <f>IF($B$2=1,IF(ต.ค.!AB20="","",ต.ค.!AB20),IF(ต.ค.!AB50="","",ต.ค.!AB50))</f>
        <v/>
      </c>
      <c r="EC20" s="139" t="str">
        <f>IF($B$2=1,IF(ต.ค.!AC20="","",ต.ค.!AC20),IF(ต.ค.!AC50="","",ต.ค.!AC50))</f>
        <v/>
      </c>
      <c r="ED20" s="139" t="str">
        <f>IF($B$2=1,IF(ต.ค.!AD20="","",ต.ค.!AD20),IF(ต.ค.!AD50="","",ต.ค.!AD50))</f>
        <v/>
      </c>
      <c r="EE20" s="139" t="str">
        <f>IF($B$2=1,IF(ต.ค.!AE20="","",ต.ค.!AE20),IF(ต.ค.!AE50="","",ต.ค.!AE50))</f>
        <v/>
      </c>
      <c r="EF20" s="139" t="str">
        <f>IF($B$2=1,IF(ต.ค.!AF20="","",ต.ค.!AF20),IF(ต.ค.!AF50="","",ต.ค.!AF50))</f>
        <v/>
      </c>
      <c r="EG20" s="139" t="str">
        <f>IF($B$2=1,IF(ต.ค.!AG20="","",ต.ค.!AG20),IF(ต.ค.!AG50="","",ต.ค.!AG50))</f>
        <v/>
      </c>
      <c r="EH20" s="139" t="str">
        <f>IF($B$2=1,IF(ต.ค.!AH20="","",ต.ค.!AH20),IF(ต.ค.!AH50="","",ต.ค.!AH50))</f>
        <v/>
      </c>
      <c r="EI20" s="139" t="str">
        <f>IF($B$2=1,IF(ต.ค.!AI20="","",ต.ค.!AI20),IF(ต.ค.!AI50="","",ต.ค.!AI50))</f>
        <v/>
      </c>
      <c r="EJ20" s="138">
        <f t="shared" si="14"/>
        <v>17</v>
      </c>
      <c r="EK20" s="139"/>
      <c r="EL20" s="139" t="str">
        <f>IF($B$2=1,IF(พ.ย.!D20="","",พ.ย.!D20),IF(พ.ย.!D50="","",พ.ย.!D50))</f>
        <v/>
      </c>
      <c r="EM20" s="139" t="str">
        <f>IF($B$2=1,IF(พ.ย.!E20="","",พ.ย.!E20),IF(พ.ย.!E50="","",พ.ย.!E50))</f>
        <v/>
      </c>
      <c r="EN20" s="139" t="str">
        <f>IF($B$2=1,IF(พ.ย.!F20="","",พ.ย.!F20),IF(พ.ย.!F50="","",พ.ย.!F50))</f>
        <v/>
      </c>
      <c r="EO20" s="139" t="str">
        <f>IF($B$2=1,IF(พ.ย.!G20="","",พ.ย.!G20),IF(พ.ย.!G50="","",พ.ย.!G50))</f>
        <v/>
      </c>
      <c r="EP20" s="139" t="str">
        <f>IF($B$2=1,IF(พ.ย.!H20="","",พ.ย.!H20),IF(พ.ย.!H50="","",พ.ย.!H50))</f>
        <v/>
      </c>
      <c r="EQ20" s="139" t="str">
        <f>IF($B$2=1,IF(พ.ย.!I20="","",พ.ย.!I20),IF(พ.ย.!I50="","",พ.ย.!I50))</f>
        <v/>
      </c>
      <c r="ER20" s="139" t="str">
        <f>IF($B$2=1,IF(พ.ย.!J20="","",พ.ย.!J20),IF(พ.ย.!J50="","",พ.ย.!J50))</f>
        <v/>
      </c>
      <c r="ES20" s="139" t="str">
        <f>IF($B$2=1,IF(พ.ย.!K20="","",พ.ย.!K20),IF(พ.ย.!K50="","",พ.ย.!K50))</f>
        <v/>
      </c>
      <c r="ET20" s="139" t="str">
        <f>IF($B$2=1,IF(พ.ย.!L20="","",พ.ย.!L20),IF(พ.ย.!L50="","",พ.ย.!L50))</f>
        <v/>
      </c>
      <c r="EU20" s="139" t="str">
        <f>IF($B$2=1,IF(พ.ย.!M20="","",พ.ย.!M20),IF(พ.ย.!M50="","",พ.ย.!M50))</f>
        <v/>
      </c>
      <c r="EV20" s="139" t="str">
        <f>IF($B$2=1,IF(พ.ย.!N20="","",พ.ย.!N20),IF(พ.ย.!N50="","",พ.ย.!N50))</f>
        <v/>
      </c>
      <c r="EW20" s="139" t="str">
        <f>IF($B$2=1,IF(พ.ย.!O20="","",พ.ย.!O20),IF(พ.ย.!O50="","",พ.ย.!O50))</f>
        <v/>
      </c>
      <c r="EX20" s="139" t="str">
        <f>IF($B$2=1,IF(พ.ย.!P20="","",พ.ย.!P20),IF(พ.ย.!P50="","",พ.ย.!P50))</f>
        <v/>
      </c>
      <c r="EY20" s="139" t="str">
        <f>IF($B$2=1,IF(พ.ย.!Q20="","",พ.ย.!Q20),IF(พ.ย.!Q50="","",พ.ย.!Q50))</f>
        <v/>
      </c>
      <c r="EZ20" s="139" t="str">
        <f>IF($B$2=1,IF(พ.ย.!R20="","",พ.ย.!R20),IF(พ.ย.!R50="","",พ.ย.!R50))</f>
        <v/>
      </c>
      <c r="FA20" s="139" t="str">
        <f>IF($B$2=1,IF(พ.ย.!S20="","",พ.ย.!S20),IF(พ.ย.!S50="","",พ.ย.!S50))</f>
        <v/>
      </c>
      <c r="FB20" s="139" t="str">
        <f>IF($B$2=1,IF(พ.ย.!T20="","",พ.ย.!T20),IF(พ.ย.!T50="","",พ.ย.!T50))</f>
        <v/>
      </c>
      <c r="FC20" s="139" t="str">
        <f>IF($B$2=1,IF(พ.ย.!U20="","",พ.ย.!U20),IF(พ.ย.!U50="","",พ.ย.!U50))</f>
        <v/>
      </c>
      <c r="FD20" s="139" t="str">
        <f>IF($B$2=1,IF(พ.ย.!V20="","",พ.ย.!V20),IF(พ.ย.!V50="","",พ.ย.!V50))</f>
        <v/>
      </c>
      <c r="FE20" s="139" t="str">
        <f>IF($B$2=1,IF(พ.ย.!W20="","",พ.ย.!W20),IF(พ.ย.!W50="","",พ.ย.!W50))</f>
        <v/>
      </c>
      <c r="FF20" s="139" t="str">
        <f>IF($B$2=1,IF(พ.ย.!X20="","",พ.ย.!X20),IF(พ.ย.!X50="","",พ.ย.!X50))</f>
        <v/>
      </c>
      <c r="FG20" s="139" t="str">
        <f>IF($B$2=1,IF(พ.ย.!Y20="","",พ.ย.!Y20),IF(พ.ย.!Y50="","",พ.ย.!Y50))</f>
        <v/>
      </c>
      <c r="FH20" s="139" t="str">
        <f>IF($B$2=1,IF(พ.ย.!Z20="","",พ.ย.!Z20),IF(พ.ย.!Z50="","",พ.ย.!Z50))</f>
        <v/>
      </c>
      <c r="FI20" s="139" t="str">
        <f>IF($B$2=1,IF(พ.ย.!AA20="","",พ.ย.!AA20),IF(พ.ย.!AA50="","",พ.ย.!AA50))</f>
        <v/>
      </c>
      <c r="FJ20" s="139" t="str">
        <f>IF($B$2=1,IF(พ.ย.!AB20="","",พ.ย.!AB20),IF(พ.ย.!AB50="","",พ.ย.!AB50))</f>
        <v/>
      </c>
      <c r="FK20" s="139" t="str">
        <f>IF($B$2=1,IF(พ.ย.!AC20="","",พ.ย.!AC20),IF(พ.ย.!AC50="","",พ.ย.!AC50))</f>
        <v/>
      </c>
      <c r="FL20" s="139" t="str">
        <f>IF($B$2=1,IF(พ.ย.!AD20="","",พ.ย.!AD20),IF(พ.ย.!AD50="","",พ.ย.!AD50))</f>
        <v/>
      </c>
      <c r="FM20" s="139" t="str">
        <f>IF($B$2=1,IF(พ.ย.!AE20="","",พ.ย.!AE20),IF(พ.ย.!AE50="","",พ.ย.!AE50))</f>
        <v/>
      </c>
      <c r="FN20" s="139" t="str">
        <f>IF($B$2=1,IF(พ.ย.!AF20="","",พ.ย.!AF20),IF(พ.ย.!AF50="","",พ.ย.!AF50))</f>
        <v/>
      </c>
      <c r="FO20" s="139" t="str">
        <f>IF($B$2=1,IF(พ.ย.!AG20="","",พ.ย.!AG20),IF(พ.ย.!AG50="","",พ.ย.!AG50))</f>
        <v/>
      </c>
      <c r="FP20" s="139" t="str">
        <f>IF($B$2=1,IF(พ.ย.!AH20="","",พ.ย.!AH20),IF(พ.ย.!AH50="","",พ.ย.!AH50))</f>
        <v/>
      </c>
      <c r="FQ20" s="139" t="str">
        <f>IF($B$2=1,IF(พ.ย.!AI20="","",พ.ย.!AI20),IF(พ.ย.!AI50="","",พ.ย.!AI50))</f>
        <v/>
      </c>
      <c r="FR20" s="138">
        <f t="shared" si="15"/>
        <v>17</v>
      </c>
      <c r="FS20" s="139"/>
      <c r="FT20" s="139" t="str">
        <f>IF($B$2=1,IF(ธ.ค.!D20="","",ธ.ค.!D20),IF(ธ.ค.!D50="","",ธ.ค.!D50))</f>
        <v/>
      </c>
      <c r="FU20" s="139" t="str">
        <f>IF($B$2=1,IF(ธ.ค.!E20="","",ธ.ค.!E20),IF(ธ.ค.!E50="","",ธ.ค.!E50))</f>
        <v/>
      </c>
      <c r="FV20" s="139" t="str">
        <f>IF($B$2=1,IF(ธ.ค.!F20="","",ธ.ค.!F20),IF(ธ.ค.!F50="","",ธ.ค.!F50))</f>
        <v/>
      </c>
      <c r="FW20" s="139" t="str">
        <f>IF($B$2=1,IF(ธ.ค.!G20="","",ธ.ค.!G20),IF(ธ.ค.!G50="","",ธ.ค.!G50))</f>
        <v/>
      </c>
      <c r="FX20" s="139" t="str">
        <f>IF($B$2=1,IF(ธ.ค.!H20="","",ธ.ค.!H20),IF(ธ.ค.!H50="","",ธ.ค.!H50))</f>
        <v/>
      </c>
      <c r="FY20" s="139" t="str">
        <f>IF($B$2=1,IF(ธ.ค.!I20="","",ธ.ค.!I20),IF(ธ.ค.!I50="","",ธ.ค.!I50))</f>
        <v/>
      </c>
      <c r="FZ20" s="139" t="str">
        <f>IF($B$2=1,IF(ธ.ค.!J20="","",ธ.ค.!J20),IF(ธ.ค.!J50="","",ธ.ค.!J50))</f>
        <v/>
      </c>
      <c r="GA20" s="139" t="str">
        <f>IF($B$2=1,IF(ธ.ค.!K20="","",ธ.ค.!K20),IF(ธ.ค.!K50="","",ธ.ค.!K50))</f>
        <v/>
      </c>
      <c r="GB20" s="139" t="str">
        <f>IF($B$2=1,IF(ธ.ค.!L20="","",ธ.ค.!L20),IF(ธ.ค.!L50="","",ธ.ค.!L50))</f>
        <v/>
      </c>
      <c r="GC20" s="139" t="str">
        <f>IF($B$2=1,IF(ธ.ค.!M20="","",ธ.ค.!M20),IF(ธ.ค.!M50="","",ธ.ค.!M50))</f>
        <v/>
      </c>
      <c r="GD20" s="139" t="str">
        <f>IF($B$2=1,IF(ธ.ค.!N20="","",ธ.ค.!N20),IF(ธ.ค.!N50="","",ธ.ค.!N50))</f>
        <v/>
      </c>
      <c r="GE20" s="139" t="str">
        <f>IF($B$2=1,IF(ธ.ค.!O20="","",ธ.ค.!O20),IF(ธ.ค.!O50="","",ธ.ค.!O50))</f>
        <v/>
      </c>
      <c r="GF20" s="139" t="str">
        <f>IF($B$2=1,IF(ธ.ค.!P20="","",ธ.ค.!P20),IF(ธ.ค.!P50="","",ธ.ค.!P50))</f>
        <v/>
      </c>
      <c r="GG20" s="139" t="str">
        <f>IF($B$2=1,IF(ธ.ค.!Q20="","",ธ.ค.!Q20),IF(ธ.ค.!Q50="","",ธ.ค.!Q50))</f>
        <v/>
      </c>
      <c r="GH20" s="139" t="str">
        <f>IF($B$2=1,IF(ธ.ค.!R20="","",ธ.ค.!R20),IF(ธ.ค.!R50="","",ธ.ค.!R50))</f>
        <v/>
      </c>
      <c r="GI20" s="139" t="str">
        <f>IF($B$2=1,IF(ธ.ค.!S20="","",ธ.ค.!S20),IF(ธ.ค.!S50="","",ธ.ค.!S50))</f>
        <v/>
      </c>
      <c r="GJ20" s="139" t="str">
        <f>IF($B$2=1,IF(ธ.ค.!T20="","",ธ.ค.!T20),IF(ธ.ค.!T50="","",ธ.ค.!T50))</f>
        <v/>
      </c>
      <c r="GK20" s="139" t="str">
        <f>IF($B$2=1,IF(ธ.ค.!U20="","",ธ.ค.!U20),IF(ธ.ค.!U50="","",ธ.ค.!U50))</f>
        <v/>
      </c>
      <c r="GL20" s="139" t="str">
        <f>IF($B$2=1,IF(ธ.ค.!V20="","",ธ.ค.!V20),IF(ธ.ค.!V50="","",ธ.ค.!V50))</f>
        <v/>
      </c>
      <c r="GM20" s="139" t="str">
        <f>IF($B$2=1,IF(ธ.ค.!W20="","",ธ.ค.!W20),IF(ธ.ค.!W50="","",ธ.ค.!W50))</f>
        <v/>
      </c>
      <c r="GN20" s="139" t="str">
        <f>IF($B$2=1,IF(ธ.ค.!X20="","",ธ.ค.!X20),IF(ธ.ค.!X50="","",ธ.ค.!X50))</f>
        <v/>
      </c>
      <c r="GO20" s="139" t="str">
        <f>IF($B$2=1,IF(ธ.ค.!Y20="","",ธ.ค.!Y20),IF(ธ.ค.!Y50="","",ธ.ค.!Y50))</f>
        <v/>
      </c>
      <c r="GP20" s="139" t="str">
        <f>IF($B$2=1,IF(ธ.ค.!Z20="","",ธ.ค.!Z20),IF(ธ.ค.!Z50="","",ธ.ค.!Z50))</f>
        <v/>
      </c>
      <c r="GQ20" s="139" t="str">
        <f>IF($B$2=1,IF(ธ.ค.!AA20="","",ธ.ค.!AA20),IF(ธ.ค.!AA50="","",ธ.ค.!AA50))</f>
        <v/>
      </c>
      <c r="GR20" s="139" t="str">
        <f>IF($B$2=1,IF(ธ.ค.!AB20="","",ธ.ค.!AB20),IF(ธ.ค.!AB50="","",ธ.ค.!AB50))</f>
        <v/>
      </c>
      <c r="GS20" s="139" t="str">
        <f>IF($B$2=1,IF(ธ.ค.!AC20="","",ธ.ค.!AC20),IF(ธ.ค.!AC50="","",ธ.ค.!AC50))</f>
        <v/>
      </c>
      <c r="GT20" s="139" t="str">
        <f>IF($B$2=1,IF(ธ.ค.!AD20="","",ธ.ค.!AD20),IF(ธ.ค.!AD50="","",ธ.ค.!AD50))</f>
        <v/>
      </c>
      <c r="GU20" s="139" t="str">
        <f>IF($B$2=1,IF(ธ.ค.!AE20="","",ธ.ค.!AE20),IF(ธ.ค.!AE50="","",ธ.ค.!AE50))</f>
        <v/>
      </c>
      <c r="GV20" s="139" t="str">
        <f>IF($B$2=1,IF(ธ.ค.!AF20="","",ธ.ค.!AF20),IF(ธ.ค.!AF50="","",ธ.ค.!AF50))</f>
        <v/>
      </c>
      <c r="GW20" s="139" t="str">
        <f>IF($B$2=1,IF(ธ.ค.!AG20="","",ธ.ค.!AG20),IF(ธ.ค.!AG50="","",ธ.ค.!AG50))</f>
        <v/>
      </c>
      <c r="GX20" s="139" t="str">
        <f>IF($B$2=1,IF(ธ.ค.!AH20="","",ธ.ค.!AH20),IF(ธ.ค.!AH50="","",ธ.ค.!AH50))</f>
        <v/>
      </c>
      <c r="GY20" s="139" t="str">
        <f>IF($B$2=1,IF(ธ.ค.!AI20="","",ธ.ค.!AI20),IF(ธ.ค.!AI50="","",ธ.ค.!AI50))</f>
        <v/>
      </c>
      <c r="GZ20" s="138">
        <f t="shared" si="16"/>
        <v>17</v>
      </c>
      <c r="HA20" s="139"/>
      <c r="HB20" s="139" t="str">
        <f>IF($B$2=1,IF(ม.ค.!D20="","",ม.ค.!D20),IF(ม.ค.!D50="","",ม.ค.!D50))</f>
        <v/>
      </c>
      <c r="HC20" s="139" t="str">
        <f>IF($B$2=1,IF(ม.ค.!E20="","",ม.ค.!E20),IF(ม.ค.!E50="","",ม.ค.!E50))</f>
        <v/>
      </c>
      <c r="HD20" s="139" t="str">
        <f>IF($B$2=1,IF(ม.ค.!F20="","",ม.ค.!F20),IF(ม.ค.!F50="","",ม.ค.!F50))</f>
        <v/>
      </c>
      <c r="HE20" s="139" t="str">
        <f>IF($B$2=1,IF(ม.ค.!G20="","",ม.ค.!G20),IF(ม.ค.!G50="","",ม.ค.!G50))</f>
        <v/>
      </c>
      <c r="HF20" s="139" t="str">
        <f>IF($B$2=1,IF(ม.ค.!H20="","",ม.ค.!H20),IF(ม.ค.!H50="","",ม.ค.!H50))</f>
        <v/>
      </c>
      <c r="HG20" s="139" t="str">
        <f>IF($B$2=1,IF(ม.ค.!I20="","",ม.ค.!I20),IF(ม.ค.!I50="","",ม.ค.!I50))</f>
        <v/>
      </c>
      <c r="HH20" s="139" t="str">
        <f>IF($B$2=1,IF(ม.ค.!J20="","",ม.ค.!J20),IF(ม.ค.!J50="","",ม.ค.!J50))</f>
        <v/>
      </c>
      <c r="HI20" s="139" t="str">
        <f>IF($B$2=1,IF(ม.ค.!K20="","",ม.ค.!K20),IF(ม.ค.!K50="","",ม.ค.!K50))</f>
        <v/>
      </c>
      <c r="HJ20" s="139" t="str">
        <f>IF($B$2=1,IF(ม.ค.!L20="","",ม.ค.!L20),IF(ม.ค.!L50="","",ม.ค.!L50))</f>
        <v/>
      </c>
      <c r="HK20" s="139" t="str">
        <f>IF($B$2=1,IF(ม.ค.!M20="","",ม.ค.!M20),IF(ม.ค.!M50="","",ม.ค.!M50))</f>
        <v/>
      </c>
      <c r="HL20" s="139" t="str">
        <f>IF($B$2=1,IF(ม.ค.!N20="","",ม.ค.!N20),IF(ม.ค.!N50="","",ม.ค.!N50))</f>
        <v/>
      </c>
      <c r="HM20" s="139" t="str">
        <f>IF($B$2=1,IF(ม.ค.!O20="","",ม.ค.!O20),IF(ม.ค.!O50="","",ม.ค.!O50))</f>
        <v/>
      </c>
      <c r="HN20" s="139" t="str">
        <f>IF($B$2=1,IF(ม.ค.!P20="","",ม.ค.!P20),IF(ม.ค.!P50="","",ม.ค.!P50))</f>
        <v/>
      </c>
      <c r="HO20" s="139" t="str">
        <f>IF($B$2=1,IF(ม.ค.!Q20="","",ม.ค.!Q20),IF(ม.ค.!Q50="","",ม.ค.!Q50))</f>
        <v/>
      </c>
      <c r="HP20" s="139" t="str">
        <f>IF($B$2=1,IF(ม.ค.!R20="","",ม.ค.!R20),IF(ม.ค.!R50="","",ม.ค.!R50))</f>
        <v/>
      </c>
      <c r="HQ20" s="139" t="str">
        <f>IF($B$2=1,IF(ม.ค.!S20="","",ม.ค.!S20),IF(ม.ค.!S50="","",ม.ค.!S50))</f>
        <v/>
      </c>
      <c r="HR20" s="139" t="str">
        <f>IF($B$2=1,IF(ม.ค.!T20="","",ม.ค.!T20),IF(ม.ค.!T50="","",ม.ค.!T50))</f>
        <v/>
      </c>
      <c r="HS20" s="139" t="str">
        <f>IF($B$2=1,IF(ม.ค.!U20="","",ม.ค.!U20),IF(ม.ค.!U50="","",ม.ค.!U50))</f>
        <v/>
      </c>
      <c r="HT20" s="139" t="str">
        <f>IF($B$2=1,IF(ม.ค.!V20="","",ม.ค.!V20),IF(ม.ค.!V50="","",ม.ค.!V50))</f>
        <v/>
      </c>
      <c r="HU20" s="139" t="str">
        <f>IF($B$2=1,IF(ม.ค.!W20="","",ม.ค.!W20),IF(ม.ค.!W50="","",ม.ค.!W50))</f>
        <v/>
      </c>
      <c r="HV20" s="139" t="str">
        <f>IF($B$2=1,IF(ม.ค.!X20="","",ม.ค.!X20),IF(ม.ค.!X50="","",ม.ค.!X50))</f>
        <v/>
      </c>
      <c r="HW20" s="139" t="str">
        <f>IF($B$2=1,IF(ม.ค.!Y20="","",ม.ค.!Y20),IF(ม.ค.!Y50="","",ม.ค.!Y50))</f>
        <v/>
      </c>
      <c r="HX20" s="139" t="str">
        <f>IF($B$2=1,IF(ม.ค.!Z20="","",ม.ค.!Z20),IF(ม.ค.!Z50="","",ม.ค.!Z50))</f>
        <v/>
      </c>
      <c r="HY20" s="139" t="str">
        <f>IF($B$2=1,IF(ม.ค.!AA20="","",ม.ค.!AA20),IF(ม.ค.!AA50="","",ม.ค.!AA50))</f>
        <v/>
      </c>
      <c r="HZ20" s="139" t="str">
        <f>IF($B$2=1,IF(ม.ค.!AB20="","",ม.ค.!AB20),IF(ม.ค.!AB50="","",ม.ค.!AB50))</f>
        <v/>
      </c>
      <c r="IA20" s="139" t="str">
        <f>IF($B$2=1,IF(ม.ค.!AC20="","",ม.ค.!AC20),IF(ม.ค.!AC50="","",ม.ค.!AC50))</f>
        <v/>
      </c>
      <c r="IB20" s="139" t="str">
        <f>IF($B$2=1,IF(ม.ค.!AD20="","",ม.ค.!AD20),IF(ม.ค.!AD50="","",ม.ค.!AD50))</f>
        <v/>
      </c>
      <c r="IC20" s="139" t="str">
        <f>IF($B$2=1,IF(ม.ค.!AE20="","",ม.ค.!AE20),IF(ม.ค.!AE50="","",ม.ค.!AE50))</f>
        <v/>
      </c>
      <c r="ID20" s="139" t="str">
        <f>IF($B$2=1,IF(ม.ค.!AF20="","",ม.ค.!AF20),IF(ม.ค.!AF50="","",ม.ค.!AF50))</f>
        <v/>
      </c>
      <c r="IE20" s="139" t="str">
        <f>IF($B$2=1,IF(ม.ค.!AG20="","",ม.ค.!AG20),IF(ม.ค.!AG50="","",ม.ค.!AG50))</f>
        <v/>
      </c>
      <c r="IF20" s="139" t="str">
        <f>IF($B$2=1,IF(ม.ค.!AH20="","",ม.ค.!AH20),IF(ม.ค.!AH50="","",ม.ค.!AH50))</f>
        <v/>
      </c>
      <c r="IG20" s="139" t="str">
        <f>IF($B$2=1,IF(ม.ค.!AI20="","",ม.ค.!AI20),IF(ม.ค.!AI50="","",ม.ค.!AI50))</f>
        <v/>
      </c>
      <c r="IH20" s="138">
        <f t="shared" si="17"/>
        <v>17</v>
      </c>
      <c r="II20" s="139"/>
      <c r="IJ20" s="139" t="str">
        <f>IF($B$2=1,IF(ก.พ.!D20="","",ก.พ.!D20),IF(ก.พ.!D50="","",ก.พ.!D50))</f>
        <v/>
      </c>
      <c r="IK20" s="139" t="str">
        <f>IF($B$2=1,IF(ก.พ.!E20="","",ก.พ.!E20),IF(ก.พ.!E50="","",ก.พ.!E50))</f>
        <v/>
      </c>
      <c r="IL20" s="139" t="str">
        <f>IF($B$2=1,IF(ก.พ.!F20="","",ก.พ.!F20),IF(ก.พ.!F50="","",ก.พ.!F50))</f>
        <v/>
      </c>
      <c r="IM20" s="139" t="str">
        <f>IF($B$2=1,IF(ก.พ.!G20="","",ก.พ.!G20),IF(ก.พ.!G50="","",ก.พ.!G50))</f>
        <v/>
      </c>
      <c r="IN20" s="139" t="str">
        <f>IF($B$2=1,IF(ก.พ.!H20="","",ก.พ.!H20),IF(ก.พ.!H50="","",ก.พ.!H50))</f>
        <v/>
      </c>
      <c r="IO20" s="139" t="str">
        <f>IF($B$2=1,IF(ก.พ.!I20="","",ก.พ.!I20),IF(ก.พ.!I50="","",ก.พ.!I50))</f>
        <v/>
      </c>
      <c r="IP20" s="139" t="str">
        <f>IF($B$2=1,IF(ก.พ.!J20="","",ก.พ.!J20),IF(ก.พ.!J50="","",ก.พ.!J50))</f>
        <v/>
      </c>
      <c r="IQ20" s="139" t="str">
        <f>IF($B$2=1,IF(ก.พ.!K20="","",ก.พ.!K20),IF(ก.พ.!K50="","",ก.พ.!K50))</f>
        <v/>
      </c>
      <c r="IR20" s="139" t="str">
        <f>IF($B$2=1,IF(ก.พ.!L20="","",ก.พ.!L20),IF(ก.พ.!L50="","",ก.พ.!L50))</f>
        <v/>
      </c>
      <c r="IS20" s="139" t="str">
        <f>IF($B$2=1,IF(ก.พ.!M20="","",ก.พ.!M20),IF(ก.พ.!M50="","",ก.พ.!M50))</f>
        <v/>
      </c>
      <c r="IT20" s="139" t="str">
        <f>IF($B$2=1,IF(ก.พ.!N20="","",ก.พ.!N20),IF(ก.พ.!N50="","",ก.พ.!N50))</f>
        <v/>
      </c>
      <c r="IU20" s="139" t="str">
        <f>IF($B$2=1,IF(ก.พ.!O20="","",ก.พ.!O20),IF(ก.พ.!O50="","",ก.พ.!O50))</f>
        <v/>
      </c>
      <c r="IV20" s="139" t="str">
        <f>IF($B$2=1,IF(ก.พ.!P20="","",ก.พ.!P20),IF(ก.พ.!P50="","",ก.พ.!P50))</f>
        <v/>
      </c>
      <c r="IW20" s="139" t="str">
        <f>IF($B$2=1,IF(ก.พ.!Q20="","",ก.พ.!Q20),IF(ก.พ.!Q50="","",ก.พ.!Q50))</f>
        <v/>
      </c>
      <c r="IX20" s="139" t="str">
        <f>IF($B$2=1,IF(ก.พ.!R20="","",ก.พ.!R20),IF(ก.พ.!R50="","",ก.พ.!R50))</f>
        <v/>
      </c>
      <c r="IY20" s="139" t="str">
        <f>IF($B$2=1,IF(ก.พ.!S20="","",ก.พ.!S20),IF(ก.พ.!S50="","",ก.พ.!S50))</f>
        <v/>
      </c>
      <c r="IZ20" s="139" t="str">
        <f>IF($B$2=1,IF(ก.พ.!T20="","",ก.พ.!T20),IF(ก.พ.!T50="","",ก.พ.!T50))</f>
        <v/>
      </c>
      <c r="JA20" s="139" t="str">
        <f>IF($B$2=1,IF(ก.พ.!U20="","",ก.พ.!U20),IF(ก.พ.!U50="","",ก.พ.!U50))</f>
        <v/>
      </c>
      <c r="JB20" s="139" t="str">
        <f>IF($B$2=1,IF(ก.พ.!V20="","",ก.พ.!V20),IF(ก.พ.!V50="","",ก.พ.!V50))</f>
        <v/>
      </c>
      <c r="JC20" s="139" t="str">
        <f>IF($B$2=1,IF(ก.พ.!W20="","",ก.พ.!W20),IF(ก.พ.!W50="","",ก.พ.!W50))</f>
        <v/>
      </c>
      <c r="JD20" s="139" t="str">
        <f>IF($B$2=1,IF(ก.พ.!X20="","",ก.พ.!X20),IF(ก.พ.!X50="","",ก.พ.!X50))</f>
        <v/>
      </c>
      <c r="JE20" s="139" t="str">
        <f>IF($B$2=1,IF(ก.พ.!Y20="","",ก.พ.!Y20),IF(ก.พ.!Y50="","",ก.พ.!Y50))</f>
        <v/>
      </c>
      <c r="JF20" s="139" t="str">
        <f>IF($B$2=1,IF(ก.พ.!Z20="","",ก.พ.!Z20),IF(ก.พ.!Z50="","",ก.พ.!Z50))</f>
        <v/>
      </c>
      <c r="JG20" s="139" t="str">
        <f>IF($B$2=1,IF(ก.พ.!AA20="","",ก.พ.!AA20),IF(ก.พ.!AA50="","",ก.พ.!AA50))</f>
        <v/>
      </c>
      <c r="JH20" s="139" t="str">
        <f>IF($B$2=1,IF(ก.พ.!AB20="","",ก.พ.!AB20),IF(ก.พ.!AB50="","",ก.พ.!AB50))</f>
        <v/>
      </c>
      <c r="JI20" s="139" t="str">
        <f>IF($B$2=1,IF(ก.พ.!AC20="","",ก.พ.!AC20),IF(ก.พ.!AC50="","",ก.พ.!AC50))</f>
        <v/>
      </c>
      <c r="JJ20" s="139" t="str">
        <f>IF($B$2=1,IF(ก.พ.!AD20="","",ก.พ.!AD20),IF(ก.พ.!AD50="","",ก.พ.!AD50))</f>
        <v/>
      </c>
      <c r="JK20" s="139" t="str">
        <f>IF($B$2=1,IF(ก.พ.!AE20="","",ก.พ.!AE20),IF(ก.พ.!AE50="","",ก.พ.!AE50))</f>
        <v/>
      </c>
      <c r="JL20" s="139" t="str">
        <f>IF($B$2=1,IF(ก.พ.!AF20="","",ก.พ.!AF20),IF(ก.พ.!AF50="","",ก.พ.!AF50))</f>
        <v/>
      </c>
      <c r="JM20" s="139" t="str">
        <f>IF($B$2=1,IF(ก.พ.!AG20="","",ก.พ.!AG20),IF(ก.พ.!AG50="","",ก.พ.!AG50))</f>
        <v/>
      </c>
      <c r="JN20" s="139" t="str">
        <f>IF($B$2=1,IF(ก.พ.!AH20="","",ก.พ.!AH20),IF(ก.พ.!AH50="","",ก.พ.!AH50))</f>
        <v/>
      </c>
      <c r="JO20" s="139" t="str">
        <f>IF($B$2=1,IF(ก.พ.!AI20="","",ก.พ.!AI20),IF(ก.พ.!AI50="","",ก.พ.!AI50))</f>
        <v/>
      </c>
      <c r="JP20" s="138">
        <f t="shared" si="18"/>
        <v>17</v>
      </c>
      <c r="JQ20" s="139"/>
      <c r="JR20" s="139" t="str">
        <f>IF($B$2=1,IF(มี.ค.!D20="","",มี.ค.!D20),IF(มี.ค.!D50="","",มี.ค.!D50))</f>
        <v/>
      </c>
      <c r="JS20" s="139" t="str">
        <f>IF($B$2=1,IF(มี.ค.!E20="","",มี.ค.!E20),IF(มี.ค.!E50="","",มี.ค.!E50))</f>
        <v/>
      </c>
      <c r="JT20" s="139" t="str">
        <f>IF($B$2=1,IF(มี.ค.!F20="","",มี.ค.!F20),IF(มี.ค.!F50="","",มี.ค.!F50))</f>
        <v/>
      </c>
      <c r="JU20" s="139" t="str">
        <f>IF($B$2=1,IF(มี.ค.!G20="","",มี.ค.!G20),IF(มี.ค.!G50="","",มี.ค.!G50))</f>
        <v/>
      </c>
      <c r="JV20" s="139" t="str">
        <f>IF($B$2=1,IF(มี.ค.!H20="","",มี.ค.!H20),IF(มี.ค.!H50="","",มี.ค.!H50))</f>
        <v/>
      </c>
      <c r="JW20" s="139" t="str">
        <f>IF($B$2=1,IF(มี.ค.!I20="","",มี.ค.!I20),IF(มี.ค.!I50="","",มี.ค.!I50))</f>
        <v/>
      </c>
      <c r="JX20" s="139" t="str">
        <f>IF($B$2=1,IF(มี.ค.!J20="","",มี.ค.!J20),IF(มี.ค.!J50="","",มี.ค.!J50))</f>
        <v/>
      </c>
      <c r="JY20" s="139" t="str">
        <f>IF($B$2=1,IF(มี.ค.!K20="","",มี.ค.!K20),IF(มี.ค.!K50="","",มี.ค.!K50))</f>
        <v/>
      </c>
      <c r="JZ20" s="139" t="str">
        <f>IF($B$2=1,IF(มี.ค.!L20="","",มี.ค.!L20),IF(มี.ค.!L50="","",มี.ค.!L50))</f>
        <v/>
      </c>
      <c r="KA20" s="139" t="str">
        <f>IF($B$2=1,IF(มี.ค.!M20="","",มี.ค.!M20),IF(มี.ค.!M50="","",มี.ค.!M50))</f>
        <v/>
      </c>
      <c r="KB20" s="139" t="str">
        <f>IF($B$2=1,IF(มี.ค.!N20="","",มี.ค.!N20),IF(มี.ค.!N50="","",มี.ค.!N50))</f>
        <v/>
      </c>
      <c r="KC20" s="139" t="str">
        <f>IF($B$2=1,IF(มี.ค.!O20="","",มี.ค.!O20),IF(มี.ค.!O50="","",มี.ค.!O50))</f>
        <v/>
      </c>
      <c r="KD20" s="139" t="str">
        <f>IF($B$2=1,IF(มี.ค.!P20="","",มี.ค.!P20),IF(มี.ค.!P50="","",มี.ค.!P50))</f>
        <v/>
      </c>
      <c r="KE20" s="139" t="str">
        <f>IF($B$2=1,IF(มี.ค.!Q20="","",มี.ค.!Q20),IF(มี.ค.!Q50="","",มี.ค.!Q50))</f>
        <v/>
      </c>
      <c r="KF20" s="139" t="str">
        <f>IF($B$2=1,IF(มี.ค.!R20="","",มี.ค.!R20),IF(มี.ค.!R50="","",มี.ค.!R50))</f>
        <v/>
      </c>
      <c r="KG20" s="139" t="str">
        <f>IF($B$2=1,IF(มี.ค.!S20="","",มี.ค.!S20),IF(มี.ค.!S50="","",มี.ค.!S50))</f>
        <v/>
      </c>
      <c r="KH20" s="139" t="str">
        <f>IF($B$2=1,IF(มี.ค.!T20="","",มี.ค.!T20),IF(มี.ค.!T50="","",มี.ค.!T50))</f>
        <v/>
      </c>
      <c r="KI20" s="139" t="str">
        <f>IF($B$2=1,IF(มี.ค.!U20="","",มี.ค.!U20),IF(มี.ค.!U50="","",มี.ค.!U50))</f>
        <v/>
      </c>
      <c r="KJ20" s="139" t="str">
        <f>IF($B$2=1,IF(มี.ค.!V20="","",มี.ค.!V20),IF(มี.ค.!V50="","",มี.ค.!V50))</f>
        <v/>
      </c>
      <c r="KK20" s="139" t="str">
        <f>IF($B$2=1,IF(มี.ค.!W20="","",มี.ค.!W20),IF(มี.ค.!W50="","",มี.ค.!W50))</f>
        <v/>
      </c>
      <c r="KL20" s="139" t="str">
        <f>IF($B$2=1,IF(มี.ค.!X20="","",มี.ค.!X20),IF(มี.ค.!X50="","",มี.ค.!X50))</f>
        <v/>
      </c>
      <c r="KM20" s="139" t="str">
        <f>IF($B$2=1,IF(มี.ค.!Y20="","",มี.ค.!Y20),IF(มี.ค.!Y50="","",มี.ค.!Y50))</f>
        <v/>
      </c>
      <c r="KN20" s="139" t="str">
        <f>IF($B$2=1,IF(มี.ค.!Z20="","",มี.ค.!Z20),IF(มี.ค.!Z50="","",มี.ค.!Z50))</f>
        <v/>
      </c>
      <c r="KO20" s="139" t="str">
        <f>IF($B$2=1,IF(มี.ค.!AA20="","",มี.ค.!AA20),IF(มี.ค.!AA50="","",มี.ค.!AA50))</f>
        <v/>
      </c>
      <c r="KP20" s="139" t="str">
        <f>IF($B$2=1,IF(มี.ค.!AB20="","",มี.ค.!AB20),IF(มี.ค.!AB50="","",มี.ค.!AB50))</f>
        <v/>
      </c>
      <c r="KQ20" s="139" t="str">
        <f>IF($B$2=1,IF(มี.ค.!AC20="","",มี.ค.!AC20),IF(มี.ค.!AC50="","",มี.ค.!AC50))</f>
        <v/>
      </c>
      <c r="KR20" s="139" t="str">
        <f>IF($B$2=1,IF(มี.ค.!AD20="","",มี.ค.!AD20),IF(มี.ค.!AD50="","",มี.ค.!AD50))</f>
        <v/>
      </c>
      <c r="KS20" s="139" t="str">
        <f>IF($B$2=1,IF(มี.ค.!AE20="","",มี.ค.!AE20),IF(มี.ค.!AE50="","",มี.ค.!AE50))</f>
        <v/>
      </c>
      <c r="KT20" s="139" t="str">
        <f>IF($B$2=1,IF(มี.ค.!AF20="","",มี.ค.!AF20),IF(มี.ค.!AF50="","",มี.ค.!AF50))</f>
        <v/>
      </c>
      <c r="KU20" s="139" t="str">
        <f>IF($B$2=1,IF(มี.ค.!AG20="","",มี.ค.!AG20),IF(มี.ค.!AG50="","",มี.ค.!AG50))</f>
        <v/>
      </c>
      <c r="KV20" s="139" t="str">
        <f>IF($B$2=1,IF(มี.ค.!AH20="","",มี.ค.!AH20),IF(มี.ค.!AH50="","",มี.ค.!AH50))</f>
        <v/>
      </c>
      <c r="KW20" s="139" t="str">
        <f>IF($B$2=1,IF(มี.ค.!AI20="","",มี.ค.!AI20),IF(มี.ค.!AI50="","",มี.ค.!AI50))</f>
        <v/>
      </c>
      <c r="KX20" s="138">
        <f t="shared" si="19"/>
        <v>17</v>
      </c>
      <c r="KY20" s="139"/>
      <c r="KZ20" s="139" t="str">
        <f>IF($B$2=1,IF(เม.ย.!D20="","",เม.ย.!D20),IF(เม.ย.!D50="","",เม.ย.!D50))</f>
        <v/>
      </c>
      <c r="LA20" s="139" t="str">
        <f>IF($B$2=1,IF(เม.ย.!E20="","",เม.ย.!E20),IF(เม.ย.!E50="","",เม.ย.!E50))</f>
        <v/>
      </c>
      <c r="LB20" s="139" t="str">
        <f>IF($B$2=1,IF(เม.ย.!F20="","",เม.ย.!F20),IF(เม.ย.!F50="","",เม.ย.!F50))</f>
        <v/>
      </c>
      <c r="LC20" s="139" t="str">
        <f>IF($B$2=1,IF(เม.ย.!G20="","",เม.ย.!G20),IF(เม.ย.!G50="","",เม.ย.!G50))</f>
        <v/>
      </c>
      <c r="LD20" s="139" t="str">
        <f>IF($B$2=1,IF(เม.ย.!H20="","",เม.ย.!H20),IF(เม.ย.!H50="","",เม.ย.!H50))</f>
        <v/>
      </c>
      <c r="LE20" s="139" t="str">
        <f>IF($B$2=1,IF(เม.ย.!I20="","",เม.ย.!I20),IF(เม.ย.!I50="","",เม.ย.!I50))</f>
        <v/>
      </c>
      <c r="LF20" s="139" t="str">
        <f>IF($B$2=1,IF(เม.ย.!J20="","",เม.ย.!J20),IF(เม.ย.!J50="","",เม.ย.!J50))</f>
        <v/>
      </c>
      <c r="LG20" s="139" t="str">
        <f>IF($B$2=1,IF(เม.ย.!K20="","",เม.ย.!K20),IF(เม.ย.!K50="","",เม.ย.!K50))</f>
        <v/>
      </c>
      <c r="LH20" s="139" t="str">
        <f>IF($B$2=1,IF(เม.ย.!L20="","",เม.ย.!L20),IF(เม.ย.!L50="","",เม.ย.!L50))</f>
        <v/>
      </c>
      <c r="LI20" s="139" t="str">
        <f>IF($B$2=1,IF(เม.ย.!M20="","",เม.ย.!M20),IF(เม.ย.!M50="","",เม.ย.!M50))</f>
        <v/>
      </c>
      <c r="LJ20" s="139" t="str">
        <f>IF($B$2=1,IF(เม.ย.!N20="","",เม.ย.!N20),IF(เม.ย.!N50="","",เม.ย.!N50))</f>
        <v/>
      </c>
      <c r="LK20" s="139" t="str">
        <f>IF($B$2=1,IF(เม.ย.!O20="","",เม.ย.!O20),IF(เม.ย.!O50="","",เม.ย.!O50))</f>
        <v/>
      </c>
      <c r="LL20" s="139" t="str">
        <f>IF($B$2=1,IF(เม.ย.!P20="","",เม.ย.!P20),IF(เม.ย.!P50="","",เม.ย.!P50))</f>
        <v/>
      </c>
      <c r="LM20" s="139" t="str">
        <f>IF($B$2=1,IF(เม.ย.!Q20="","",เม.ย.!Q20),IF(เม.ย.!Q50="","",เม.ย.!Q50))</f>
        <v/>
      </c>
      <c r="LN20" s="139" t="str">
        <f>IF($B$2=1,IF(เม.ย.!R20="","",เม.ย.!R20),IF(เม.ย.!R50="","",เม.ย.!R50))</f>
        <v/>
      </c>
      <c r="LO20" s="139" t="str">
        <f>IF($B$2=1,IF(เม.ย.!S20="","",เม.ย.!S20),IF(เม.ย.!S50="","",เม.ย.!S50))</f>
        <v/>
      </c>
      <c r="LP20" s="139" t="str">
        <f>IF($B$2=1,IF(เม.ย.!T20="","",เม.ย.!T20),IF(เม.ย.!T50="","",เม.ย.!T50))</f>
        <v/>
      </c>
      <c r="LQ20" s="139" t="str">
        <f>IF($B$2=1,IF(เม.ย.!U20="","",เม.ย.!U20),IF(เม.ย.!U50="","",เม.ย.!U50))</f>
        <v/>
      </c>
      <c r="LR20" s="139" t="str">
        <f>IF($B$2=1,IF(เม.ย.!V20="","",เม.ย.!V20),IF(เม.ย.!V50="","",เม.ย.!V50))</f>
        <v/>
      </c>
      <c r="LS20" s="139" t="str">
        <f>IF($B$2=1,IF(เม.ย.!W20="","",เม.ย.!W20),IF(เม.ย.!W50="","",เม.ย.!W50))</f>
        <v/>
      </c>
      <c r="LT20" s="139" t="str">
        <f>IF($B$2=1,IF(เม.ย.!X20="","",เม.ย.!X20),IF(เม.ย.!X50="","",เม.ย.!X50))</f>
        <v/>
      </c>
      <c r="LU20" s="139" t="str">
        <f>IF($B$2=1,IF(เม.ย.!Y20="","",เม.ย.!Y20),IF(เม.ย.!Y50="","",เม.ย.!Y50))</f>
        <v/>
      </c>
      <c r="LV20" s="139" t="str">
        <f>IF($B$2=1,IF(เม.ย.!Z20="","",เม.ย.!Z20),IF(เม.ย.!Z50="","",เม.ย.!Z50))</f>
        <v/>
      </c>
      <c r="LW20" s="139" t="str">
        <f>IF($B$2=1,IF(เม.ย.!AA20="","",เม.ย.!AA20),IF(เม.ย.!AA50="","",เม.ย.!AA50))</f>
        <v/>
      </c>
      <c r="LX20" s="139" t="str">
        <f>IF($B$2=1,IF(เม.ย.!AB20="","",เม.ย.!AB20),IF(เม.ย.!AB50="","",เม.ย.!AB50))</f>
        <v/>
      </c>
      <c r="LY20" s="139" t="str">
        <f>IF($B$2=1,IF(เม.ย.!AC20="","",เม.ย.!AC20),IF(เม.ย.!AC50="","",เม.ย.!AC50))</f>
        <v/>
      </c>
      <c r="LZ20" s="139" t="str">
        <f>IF($B$2=1,IF(เม.ย.!AD20="","",เม.ย.!AD20),IF(เม.ย.!AD50="","",เม.ย.!AD50))</f>
        <v/>
      </c>
      <c r="MA20" s="139" t="str">
        <f>IF($B$2=1,IF(เม.ย.!AE20="","",เม.ย.!AE20),IF(เม.ย.!AE50="","",เม.ย.!AE50))</f>
        <v/>
      </c>
      <c r="MB20" s="139" t="str">
        <f>IF($B$2=1,IF(เม.ย.!AF20="","",เม.ย.!AF20),IF(เม.ย.!AF50="","",เม.ย.!AF50))</f>
        <v/>
      </c>
      <c r="MC20" s="139" t="str">
        <f>IF($B$2=1,IF(เม.ย.!AG20="","",เม.ย.!AG20),IF(เม.ย.!AG50="","",เม.ย.!AG50))</f>
        <v/>
      </c>
      <c r="MD20" s="139" t="str">
        <f>IF($B$2=1,IF(เม.ย.!AH20="","",เม.ย.!AH20),IF(เม.ย.!AH50="","",เม.ย.!AH50))</f>
        <v/>
      </c>
      <c r="ME20" s="139" t="str">
        <f>IF($B$2=1,IF(เม.ย.!AI20="","",เม.ย.!AI20),IF(เม.ย.!AI50="","",เม.ย.!AI50))</f>
        <v/>
      </c>
      <c r="MF20" s="138">
        <f t="shared" si="20"/>
        <v>17</v>
      </c>
      <c r="MG20" s="139"/>
      <c r="MH20" s="139" t="str">
        <f>IF($B$2=1,IF(พ.ค.!D20="","",พ.ค.!D20),IF(พ.ค.!D50="","",พ.ค.!D50))</f>
        <v/>
      </c>
      <c r="MI20" s="139" t="str">
        <f>IF($B$2=1,IF(พ.ค.!E20="","",พ.ค.!E20),IF(พ.ค.!E50="","",พ.ค.!E50))</f>
        <v/>
      </c>
      <c r="MJ20" s="139" t="str">
        <f>IF($B$2=1,IF(พ.ค.!F20="","",พ.ค.!F20),IF(พ.ค.!F50="","",พ.ค.!F50))</f>
        <v/>
      </c>
      <c r="MK20" s="139" t="str">
        <f>IF($B$2=1,IF(พ.ค.!G20="","",พ.ค.!G20),IF(พ.ค.!G50="","",พ.ค.!G50))</f>
        <v/>
      </c>
      <c r="ML20" s="139" t="str">
        <f>IF($B$2=1,IF(พ.ค.!H20="","",พ.ค.!H20),IF(พ.ค.!H50="","",พ.ค.!H50))</f>
        <v/>
      </c>
      <c r="MM20" s="139" t="str">
        <f>IF($B$2=1,IF(พ.ค.!I20="","",พ.ค.!I20),IF(พ.ค.!I50="","",พ.ค.!I50))</f>
        <v/>
      </c>
      <c r="MN20" s="139" t="str">
        <f>IF($B$2=1,IF(พ.ค.!J20="","",พ.ค.!J20),IF(พ.ค.!J50="","",พ.ค.!J50))</f>
        <v/>
      </c>
      <c r="MO20" s="139" t="str">
        <f>IF($B$2=1,IF(พ.ค.!K20="","",พ.ค.!K20),IF(พ.ค.!K50="","",พ.ค.!K50))</f>
        <v/>
      </c>
      <c r="MP20" s="139" t="str">
        <f>IF($B$2=1,IF(พ.ค.!L20="","",พ.ค.!L20),IF(พ.ค.!L50="","",พ.ค.!L50))</f>
        <v/>
      </c>
      <c r="MQ20" s="139" t="str">
        <f>IF($B$2=1,IF(พ.ค.!M20="","",พ.ค.!M20),IF(พ.ค.!M50="","",พ.ค.!M50))</f>
        <v/>
      </c>
      <c r="MR20" s="139" t="str">
        <f>IF($B$2=1,IF(พ.ค.!N20="","",พ.ค.!N20),IF(พ.ค.!N50="","",พ.ค.!N50))</f>
        <v/>
      </c>
      <c r="MS20" s="139" t="str">
        <f>IF($B$2=1,IF(พ.ค.!O20="","",พ.ค.!O20),IF(พ.ค.!O50="","",พ.ค.!O50))</f>
        <v/>
      </c>
      <c r="MT20" s="139" t="str">
        <f>IF($B$2=1,IF(พ.ค.!P20="","",พ.ค.!P20),IF(พ.ค.!P50="","",พ.ค.!P50))</f>
        <v/>
      </c>
      <c r="MU20" s="139" t="str">
        <f>IF($B$2=1,IF(พ.ค.!Q20="","",พ.ค.!Q20),IF(พ.ค.!Q50="","",พ.ค.!Q50))</f>
        <v/>
      </c>
      <c r="MV20" s="139" t="str">
        <f>IF($B$2=1,IF(พ.ค.!R20="","",พ.ค.!R20),IF(พ.ค.!R50="","",พ.ค.!R50))</f>
        <v/>
      </c>
      <c r="MW20" s="139" t="str">
        <f>IF($B$2=1,IF(พ.ค.!S20="","",พ.ค.!S20),IF(พ.ค.!S50="","",พ.ค.!S50))</f>
        <v/>
      </c>
      <c r="MX20" s="139" t="str">
        <f>IF($B$2=1,IF(พ.ค.!T20="","",พ.ค.!T20),IF(พ.ค.!T50="","",พ.ค.!T50))</f>
        <v/>
      </c>
      <c r="MY20" s="139" t="str">
        <f>IF($B$2=1,IF(พ.ค.!U20="","",พ.ค.!U20),IF(พ.ค.!U50="","",พ.ค.!U50))</f>
        <v/>
      </c>
      <c r="MZ20" s="139" t="str">
        <f>IF($B$2=1,IF(พ.ค.!V20="","",พ.ค.!V20),IF(พ.ค.!V50="","",พ.ค.!V50))</f>
        <v/>
      </c>
      <c r="NA20" s="139" t="str">
        <f>IF($B$2=1,IF(พ.ค.!W20="","",พ.ค.!W20),IF(พ.ค.!W50="","",พ.ค.!W50))</f>
        <v/>
      </c>
      <c r="NB20" s="139" t="str">
        <f>IF($B$2=1,IF(พ.ค.!X20="","",พ.ค.!X20),IF(พ.ค.!X50="","",พ.ค.!X50))</f>
        <v/>
      </c>
      <c r="NC20" s="139" t="str">
        <f>IF($B$2=1,IF(พ.ค.!Y20="","",พ.ค.!Y20),IF(พ.ค.!Y50="","",พ.ค.!Y50))</f>
        <v/>
      </c>
      <c r="ND20" s="139" t="str">
        <f>IF($B$2=1,IF(พ.ค.!Z20="","",พ.ค.!Z20),IF(พ.ค.!Z50="","",พ.ค.!Z50))</f>
        <v/>
      </c>
      <c r="NE20" s="139" t="str">
        <f>IF($B$2=1,IF(พ.ค.!AA20="","",พ.ค.!AA20),IF(พ.ค.!AA50="","",พ.ค.!AA50))</f>
        <v/>
      </c>
      <c r="NF20" s="139" t="str">
        <f>IF($B$2=1,IF(พ.ค.!AB20="","",พ.ค.!AB20),IF(พ.ค.!AB50="","",พ.ค.!AB50))</f>
        <v/>
      </c>
      <c r="NG20" s="139" t="str">
        <f>IF($B$2=1,IF(พ.ค.!AC20="","",พ.ค.!AC20),IF(พ.ค.!AC50="","",พ.ค.!AC50))</f>
        <v/>
      </c>
      <c r="NH20" s="139" t="str">
        <f>IF($B$2=1,IF(พ.ค.!AD20="","",พ.ค.!AD20),IF(พ.ค.!AD50="","",พ.ค.!AD50))</f>
        <v/>
      </c>
      <c r="NI20" s="139" t="str">
        <f>IF($B$2=1,IF(พ.ค.!AE20="","",พ.ค.!AE20),IF(พ.ค.!AE50="","",พ.ค.!AE50))</f>
        <v/>
      </c>
      <c r="NJ20" s="139" t="str">
        <f>IF($B$2=1,IF(พ.ค.!AF20="","",พ.ค.!AF20),IF(พ.ค.!AF50="","",พ.ค.!AF50))</f>
        <v/>
      </c>
      <c r="NK20" s="139" t="str">
        <f>IF($B$2=1,IF(พ.ค.!AG20="","",พ.ค.!AG20),IF(พ.ค.!AG50="","",พ.ค.!AG50))</f>
        <v/>
      </c>
      <c r="NL20" s="139" t="str">
        <f>IF($B$2=1,IF(พ.ค.!AH20="","",พ.ค.!AH20),IF(พ.ค.!AH50="","",พ.ค.!AH50))</f>
        <v/>
      </c>
      <c r="NM20" s="139" t="str">
        <f>IF($B$2=1,IF(พ.ค.!AI20="","",พ.ค.!AI20),IF(พ.ค.!AI50="","",พ.ค.!AI50))</f>
        <v/>
      </c>
    </row>
    <row r="21" spans="1:377" ht="21" customHeight="1" x14ac:dyDescent="0.55000000000000004">
      <c r="A21" s="125"/>
      <c r="B21" s="125"/>
      <c r="C21" s="125"/>
      <c r="D21" s="138">
        <f t="shared" si="21"/>
        <v>18</v>
      </c>
      <c r="E21" s="139"/>
      <c r="F21" s="139" t="str">
        <f>IF($B$2=1,IF(ก.ค.!D21="","",ก.ค.!D21),IF(ก.ค.!D51="","",ก.ค.!D51))</f>
        <v/>
      </c>
      <c r="G21" s="139" t="str">
        <f>IF($B$2=1,IF(ก.ค.!E21="","",ก.ค.!E21),IF(ก.ค.!E51="","",ก.ค.!E51))</f>
        <v/>
      </c>
      <c r="H21" s="139" t="str">
        <f>IF($B$2=1,IF(ก.ค.!F21="","",ก.ค.!F21),IF(ก.ค.!F51="","",ก.ค.!F51))</f>
        <v/>
      </c>
      <c r="I21" s="139" t="str">
        <f>IF($B$2=1,IF(ก.ค.!G21="","",ก.ค.!G21),IF(ก.ค.!G51="","",ก.ค.!G51))</f>
        <v/>
      </c>
      <c r="J21" s="139" t="str">
        <f>IF($B$2=1,IF(ก.ค.!H21="","",ก.ค.!H21),IF(ก.ค.!H51="","",ก.ค.!H51))</f>
        <v/>
      </c>
      <c r="K21" s="139" t="str">
        <f>IF($B$2=1,IF(ก.ค.!I21="","",ก.ค.!I21),IF(ก.ค.!I51="","",ก.ค.!I51))</f>
        <v/>
      </c>
      <c r="L21" s="139" t="str">
        <f>IF($B$2=1,IF(ก.ค.!J21="","",ก.ค.!J21),IF(ก.ค.!J51="","",ก.ค.!J51))</f>
        <v/>
      </c>
      <c r="M21" s="139" t="str">
        <f>IF($B$2=1,IF(ก.ค.!K21="","",ก.ค.!K21),IF(ก.ค.!K51="","",ก.ค.!K51))</f>
        <v/>
      </c>
      <c r="N21" s="139" t="str">
        <f>IF($B$2=1,IF(ก.ค.!L21="","",ก.ค.!L21),IF(ก.ค.!L51="","",ก.ค.!L51))</f>
        <v/>
      </c>
      <c r="O21" s="139" t="str">
        <f>IF($B$2=1,IF(ก.ค.!M21="","",ก.ค.!M21),IF(ก.ค.!M51="","",ก.ค.!M51))</f>
        <v/>
      </c>
      <c r="P21" s="139" t="str">
        <f>IF($B$2=1,IF(ก.ค.!N21="","",ก.ค.!N21),IF(ก.ค.!N51="","",ก.ค.!N51))</f>
        <v/>
      </c>
      <c r="Q21" s="139" t="str">
        <f>IF($B$2=1,IF(ก.ค.!O21="","",ก.ค.!O21),IF(ก.ค.!O51="","",ก.ค.!O51))</f>
        <v/>
      </c>
      <c r="R21" s="139" t="str">
        <f>IF($B$2=1,IF(ก.ค.!P21="","",ก.ค.!P21),IF(ก.ค.!P51="","",ก.ค.!P51))</f>
        <v/>
      </c>
      <c r="S21" s="139" t="str">
        <f>IF($B$2=1,IF(ก.ค.!Q21="","",ก.ค.!Q21),IF(ก.ค.!Q51="","",ก.ค.!Q51))</f>
        <v/>
      </c>
      <c r="T21" s="139" t="str">
        <f>IF($B$2=1,IF(ก.ค.!R21="","",ก.ค.!R21),IF(ก.ค.!R51="","",ก.ค.!R51))</f>
        <v/>
      </c>
      <c r="U21" s="139" t="str">
        <f>IF($B$2=1,IF(ก.ค.!S21="","",ก.ค.!S21),IF(ก.ค.!S51="","",ก.ค.!S51))</f>
        <v/>
      </c>
      <c r="V21" s="139" t="str">
        <f>IF($B$2=1,IF(ก.ค.!T21="","",ก.ค.!T21),IF(ก.ค.!T51="","",ก.ค.!T51))</f>
        <v/>
      </c>
      <c r="W21" s="139" t="str">
        <f>IF($B$2=1,IF(ก.ค.!U21="","",ก.ค.!U21),IF(ก.ค.!U51="","",ก.ค.!U51))</f>
        <v/>
      </c>
      <c r="X21" s="139" t="str">
        <f>IF($B$2=1,IF(ก.ค.!V21="","",ก.ค.!V21),IF(ก.ค.!V51="","",ก.ค.!V51))</f>
        <v/>
      </c>
      <c r="Y21" s="139" t="str">
        <f>IF($B$2=1,IF(ก.ค.!W21="","",ก.ค.!W21),IF(ก.ค.!W51="","",ก.ค.!W51))</f>
        <v/>
      </c>
      <c r="Z21" s="139" t="str">
        <f>IF($B$2=1,IF(ก.ค.!X21="","",ก.ค.!X21),IF(ก.ค.!X51="","",ก.ค.!X51))</f>
        <v/>
      </c>
      <c r="AA21" s="139" t="str">
        <f>IF($B$2=1,IF(ก.ค.!Y21="","",ก.ค.!Y21),IF(ก.ค.!Y51="","",ก.ค.!Y51))</f>
        <v/>
      </c>
      <c r="AB21" s="139" t="str">
        <f>IF($B$2=1,IF(ก.ค.!Z21="","",ก.ค.!Z21),IF(ก.ค.!Z51="","",ก.ค.!Z51))</f>
        <v/>
      </c>
      <c r="AC21" s="139" t="str">
        <f>IF($B$2=1,IF(ก.ค.!AA21="","",ก.ค.!AA21),IF(ก.ค.!AA51="","",ก.ค.!AA51))</f>
        <v/>
      </c>
      <c r="AD21" s="139" t="str">
        <f>IF($B$2=1,IF(ก.ค.!AB21="","",ก.ค.!AB21),IF(ก.ค.!AB51="","",ก.ค.!AB51))</f>
        <v/>
      </c>
      <c r="AE21" s="139" t="str">
        <f>IF($B$2=1,IF(ก.ค.!AC21="","",ก.ค.!AC21),IF(ก.ค.!AC51="","",ก.ค.!AC51))</f>
        <v/>
      </c>
      <c r="AF21" s="139" t="str">
        <f>IF($B$2=1,IF(ก.ค.!AD21="","",ก.ค.!AD21),IF(ก.ค.!AD51="","",ก.ค.!AD51))</f>
        <v/>
      </c>
      <c r="AG21" s="139" t="str">
        <f>IF($B$2=1,IF(ก.ค.!AE21="","",ก.ค.!AE21),IF(ก.ค.!AE51="","",ก.ค.!AE51))</f>
        <v/>
      </c>
      <c r="AH21" s="139" t="str">
        <f>IF($B$2=1,IF(ก.ค.!AF21="","",ก.ค.!AF21),IF(ก.ค.!AF51="","",ก.ค.!AF51))</f>
        <v/>
      </c>
      <c r="AI21" s="139" t="str">
        <f>IF($B$2=1,IF(ก.ค.!AG21="","",ก.ค.!AG21),IF(ก.ค.!AG51="","",ก.ค.!AG51))</f>
        <v/>
      </c>
      <c r="AJ21" s="139" t="str">
        <f>IF($B$2=1,IF(ก.ค.!AH21="","",ก.ค.!AH21),IF(ก.ค.!AH51="","",ก.ค.!AH51))</f>
        <v/>
      </c>
      <c r="AK21" s="139" t="str">
        <f>IF($B$2=1,IF(ก.ค.!AI21="","",ก.ค.!AI21),IF(ก.ค.!AI51="","",ก.ค.!AI51))</f>
        <v/>
      </c>
      <c r="AL21" s="138">
        <f t="shared" si="11"/>
        <v>18</v>
      </c>
      <c r="AM21" s="139"/>
      <c r="AN21" s="139" t="str">
        <f>IF($B$2=1,IF(ส.ค.!D21="","",ส.ค.!D21),IF(ส.ค.!D51="","",ส.ค.!D51))</f>
        <v/>
      </c>
      <c r="AO21" s="139" t="str">
        <f>IF($B$2=1,IF(ส.ค.!E21="","",ส.ค.!E21),IF(ส.ค.!E51="","",ส.ค.!E51))</f>
        <v/>
      </c>
      <c r="AP21" s="139" t="str">
        <f>IF($B$2=1,IF(ส.ค.!F21="","",ส.ค.!F21),IF(ส.ค.!F51="","",ส.ค.!F51))</f>
        <v/>
      </c>
      <c r="AQ21" s="139" t="str">
        <f>IF($B$2=1,IF(ส.ค.!G21="","",ส.ค.!G21),IF(ส.ค.!G51="","",ส.ค.!G51))</f>
        <v/>
      </c>
      <c r="AR21" s="139" t="str">
        <f>IF($B$2=1,IF(ส.ค.!H21="","",ส.ค.!H21),IF(ส.ค.!H51="","",ส.ค.!H51))</f>
        <v/>
      </c>
      <c r="AS21" s="139" t="str">
        <f>IF($B$2=1,IF(ส.ค.!I21="","",ส.ค.!I21),IF(ส.ค.!I51="","",ส.ค.!I51))</f>
        <v/>
      </c>
      <c r="AT21" s="139" t="str">
        <f>IF($B$2=1,IF(ส.ค.!J21="","",ส.ค.!J21),IF(ส.ค.!J51="","",ส.ค.!J51))</f>
        <v/>
      </c>
      <c r="AU21" s="139" t="str">
        <f>IF($B$2=1,IF(ส.ค.!K21="","",ส.ค.!K21),IF(ส.ค.!K51="","",ส.ค.!K51))</f>
        <v/>
      </c>
      <c r="AV21" s="139" t="str">
        <f>IF($B$2=1,IF(ส.ค.!L21="","",ส.ค.!L21),IF(ส.ค.!L51="","",ส.ค.!L51))</f>
        <v/>
      </c>
      <c r="AW21" s="139" t="str">
        <f>IF($B$2=1,IF(ส.ค.!M21="","",ส.ค.!M21),IF(ส.ค.!M51="","",ส.ค.!M51))</f>
        <v/>
      </c>
      <c r="AX21" s="139" t="str">
        <f>IF($B$2=1,IF(ส.ค.!N21="","",ส.ค.!N21),IF(ส.ค.!N51="","",ส.ค.!N51))</f>
        <v/>
      </c>
      <c r="AY21" s="139" t="str">
        <f>IF($B$2=1,IF(ส.ค.!O21="","",ส.ค.!O21),IF(ส.ค.!O51="","",ส.ค.!O51))</f>
        <v/>
      </c>
      <c r="AZ21" s="139" t="str">
        <f>IF($B$2=1,IF(ส.ค.!P21="","",ส.ค.!P21),IF(ส.ค.!P51="","",ส.ค.!P51))</f>
        <v/>
      </c>
      <c r="BA21" s="139" t="str">
        <f>IF($B$2=1,IF(ส.ค.!Q21="","",ส.ค.!Q21),IF(ส.ค.!Q51="","",ส.ค.!Q51))</f>
        <v/>
      </c>
      <c r="BB21" s="139" t="str">
        <f>IF($B$2=1,IF(ส.ค.!R21="","",ส.ค.!R21),IF(ส.ค.!R51="","",ส.ค.!R51))</f>
        <v/>
      </c>
      <c r="BC21" s="139" t="str">
        <f>IF($B$2=1,IF(ส.ค.!S21="","",ส.ค.!S21),IF(ส.ค.!S51="","",ส.ค.!S51))</f>
        <v/>
      </c>
      <c r="BD21" s="139" t="str">
        <f>IF($B$2=1,IF(ส.ค.!T21="","",ส.ค.!T21),IF(ส.ค.!T51="","",ส.ค.!T51))</f>
        <v/>
      </c>
      <c r="BE21" s="139" t="str">
        <f>IF($B$2=1,IF(ส.ค.!U21="","",ส.ค.!U21),IF(ส.ค.!U51="","",ส.ค.!U51))</f>
        <v/>
      </c>
      <c r="BF21" s="139" t="str">
        <f>IF($B$2=1,IF(ส.ค.!V21="","",ส.ค.!V21),IF(ส.ค.!V51="","",ส.ค.!V51))</f>
        <v/>
      </c>
      <c r="BG21" s="139" t="str">
        <f>IF($B$2=1,IF(ส.ค.!W21="","",ส.ค.!W21),IF(ส.ค.!W51="","",ส.ค.!W51))</f>
        <v/>
      </c>
      <c r="BH21" s="139" t="str">
        <f>IF($B$2=1,IF(ส.ค.!X21="","",ส.ค.!X21),IF(ส.ค.!X51="","",ส.ค.!X51))</f>
        <v/>
      </c>
      <c r="BI21" s="139" t="str">
        <f>IF($B$2=1,IF(ส.ค.!Y21="","",ส.ค.!Y21),IF(ส.ค.!Y51="","",ส.ค.!Y51))</f>
        <v/>
      </c>
      <c r="BJ21" s="139" t="str">
        <f>IF($B$2=1,IF(ส.ค.!Z21="","",ส.ค.!Z21),IF(ส.ค.!Z51="","",ส.ค.!Z51))</f>
        <v/>
      </c>
      <c r="BK21" s="139" t="str">
        <f>IF($B$2=1,IF(ส.ค.!AA21="","",ส.ค.!AA21),IF(ส.ค.!AA51="","",ส.ค.!AA51))</f>
        <v/>
      </c>
      <c r="BL21" s="139" t="str">
        <f>IF($B$2=1,IF(ส.ค.!AB21="","",ส.ค.!AB21),IF(ส.ค.!AB51="","",ส.ค.!AB51))</f>
        <v/>
      </c>
      <c r="BM21" s="139" t="str">
        <f>IF($B$2=1,IF(ส.ค.!AC21="","",ส.ค.!AC21),IF(ส.ค.!AC51="","",ส.ค.!AC51))</f>
        <v/>
      </c>
      <c r="BN21" s="139" t="str">
        <f>IF($B$2=1,IF(ส.ค.!AD21="","",ส.ค.!AD21),IF(ส.ค.!AD51="","",ส.ค.!AD51))</f>
        <v/>
      </c>
      <c r="BO21" s="139" t="str">
        <f>IF($B$2=1,IF(ส.ค.!AE21="","",ส.ค.!AE21),IF(ส.ค.!AE51="","",ส.ค.!AE51))</f>
        <v/>
      </c>
      <c r="BP21" s="139" t="str">
        <f>IF($B$2=1,IF(ส.ค.!AF21="","",ส.ค.!AF21),IF(ส.ค.!AF51="","",ส.ค.!AF51))</f>
        <v/>
      </c>
      <c r="BQ21" s="139" t="str">
        <f>IF($B$2=1,IF(ส.ค.!AG21="","",ส.ค.!AG21),IF(ส.ค.!AG51="","",ส.ค.!AG51))</f>
        <v/>
      </c>
      <c r="BR21" s="139" t="str">
        <f>IF($B$2=1,IF(ส.ค.!AH21="","",ส.ค.!AH21),IF(ส.ค.!AH51="","",ส.ค.!AH51))</f>
        <v/>
      </c>
      <c r="BS21" s="139" t="str">
        <f>IF($B$2=1,IF(ส.ค.!AI21="","",ส.ค.!AI21),IF(ส.ค.!AI51="","",ส.ค.!AI51))</f>
        <v/>
      </c>
      <c r="BT21" s="138">
        <f t="shared" si="12"/>
        <v>18</v>
      </c>
      <c r="BU21" s="139"/>
      <c r="BV21" s="139" t="str">
        <f>IF($B$2=1,IF(ก.ย.!D21="","",ก.ย.!D21),IF(ก.ย.!D51="","",ก.ย.!D51))</f>
        <v/>
      </c>
      <c r="BW21" s="139" t="str">
        <f>IF($B$2=1,IF(ก.ย.!E21="","",ก.ย.!E21),IF(ก.ย.!E51="","",ก.ย.!E51))</f>
        <v/>
      </c>
      <c r="BX21" s="139" t="str">
        <f>IF($B$2=1,IF(ก.ย.!F21="","",ก.ย.!F21),IF(ก.ย.!F51="","",ก.ย.!F51))</f>
        <v/>
      </c>
      <c r="BY21" s="139" t="str">
        <f>IF($B$2=1,IF(ก.ย.!G21="","",ก.ย.!G21),IF(ก.ย.!G51="","",ก.ย.!G51))</f>
        <v/>
      </c>
      <c r="BZ21" s="139" t="str">
        <f>IF($B$2=1,IF(ก.ย.!H21="","",ก.ย.!H21),IF(ก.ย.!H51="","",ก.ย.!H51))</f>
        <v/>
      </c>
      <c r="CA21" s="139" t="str">
        <f>IF($B$2=1,IF(ก.ย.!I21="","",ก.ย.!I21),IF(ก.ย.!I51="","",ก.ย.!I51))</f>
        <v/>
      </c>
      <c r="CB21" s="139" t="str">
        <f>IF($B$2=1,IF(ก.ย.!J21="","",ก.ย.!J21),IF(ก.ย.!J51="","",ก.ย.!J51))</f>
        <v/>
      </c>
      <c r="CC21" s="139" t="str">
        <f>IF($B$2=1,IF(ก.ย.!K21="","",ก.ย.!K21),IF(ก.ย.!K51="","",ก.ย.!K51))</f>
        <v/>
      </c>
      <c r="CD21" s="139" t="str">
        <f>IF($B$2=1,IF(ก.ย.!L21="","",ก.ย.!L21),IF(ก.ย.!L51="","",ก.ย.!L51))</f>
        <v/>
      </c>
      <c r="CE21" s="139" t="str">
        <f>IF($B$2=1,IF(ก.ย.!M21="","",ก.ย.!M21),IF(ก.ย.!M51="","",ก.ย.!M51))</f>
        <v/>
      </c>
      <c r="CF21" s="139" t="str">
        <f>IF($B$2=1,IF(ก.ย.!N21="","",ก.ย.!N21),IF(ก.ย.!N51="","",ก.ย.!N51))</f>
        <v/>
      </c>
      <c r="CG21" s="139" t="str">
        <f>IF($B$2=1,IF(ก.ย.!O21="","",ก.ย.!O21),IF(ก.ย.!O51="","",ก.ย.!O51))</f>
        <v/>
      </c>
      <c r="CH21" s="139" t="str">
        <f>IF($B$2=1,IF(ก.ย.!P21="","",ก.ย.!P21),IF(ก.ย.!P51="","",ก.ย.!P51))</f>
        <v/>
      </c>
      <c r="CI21" s="139" t="str">
        <f>IF($B$2=1,IF(ก.ย.!Q21="","",ก.ย.!Q21),IF(ก.ย.!Q51="","",ก.ย.!Q51))</f>
        <v/>
      </c>
      <c r="CJ21" s="139" t="str">
        <f>IF($B$2=1,IF(ก.ย.!R21="","",ก.ย.!R21),IF(ก.ย.!R51="","",ก.ย.!R51))</f>
        <v/>
      </c>
      <c r="CK21" s="139" t="str">
        <f>IF($B$2=1,IF(ก.ย.!S21="","",ก.ย.!S21),IF(ก.ย.!S51="","",ก.ย.!S51))</f>
        <v/>
      </c>
      <c r="CL21" s="139" t="str">
        <f>IF($B$2=1,IF(ก.ย.!T21="","",ก.ย.!T21),IF(ก.ย.!T51="","",ก.ย.!T51))</f>
        <v/>
      </c>
      <c r="CM21" s="139" t="str">
        <f>IF($B$2=1,IF(ก.ย.!U21="","",ก.ย.!U21),IF(ก.ย.!U51="","",ก.ย.!U51))</f>
        <v/>
      </c>
      <c r="CN21" s="139" t="str">
        <f>IF($B$2=1,IF(ก.ย.!V21="","",ก.ย.!V21),IF(ก.ย.!V51="","",ก.ย.!V51))</f>
        <v/>
      </c>
      <c r="CO21" s="139" t="str">
        <f>IF($B$2=1,IF(ก.ย.!W21="","",ก.ย.!W21),IF(ก.ย.!W51="","",ก.ย.!W51))</f>
        <v/>
      </c>
      <c r="CP21" s="139" t="str">
        <f>IF($B$2=1,IF(ก.ย.!X21="","",ก.ย.!X21),IF(ก.ย.!X51="","",ก.ย.!X51))</f>
        <v/>
      </c>
      <c r="CQ21" s="139" t="str">
        <f>IF($B$2=1,IF(ก.ย.!Y21="","",ก.ย.!Y21),IF(ก.ย.!Y51="","",ก.ย.!Y51))</f>
        <v/>
      </c>
      <c r="CR21" s="139" t="str">
        <f>IF($B$2=1,IF(ก.ย.!Z21="","",ก.ย.!Z21),IF(ก.ย.!Z51="","",ก.ย.!Z51))</f>
        <v/>
      </c>
      <c r="CS21" s="139" t="str">
        <f>IF($B$2=1,IF(ก.ย.!AA21="","",ก.ย.!AA21),IF(ก.ย.!AA51="","",ก.ย.!AA51))</f>
        <v/>
      </c>
      <c r="CT21" s="139" t="str">
        <f>IF($B$2=1,IF(ก.ย.!AB21="","",ก.ย.!AB21),IF(ก.ย.!AB51="","",ก.ย.!AB51))</f>
        <v/>
      </c>
      <c r="CU21" s="139" t="str">
        <f>IF($B$2=1,IF(ก.ย.!AC21="","",ก.ย.!AC21),IF(ก.ย.!AC51="","",ก.ย.!AC51))</f>
        <v/>
      </c>
      <c r="CV21" s="139" t="str">
        <f>IF($B$2=1,IF(ก.ย.!AD21="","",ก.ย.!AD21),IF(ก.ย.!AD51="","",ก.ย.!AD51))</f>
        <v/>
      </c>
      <c r="CW21" s="139" t="str">
        <f>IF($B$2=1,IF(ก.ย.!AE21="","",ก.ย.!AE21),IF(ก.ย.!AE51="","",ก.ย.!AE51))</f>
        <v/>
      </c>
      <c r="CX21" s="139" t="str">
        <f>IF($B$2=1,IF(ก.ย.!AF21="","",ก.ย.!AF21),IF(ก.ย.!AF51="","",ก.ย.!AF51))</f>
        <v/>
      </c>
      <c r="CY21" s="139" t="str">
        <f>IF($B$2=1,IF(ก.ย.!AG21="","",ก.ย.!AG21),IF(ก.ย.!AG51="","",ก.ย.!AG51))</f>
        <v/>
      </c>
      <c r="CZ21" s="139" t="str">
        <f>IF($B$2=1,IF(ก.ย.!AH21="","",ก.ย.!AH21),IF(ก.ย.!AH51="","",ก.ย.!AH51))</f>
        <v/>
      </c>
      <c r="DA21" s="139" t="str">
        <f>IF($B$2=1,IF(ก.ย.!AI21="","",ก.ย.!AI21),IF(ก.ย.!AI51="","",ก.ย.!AI51))</f>
        <v/>
      </c>
      <c r="DB21" s="138">
        <f t="shared" si="13"/>
        <v>18</v>
      </c>
      <c r="DC21" s="139"/>
      <c r="DD21" s="139" t="str">
        <f>IF($B$2=1,IF(ต.ค.!D21="","",ต.ค.!D21),IF(ต.ค.!D51="","",ต.ค.!D51))</f>
        <v/>
      </c>
      <c r="DE21" s="139" t="str">
        <f>IF($B$2=1,IF(ต.ค.!E21="","",ต.ค.!E21),IF(ต.ค.!E51="","",ต.ค.!E51))</f>
        <v/>
      </c>
      <c r="DF21" s="139" t="str">
        <f>IF($B$2=1,IF(ต.ค.!F21="","",ต.ค.!F21),IF(ต.ค.!F51="","",ต.ค.!F51))</f>
        <v/>
      </c>
      <c r="DG21" s="139" t="str">
        <f>IF($B$2=1,IF(ต.ค.!G21="","",ต.ค.!G21),IF(ต.ค.!G51="","",ต.ค.!G51))</f>
        <v/>
      </c>
      <c r="DH21" s="139" t="str">
        <f>IF($B$2=1,IF(ต.ค.!H21="","",ต.ค.!H21),IF(ต.ค.!H51="","",ต.ค.!H51))</f>
        <v/>
      </c>
      <c r="DI21" s="139" t="str">
        <f>IF($B$2=1,IF(ต.ค.!I21="","",ต.ค.!I21),IF(ต.ค.!I51="","",ต.ค.!I51))</f>
        <v/>
      </c>
      <c r="DJ21" s="139" t="str">
        <f>IF($B$2=1,IF(ต.ค.!J21="","",ต.ค.!J21),IF(ต.ค.!J51="","",ต.ค.!J51))</f>
        <v/>
      </c>
      <c r="DK21" s="139" t="str">
        <f>IF($B$2=1,IF(ต.ค.!K21="","",ต.ค.!K21),IF(ต.ค.!K51="","",ต.ค.!K51))</f>
        <v/>
      </c>
      <c r="DL21" s="139" t="str">
        <f>IF($B$2=1,IF(ต.ค.!L21="","",ต.ค.!L21),IF(ต.ค.!L51="","",ต.ค.!L51))</f>
        <v/>
      </c>
      <c r="DM21" s="139" t="str">
        <f>IF($B$2=1,IF(ต.ค.!M21="","",ต.ค.!M21),IF(ต.ค.!M51="","",ต.ค.!M51))</f>
        <v/>
      </c>
      <c r="DN21" s="139" t="str">
        <f>IF($B$2=1,IF(ต.ค.!N21="","",ต.ค.!N21),IF(ต.ค.!N51="","",ต.ค.!N51))</f>
        <v/>
      </c>
      <c r="DO21" s="139" t="str">
        <f>IF($B$2=1,IF(ต.ค.!O21="","",ต.ค.!O21),IF(ต.ค.!O51="","",ต.ค.!O51))</f>
        <v/>
      </c>
      <c r="DP21" s="139" t="str">
        <f>IF($B$2=1,IF(ต.ค.!P21="","",ต.ค.!P21),IF(ต.ค.!P51="","",ต.ค.!P51))</f>
        <v/>
      </c>
      <c r="DQ21" s="139" t="str">
        <f>IF($B$2=1,IF(ต.ค.!Q21="","",ต.ค.!Q21),IF(ต.ค.!Q51="","",ต.ค.!Q51))</f>
        <v/>
      </c>
      <c r="DR21" s="139" t="str">
        <f>IF($B$2=1,IF(ต.ค.!R21="","",ต.ค.!R21),IF(ต.ค.!R51="","",ต.ค.!R51))</f>
        <v/>
      </c>
      <c r="DS21" s="139" t="str">
        <f>IF($B$2=1,IF(ต.ค.!S21="","",ต.ค.!S21),IF(ต.ค.!S51="","",ต.ค.!S51))</f>
        <v/>
      </c>
      <c r="DT21" s="139" t="str">
        <f>IF($B$2=1,IF(ต.ค.!T21="","",ต.ค.!T21),IF(ต.ค.!T51="","",ต.ค.!T51))</f>
        <v/>
      </c>
      <c r="DU21" s="139" t="str">
        <f>IF($B$2=1,IF(ต.ค.!U21="","",ต.ค.!U21),IF(ต.ค.!U51="","",ต.ค.!U51))</f>
        <v/>
      </c>
      <c r="DV21" s="139" t="str">
        <f>IF($B$2=1,IF(ต.ค.!V21="","",ต.ค.!V21),IF(ต.ค.!V51="","",ต.ค.!V51))</f>
        <v/>
      </c>
      <c r="DW21" s="139" t="str">
        <f>IF($B$2=1,IF(ต.ค.!W21="","",ต.ค.!W21),IF(ต.ค.!W51="","",ต.ค.!W51))</f>
        <v/>
      </c>
      <c r="DX21" s="139" t="str">
        <f>IF($B$2=1,IF(ต.ค.!X21="","",ต.ค.!X21),IF(ต.ค.!X51="","",ต.ค.!X51))</f>
        <v/>
      </c>
      <c r="DY21" s="139" t="str">
        <f>IF($B$2=1,IF(ต.ค.!Y21="","",ต.ค.!Y21),IF(ต.ค.!Y51="","",ต.ค.!Y51))</f>
        <v/>
      </c>
      <c r="DZ21" s="139" t="str">
        <f>IF($B$2=1,IF(ต.ค.!Z21="","",ต.ค.!Z21),IF(ต.ค.!Z51="","",ต.ค.!Z51))</f>
        <v/>
      </c>
      <c r="EA21" s="139" t="str">
        <f>IF($B$2=1,IF(ต.ค.!AA21="","",ต.ค.!AA21),IF(ต.ค.!AA51="","",ต.ค.!AA51))</f>
        <v/>
      </c>
      <c r="EB21" s="139" t="str">
        <f>IF($B$2=1,IF(ต.ค.!AB21="","",ต.ค.!AB21),IF(ต.ค.!AB51="","",ต.ค.!AB51))</f>
        <v/>
      </c>
      <c r="EC21" s="139" t="str">
        <f>IF($B$2=1,IF(ต.ค.!AC21="","",ต.ค.!AC21),IF(ต.ค.!AC51="","",ต.ค.!AC51))</f>
        <v/>
      </c>
      <c r="ED21" s="139" t="str">
        <f>IF($B$2=1,IF(ต.ค.!AD21="","",ต.ค.!AD21),IF(ต.ค.!AD51="","",ต.ค.!AD51))</f>
        <v/>
      </c>
      <c r="EE21" s="139" t="str">
        <f>IF($B$2=1,IF(ต.ค.!AE21="","",ต.ค.!AE21),IF(ต.ค.!AE51="","",ต.ค.!AE51))</f>
        <v/>
      </c>
      <c r="EF21" s="139" t="str">
        <f>IF($B$2=1,IF(ต.ค.!AF21="","",ต.ค.!AF21),IF(ต.ค.!AF51="","",ต.ค.!AF51))</f>
        <v/>
      </c>
      <c r="EG21" s="139" t="str">
        <f>IF($B$2=1,IF(ต.ค.!AG21="","",ต.ค.!AG21),IF(ต.ค.!AG51="","",ต.ค.!AG51))</f>
        <v/>
      </c>
      <c r="EH21" s="139" t="str">
        <f>IF($B$2=1,IF(ต.ค.!AH21="","",ต.ค.!AH21),IF(ต.ค.!AH51="","",ต.ค.!AH51))</f>
        <v/>
      </c>
      <c r="EI21" s="139" t="str">
        <f>IF($B$2=1,IF(ต.ค.!AI21="","",ต.ค.!AI21),IF(ต.ค.!AI51="","",ต.ค.!AI51))</f>
        <v/>
      </c>
      <c r="EJ21" s="138">
        <f t="shared" si="14"/>
        <v>18</v>
      </c>
      <c r="EK21" s="139"/>
      <c r="EL21" s="139" t="str">
        <f>IF($B$2=1,IF(พ.ย.!D21="","",พ.ย.!D21),IF(พ.ย.!D51="","",พ.ย.!D51))</f>
        <v/>
      </c>
      <c r="EM21" s="139" t="str">
        <f>IF($B$2=1,IF(พ.ย.!E21="","",พ.ย.!E21),IF(พ.ย.!E51="","",พ.ย.!E51))</f>
        <v/>
      </c>
      <c r="EN21" s="139" t="str">
        <f>IF($B$2=1,IF(พ.ย.!F21="","",พ.ย.!F21),IF(พ.ย.!F51="","",พ.ย.!F51))</f>
        <v/>
      </c>
      <c r="EO21" s="139" t="str">
        <f>IF($B$2=1,IF(พ.ย.!G21="","",พ.ย.!G21),IF(พ.ย.!G51="","",พ.ย.!G51))</f>
        <v/>
      </c>
      <c r="EP21" s="139" t="str">
        <f>IF($B$2=1,IF(พ.ย.!H21="","",พ.ย.!H21),IF(พ.ย.!H51="","",พ.ย.!H51))</f>
        <v/>
      </c>
      <c r="EQ21" s="139" t="str">
        <f>IF($B$2=1,IF(พ.ย.!I21="","",พ.ย.!I21),IF(พ.ย.!I51="","",พ.ย.!I51))</f>
        <v/>
      </c>
      <c r="ER21" s="139" t="str">
        <f>IF($B$2=1,IF(พ.ย.!J21="","",พ.ย.!J21),IF(พ.ย.!J51="","",พ.ย.!J51))</f>
        <v/>
      </c>
      <c r="ES21" s="139" t="str">
        <f>IF($B$2=1,IF(พ.ย.!K21="","",พ.ย.!K21),IF(พ.ย.!K51="","",พ.ย.!K51))</f>
        <v/>
      </c>
      <c r="ET21" s="139" t="str">
        <f>IF($B$2=1,IF(พ.ย.!L21="","",พ.ย.!L21),IF(พ.ย.!L51="","",พ.ย.!L51))</f>
        <v/>
      </c>
      <c r="EU21" s="139" t="str">
        <f>IF($B$2=1,IF(พ.ย.!M21="","",พ.ย.!M21),IF(พ.ย.!M51="","",พ.ย.!M51))</f>
        <v/>
      </c>
      <c r="EV21" s="139" t="str">
        <f>IF($B$2=1,IF(พ.ย.!N21="","",พ.ย.!N21),IF(พ.ย.!N51="","",พ.ย.!N51))</f>
        <v/>
      </c>
      <c r="EW21" s="139" t="str">
        <f>IF($B$2=1,IF(พ.ย.!O21="","",พ.ย.!O21),IF(พ.ย.!O51="","",พ.ย.!O51))</f>
        <v/>
      </c>
      <c r="EX21" s="139" t="str">
        <f>IF($B$2=1,IF(พ.ย.!P21="","",พ.ย.!P21),IF(พ.ย.!P51="","",พ.ย.!P51))</f>
        <v/>
      </c>
      <c r="EY21" s="139" t="str">
        <f>IF($B$2=1,IF(พ.ย.!Q21="","",พ.ย.!Q21),IF(พ.ย.!Q51="","",พ.ย.!Q51))</f>
        <v/>
      </c>
      <c r="EZ21" s="139" t="str">
        <f>IF($B$2=1,IF(พ.ย.!R21="","",พ.ย.!R21),IF(พ.ย.!R51="","",พ.ย.!R51))</f>
        <v/>
      </c>
      <c r="FA21" s="139" t="str">
        <f>IF($B$2=1,IF(พ.ย.!S21="","",พ.ย.!S21),IF(พ.ย.!S51="","",พ.ย.!S51))</f>
        <v/>
      </c>
      <c r="FB21" s="139" t="str">
        <f>IF($B$2=1,IF(พ.ย.!T21="","",พ.ย.!T21),IF(พ.ย.!T51="","",พ.ย.!T51))</f>
        <v/>
      </c>
      <c r="FC21" s="139" t="str">
        <f>IF($B$2=1,IF(พ.ย.!U21="","",พ.ย.!U21),IF(พ.ย.!U51="","",พ.ย.!U51))</f>
        <v/>
      </c>
      <c r="FD21" s="139" t="str">
        <f>IF($B$2=1,IF(พ.ย.!V21="","",พ.ย.!V21),IF(พ.ย.!V51="","",พ.ย.!V51))</f>
        <v/>
      </c>
      <c r="FE21" s="139" t="str">
        <f>IF($B$2=1,IF(พ.ย.!W21="","",พ.ย.!W21),IF(พ.ย.!W51="","",พ.ย.!W51))</f>
        <v/>
      </c>
      <c r="FF21" s="139" t="str">
        <f>IF($B$2=1,IF(พ.ย.!X21="","",พ.ย.!X21),IF(พ.ย.!X51="","",พ.ย.!X51))</f>
        <v/>
      </c>
      <c r="FG21" s="139" t="str">
        <f>IF($B$2=1,IF(พ.ย.!Y21="","",พ.ย.!Y21),IF(พ.ย.!Y51="","",พ.ย.!Y51))</f>
        <v/>
      </c>
      <c r="FH21" s="139" t="str">
        <f>IF($B$2=1,IF(พ.ย.!Z21="","",พ.ย.!Z21),IF(พ.ย.!Z51="","",พ.ย.!Z51))</f>
        <v/>
      </c>
      <c r="FI21" s="139" t="str">
        <f>IF($B$2=1,IF(พ.ย.!AA21="","",พ.ย.!AA21),IF(พ.ย.!AA51="","",พ.ย.!AA51))</f>
        <v/>
      </c>
      <c r="FJ21" s="139" t="str">
        <f>IF($B$2=1,IF(พ.ย.!AB21="","",พ.ย.!AB21),IF(พ.ย.!AB51="","",พ.ย.!AB51))</f>
        <v/>
      </c>
      <c r="FK21" s="139" t="str">
        <f>IF($B$2=1,IF(พ.ย.!AC21="","",พ.ย.!AC21),IF(พ.ย.!AC51="","",พ.ย.!AC51))</f>
        <v/>
      </c>
      <c r="FL21" s="139" t="str">
        <f>IF($B$2=1,IF(พ.ย.!AD21="","",พ.ย.!AD21),IF(พ.ย.!AD51="","",พ.ย.!AD51))</f>
        <v/>
      </c>
      <c r="FM21" s="139" t="str">
        <f>IF($B$2=1,IF(พ.ย.!AE21="","",พ.ย.!AE21),IF(พ.ย.!AE51="","",พ.ย.!AE51))</f>
        <v/>
      </c>
      <c r="FN21" s="139" t="str">
        <f>IF($B$2=1,IF(พ.ย.!AF21="","",พ.ย.!AF21),IF(พ.ย.!AF51="","",พ.ย.!AF51))</f>
        <v/>
      </c>
      <c r="FO21" s="139" t="str">
        <f>IF($B$2=1,IF(พ.ย.!AG21="","",พ.ย.!AG21),IF(พ.ย.!AG51="","",พ.ย.!AG51))</f>
        <v/>
      </c>
      <c r="FP21" s="139" t="str">
        <f>IF($B$2=1,IF(พ.ย.!AH21="","",พ.ย.!AH21),IF(พ.ย.!AH51="","",พ.ย.!AH51))</f>
        <v/>
      </c>
      <c r="FQ21" s="139" t="str">
        <f>IF($B$2=1,IF(พ.ย.!AI21="","",พ.ย.!AI21),IF(พ.ย.!AI51="","",พ.ย.!AI51))</f>
        <v/>
      </c>
      <c r="FR21" s="138">
        <f t="shared" si="15"/>
        <v>18</v>
      </c>
      <c r="FS21" s="139"/>
      <c r="FT21" s="139" t="str">
        <f>IF($B$2=1,IF(ธ.ค.!D21="","",ธ.ค.!D21),IF(ธ.ค.!D51="","",ธ.ค.!D51))</f>
        <v/>
      </c>
      <c r="FU21" s="139" t="str">
        <f>IF($B$2=1,IF(ธ.ค.!E21="","",ธ.ค.!E21),IF(ธ.ค.!E51="","",ธ.ค.!E51))</f>
        <v/>
      </c>
      <c r="FV21" s="139" t="str">
        <f>IF($B$2=1,IF(ธ.ค.!F21="","",ธ.ค.!F21),IF(ธ.ค.!F51="","",ธ.ค.!F51))</f>
        <v/>
      </c>
      <c r="FW21" s="139" t="str">
        <f>IF($B$2=1,IF(ธ.ค.!G21="","",ธ.ค.!G21),IF(ธ.ค.!G51="","",ธ.ค.!G51))</f>
        <v/>
      </c>
      <c r="FX21" s="139" t="str">
        <f>IF($B$2=1,IF(ธ.ค.!H21="","",ธ.ค.!H21),IF(ธ.ค.!H51="","",ธ.ค.!H51))</f>
        <v/>
      </c>
      <c r="FY21" s="139" t="str">
        <f>IF($B$2=1,IF(ธ.ค.!I21="","",ธ.ค.!I21),IF(ธ.ค.!I51="","",ธ.ค.!I51))</f>
        <v/>
      </c>
      <c r="FZ21" s="139" t="str">
        <f>IF($B$2=1,IF(ธ.ค.!J21="","",ธ.ค.!J21),IF(ธ.ค.!J51="","",ธ.ค.!J51))</f>
        <v/>
      </c>
      <c r="GA21" s="139" t="str">
        <f>IF($B$2=1,IF(ธ.ค.!K21="","",ธ.ค.!K21),IF(ธ.ค.!K51="","",ธ.ค.!K51))</f>
        <v/>
      </c>
      <c r="GB21" s="139" t="str">
        <f>IF($B$2=1,IF(ธ.ค.!L21="","",ธ.ค.!L21),IF(ธ.ค.!L51="","",ธ.ค.!L51))</f>
        <v/>
      </c>
      <c r="GC21" s="139" t="str">
        <f>IF($B$2=1,IF(ธ.ค.!M21="","",ธ.ค.!M21),IF(ธ.ค.!M51="","",ธ.ค.!M51))</f>
        <v/>
      </c>
      <c r="GD21" s="139" t="str">
        <f>IF($B$2=1,IF(ธ.ค.!N21="","",ธ.ค.!N21),IF(ธ.ค.!N51="","",ธ.ค.!N51))</f>
        <v/>
      </c>
      <c r="GE21" s="139" t="str">
        <f>IF($B$2=1,IF(ธ.ค.!O21="","",ธ.ค.!O21),IF(ธ.ค.!O51="","",ธ.ค.!O51))</f>
        <v/>
      </c>
      <c r="GF21" s="139" t="str">
        <f>IF($B$2=1,IF(ธ.ค.!P21="","",ธ.ค.!P21),IF(ธ.ค.!P51="","",ธ.ค.!P51))</f>
        <v/>
      </c>
      <c r="GG21" s="139" t="str">
        <f>IF($B$2=1,IF(ธ.ค.!Q21="","",ธ.ค.!Q21),IF(ธ.ค.!Q51="","",ธ.ค.!Q51))</f>
        <v/>
      </c>
      <c r="GH21" s="139" t="str">
        <f>IF($B$2=1,IF(ธ.ค.!R21="","",ธ.ค.!R21),IF(ธ.ค.!R51="","",ธ.ค.!R51))</f>
        <v/>
      </c>
      <c r="GI21" s="139" t="str">
        <f>IF($B$2=1,IF(ธ.ค.!S21="","",ธ.ค.!S21),IF(ธ.ค.!S51="","",ธ.ค.!S51))</f>
        <v/>
      </c>
      <c r="GJ21" s="139" t="str">
        <f>IF($B$2=1,IF(ธ.ค.!T21="","",ธ.ค.!T21),IF(ธ.ค.!T51="","",ธ.ค.!T51))</f>
        <v/>
      </c>
      <c r="GK21" s="139" t="str">
        <f>IF($B$2=1,IF(ธ.ค.!U21="","",ธ.ค.!U21),IF(ธ.ค.!U51="","",ธ.ค.!U51))</f>
        <v/>
      </c>
      <c r="GL21" s="139" t="str">
        <f>IF($B$2=1,IF(ธ.ค.!V21="","",ธ.ค.!V21),IF(ธ.ค.!V51="","",ธ.ค.!V51))</f>
        <v/>
      </c>
      <c r="GM21" s="139" t="str">
        <f>IF($B$2=1,IF(ธ.ค.!W21="","",ธ.ค.!W21),IF(ธ.ค.!W51="","",ธ.ค.!W51))</f>
        <v/>
      </c>
      <c r="GN21" s="139" t="str">
        <f>IF($B$2=1,IF(ธ.ค.!X21="","",ธ.ค.!X21),IF(ธ.ค.!X51="","",ธ.ค.!X51))</f>
        <v/>
      </c>
      <c r="GO21" s="139" t="str">
        <f>IF($B$2=1,IF(ธ.ค.!Y21="","",ธ.ค.!Y21),IF(ธ.ค.!Y51="","",ธ.ค.!Y51))</f>
        <v/>
      </c>
      <c r="GP21" s="139" t="str">
        <f>IF($B$2=1,IF(ธ.ค.!Z21="","",ธ.ค.!Z21),IF(ธ.ค.!Z51="","",ธ.ค.!Z51))</f>
        <v/>
      </c>
      <c r="GQ21" s="139" t="str">
        <f>IF($B$2=1,IF(ธ.ค.!AA21="","",ธ.ค.!AA21),IF(ธ.ค.!AA51="","",ธ.ค.!AA51))</f>
        <v/>
      </c>
      <c r="GR21" s="139" t="str">
        <f>IF($B$2=1,IF(ธ.ค.!AB21="","",ธ.ค.!AB21),IF(ธ.ค.!AB51="","",ธ.ค.!AB51))</f>
        <v/>
      </c>
      <c r="GS21" s="139" t="str">
        <f>IF($B$2=1,IF(ธ.ค.!AC21="","",ธ.ค.!AC21),IF(ธ.ค.!AC51="","",ธ.ค.!AC51))</f>
        <v/>
      </c>
      <c r="GT21" s="139" t="str">
        <f>IF($B$2=1,IF(ธ.ค.!AD21="","",ธ.ค.!AD21),IF(ธ.ค.!AD51="","",ธ.ค.!AD51))</f>
        <v/>
      </c>
      <c r="GU21" s="139" t="str">
        <f>IF($B$2=1,IF(ธ.ค.!AE21="","",ธ.ค.!AE21),IF(ธ.ค.!AE51="","",ธ.ค.!AE51))</f>
        <v/>
      </c>
      <c r="GV21" s="139" t="str">
        <f>IF($B$2=1,IF(ธ.ค.!AF21="","",ธ.ค.!AF21),IF(ธ.ค.!AF51="","",ธ.ค.!AF51))</f>
        <v/>
      </c>
      <c r="GW21" s="139" t="str">
        <f>IF($B$2=1,IF(ธ.ค.!AG21="","",ธ.ค.!AG21),IF(ธ.ค.!AG51="","",ธ.ค.!AG51))</f>
        <v/>
      </c>
      <c r="GX21" s="139" t="str">
        <f>IF($B$2=1,IF(ธ.ค.!AH21="","",ธ.ค.!AH21),IF(ธ.ค.!AH51="","",ธ.ค.!AH51))</f>
        <v/>
      </c>
      <c r="GY21" s="139" t="str">
        <f>IF($B$2=1,IF(ธ.ค.!AI21="","",ธ.ค.!AI21),IF(ธ.ค.!AI51="","",ธ.ค.!AI51))</f>
        <v/>
      </c>
      <c r="GZ21" s="138">
        <f t="shared" si="16"/>
        <v>18</v>
      </c>
      <c r="HA21" s="139"/>
      <c r="HB21" s="139" t="str">
        <f>IF($B$2=1,IF(ม.ค.!D21="","",ม.ค.!D21),IF(ม.ค.!D51="","",ม.ค.!D51))</f>
        <v/>
      </c>
      <c r="HC21" s="139" t="str">
        <f>IF($B$2=1,IF(ม.ค.!E21="","",ม.ค.!E21),IF(ม.ค.!E51="","",ม.ค.!E51))</f>
        <v/>
      </c>
      <c r="HD21" s="139" t="str">
        <f>IF($B$2=1,IF(ม.ค.!F21="","",ม.ค.!F21),IF(ม.ค.!F51="","",ม.ค.!F51))</f>
        <v/>
      </c>
      <c r="HE21" s="139" t="str">
        <f>IF($B$2=1,IF(ม.ค.!G21="","",ม.ค.!G21),IF(ม.ค.!G51="","",ม.ค.!G51))</f>
        <v/>
      </c>
      <c r="HF21" s="139" t="str">
        <f>IF($B$2=1,IF(ม.ค.!H21="","",ม.ค.!H21),IF(ม.ค.!H51="","",ม.ค.!H51))</f>
        <v/>
      </c>
      <c r="HG21" s="139" t="str">
        <f>IF($B$2=1,IF(ม.ค.!I21="","",ม.ค.!I21),IF(ม.ค.!I51="","",ม.ค.!I51))</f>
        <v/>
      </c>
      <c r="HH21" s="139" t="str">
        <f>IF($B$2=1,IF(ม.ค.!J21="","",ม.ค.!J21),IF(ม.ค.!J51="","",ม.ค.!J51))</f>
        <v/>
      </c>
      <c r="HI21" s="139" t="str">
        <f>IF($B$2=1,IF(ม.ค.!K21="","",ม.ค.!K21),IF(ม.ค.!K51="","",ม.ค.!K51))</f>
        <v/>
      </c>
      <c r="HJ21" s="139" t="str">
        <f>IF($B$2=1,IF(ม.ค.!L21="","",ม.ค.!L21),IF(ม.ค.!L51="","",ม.ค.!L51))</f>
        <v/>
      </c>
      <c r="HK21" s="139" t="str">
        <f>IF($B$2=1,IF(ม.ค.!M21="","",ม.ค.!M21),IF(ม.ค.!M51="","",ม.ค.!M51))</f>
        <v/>
      </c>
      <c r="HL21" s="139" t="str">
        <f>IF($B$2=1,IF(ม.ค.!N21="","",ม.ค.!N21),IF(ม.ค.!N51="","",ม.ค.!N51))</f>
        <v/>
      </c>
      <c r="HM21" s="139" t="str">
        <f>IF($B$2=1,IF(ม.ค.!O21="","",ม.ค.!O21),IF(ม.ค.!O51="","",ม.ค.!O51))</f>
        <v/>
      </c>
      <c r="HN21" s="139" t="str">
        <f>IF($B$2=1,IF(ม.ค.!P21="","",ม.ค.!P21),IF(ม.ค.!P51="","",ม.ค.!P51))</f>
        <v/>
      </c>
      <c r="HO21" s="139" t="str">
        <f>IF($B$2=1,IF(ม.ค.!Q21="","",ม.ค.!Q21),IF(ม.ค.!Q51="","",ม.ค.!Q51))</f>
        <v/>
      </c>
      <c r="HP21" s="139" t="str">
        <f>IF($B$2=1,IF(ม.ค.!R21="","",ม.ค.!R21),IF(ม.ค.!R51="","",ม.ค.!R51))</f>
        <v/>
      </c>
      <c r="HQ21" s="139" t="str">
        <f>IF($B$2=1,IF(ม.ค.!S21="","",ม.ค.!S21),IF(ม.ค.!S51="","",ม.ค.!S51))</f>
        <v/>
      </c>
      <c r="HR21" s="139" t="str">
        <f>IF($B$2=1,IF(ม.ค.!T21="","",ม.ค.!T21),IF(ม.ค.!T51="","",ม.ค.!T51))</f>
        <v/>
      </c>
      <c r="HS21" s="139" t="str">
        <f>IF($B$2=1,IF(ม.ค.!U21="","",ม.ค.!U21),IF(ม.ค.!U51="","",ม.ค.!U51))</f>
        <v/>
      </c>
      <c r="HT21" s="139" t="str">
        <f>IF($B$2=1,IF(ม.ค.!V21="","",ม.ค.!V21),IF(ม.ค.!V51="","",ม.ค.!V51))</f>
        <v/>
      </c>
      <c r="HU21" s="139" t="str">
        <f>IF($B$2=1,IF(ม.ค.!W21="","",ม.ค.!W21),IF(ม.ค.!W51="","",ม.ค.!W51))</f>
        <v/>
      </c>
      <c r="HV21" s="139" t="str">
        <f>IF($B$2=1,IF(ม.ค.!X21="","",ม.ค.!X21),IF(ม.ค.!X51="","",ม.ค.!X51))</f>
        <v/>
      </c>
      <c r="HW21" s="139" t="str">
        <f>IF($B$2=1,IF(ม.ค.!Y21="","",ม.ค.!Y21),IF(ม.ค.!Y51="","",ม.ค.!Y51))</f>
        <v/>
      </c>
      <c r="HX21" s="139" t="str">
        <f>IF($B$2=1,IF(ม.ค.!Z21="","",ม.ค.!Z21),IF(ม.ค.!Z51="","",ม.ค.!Z51))</f>
        <v/>
      </c>
      <c r="HY21" s="139" t="str">
        <f>IF($B$2=1,IF(ม.ค.!AA21="","",ม.ค.!AA21),IF(ม.ค.!AA51="","",ม.ค.!AA51))</f>
        <v/>
      </c>
      <c r="HZ21" s="139" t="str">
        <f>IF($B$2=1,IF(ม.ค.!AB21="","",ม.ค.!AB21),IF(ม.ค.!AB51="","",ม.ค.!AB51))</f>
        <v/>
      </c>
      <c r="IA21" s="139" t="str">
        <f>IF($B$2=1,IF(ม.ค.!AC21="","",ม.ค.!AC21),IF(ม.ค.!AC51="","",ม.ค.!AC51))</f>
        <v/>
      </c>
      <c r="IB21" s="139" t="str">
        <f>IF($B$2=1,IF(ม.ค.!AD21="","",ม.ค.!AD21),IF(ม.ค.!AD51="","",ม.ค.!AD51))</f>
        <v/>
      </c>
      <c r="IC21" s="139" t="str">
        <f>IF($B$2=1,IF(ม.ค.!AE21="","",ม.ค.!AE21),IF(ม.ค.!AE51="","",ม.ค.!AE51))</f>
        <v/>
      </c>
      <c r="ID21" s="139" t="str">
        <f>IF($B$2=1,IF(ม.ค.!AF21="","",ม.ค.!AF21),IF(ม.ค.!AF51="","",ม.ค.!AF51))</f>
        <v/>
      </c>
      <c r="IE21" s="139" t="str">
        <f>IF($B$2=1,IF(ม.ค.!AG21="","",ม.ค.!AG21),IF(ม.ค.!AG51="","",ม.ค.!AG51))</f>
        <v/>
      </c>
      <c r="IF21" s="139" t="str">
        <f>IF($B$2=1,IF(ม.ค.!AH21="","",ม.ค.!AH21),IF(ม.ค.!AH51="","",ม.ค.!AH51))</f>
        <v/>
      </c>
      <c r="IG21" s="139" t="str">
        <f>IF($B$2=1,IF(ม.ค.!AI21="","",ม.ค.!AI21),IF(ม.ค.!AI51="","",ม.ค.!AI51))</f>
        <v/>
      </c>
      <c r="IH21" s="138">
        <f t="shared" si="17"/>
        <v>18</v>
      </c>
      <c r="II21" s="139"/>
      <c r="IJ21" s="139" t="str">
        <f>IF($B$2=1,IF(ก.พ.!D21="","",ก.พ.!D21),IF(ก.พ.!D51="","",ก.พ.!D51))</f>
        <v/>
      </c>
      <c r="IK21" s="139" t="str">
        <f>IF($B$2=1,IF(ก.พ.!E21="","",ก.พ.!E21),IF(ก.พ.!E51="","",ก.พ.!E51))</f>
        <v/>
      </c>
      <c r="IL21" s="139" t="str">
        <f>IF($B$2=1,IF(ก.พ.!F21="","",ก.พ.!F21),IF(ก.พ.!F51="","",ก.พ.!F51))</f>
        <v/>
      </c>
      <c r="IM21" s="139" t="str">
        <f>IF($B$2=1,IF(ก.พ.!G21="","",ก.พ.!G21),IF(ก.พ.!G51="","",ก.พ.!G51))</f>
        <v/>
      </c>
      <c r="IN21" s="139" t="str">
        <f>IF($B$2=1,IF(ก.พ.!H21="","",ก.พ.!H21),IF(ก.พ.!H51="","",ก.พ.!H51))</f>
        <v/>
      </c>
      <c r="IO21" s="139" t="str">
        <f>IF($B$2=1,IF(ก.พ.!I21="","",ก.พ.!I21),IF(ก.พ.!I51="","",ก.พ.!I51))</f>
        <v/>
      </c>
      <c r="IP21" s="139" t="str">
        <f>IF($B$2=1,IF(ก.พ.!J21="","",ก.พ.!J21),IF(ก.พ.!J51="","",ก.พ.!J51))</f>
        <v/>
      </c>
      <c r="IQ21" s="139" t="str">
        <f>IF($B$2=1,IF(ก.พ.!K21="","",ก.พ.!K21),IF(ก.พ.!K51="","",ก.พ.!K51))</f>
        <v/>
      </c>
      <c r="IR21" s="139" t="str">
        <f>IF($B$2=1,IF(ก.พ.!L21="","",ก.พ.!L21),IF(ก.พ.!L51="","",ก.พ.!L51))</f>
        <v/>
      </c>
      <c r="IS21" s="139" t="str">
        <f>IF($B$2=1,IF(ก.พ.!M21="","",ก.พ.!M21),IF(ก.พ.!M51="","",ก.พ.!M51))</f>
        <v/>
      </c>
      <c r="IT21" s="139" t="str">
        <f>IF($B$2=1,IF(ก.พ.!N21="","",ก.พ.!N21),IF(ก.พ.!N51="","",ก.พ.!N51))</f>
        <v/>
      </c>
      <c r="IU21" s="139" t="str">
        <f>IF($B$2=1,IF(ก.พ.!O21="","",ก.พ.!O21),IF(ก.พ.!O51="","",ก.พ.!O51))</f>
        <v/>
      </c>
      <c r="IV21" s="139" t="str">
        <f>IF($B$2=1,IF(ก.พ.!P21="","",ก.พ.!P21),IF(ก.พ.!P51="","",ก.พ.!P51))</f>
        <v/>
      </c>
      <c r="IW21" s="139" t="str">
        <f>IF($B$2=1,IF(ก.พ.!Q21="","",ก.พ.!Q21),IF(ก.พ.!Q51="","",ก.พ.!Q51))</f>
        <v/>
      </c>
      <c r="IX21" s="139" t="str">
        <f>IF($B$2=1,IF(ก.พ.!R21="","",ก.พ.!R21),IF(ก.พ.!R51="","",ก.พ.!R51))</f>
        <v/>
      </c>
      <c r="IY21" s="139" t="str">
        <f>IF($B$2=1,IF(ก.พ.!S21="","",ก.พ.!S21),IF(ก.พ.!S51="","",ก.พ.!S51))</f>
        <v/>
      </c>
      <c r="IZ21" s="139" t="str">
        <f>IF($B$2=1,IF(ก.พ.!T21="","",ก.พ.!T21),IF(ก.พ.!T51="","",ก.พ.!T51))</f>
        <v/>
      </c>
      <c r="JA21" s="139" t="str">
        <f>IF($B$2=1,IF(ก.พ.!U21="","",ก.พ.!U21),IF(ก.พ.!U51="","",ก.พ.!U51))</f>
        <v/>
      </c>
      <c r="JB21" s="139" t="str">
        <f>IF($B$2=1,IF(ก.พ.!V21="","",ก.พ.!V21),IF(ก.พ.!V51="","",ก.พ.!V51))</f>
        <v/>
      </c>
      <c r="JC21" s="139" t="str">
        <f>IF($B$2=1,IF(ก.พ.!W21="","",ก.พ.!W21),IF(ก.พ.!W51="","",ก.พ.!W51))</f>
        <v/>
      </c>
      <c r="JD21" s="139" t="str">
        <f>IF($B$2=1,IF(ก.พ.!X21="","",ก.พ.!X21),IF(ก.พ.!X51="","",ก.พ.!X51))</f>
        <v/>
      </c>
      <c r="JE21" s="139" t="str">
        <f>IF($B$2=1,IF(ก.พ.!Y21="","",ก.พ.!Y21),IF(ก.พ.!Y51="","",ก.พ.!Y51))</f>
        <v/>
      </c>
      <c r="JF21" s="139" t="str">
        <f>IF($B$2=1,IF(ก.พ.!Z21="","",ก.พ.!Z21),IF(ก.พ.!Z51="","",ก.พ.!Z51))</f>
        <v/>
      </c>
      <c r="JG21" s="139" t="str">
        <f>IF($B$2=1,IF(ก.พ.!AA21="","",ก.พ.!AA21),IF(ก.พ.!AA51="","",ก.พ.!AA51))</f>
        <v/>
      </c>
      <c r="JH21" s="139" t="str">
        <f>IF($B$2=1,IF(ก.พ.!AB21="","",ก.พ.!AB21),IF(ก.พ.!AB51="","",ก.พ.!AB51))</f>
        <v/>
      </c>
      <c r="JI21" s="139" t="str">
        <f>IF($B$2=1,IF(ก.พ.!AC21="","",ก.พ.!AC21),IF(ก.พ.!AC51="","",ก.พ.!AC51))</f>
        <v/>
      </c>
      <c r="JJ21" s="139" t="str">
        <f>IF($B$2=1,IF(ก.พ.!AD21="","",ก.พ.!AD21),IF(ก.พ.!AD51="","",ก.พ.!AD51))</f>
        <v/>
      </c>
      <c r="JK21" s="139" t="str">
        <f>IF($B$2=1,IF(ก.พ.!AE21="","",ก.พ.!AE21),IF(ก.พ.!AE51="","",ก.พ.!AE51))</f>
        <v/>
      </c>
      <c r="JL21" s="139" t="str">
        <f>IF($B$2=1,IF(ก.พ.!AF21="","",ก.พ.!AF21),IF(ก.พ.!AF51="","",ก.พ.!AF51))</f>
        <v/>
      </c>
      <c r="JM21" s="139" t="str">
        <f>IF($B$2=1,IF(ก.พ.!AG21="","",ก.พ.!AG21),IF(ก.พ.!AG51="","",ก.พ.!AG51))</f>
        <v/>
      </c>
      <c r="JN21" s="139" t="str">
        <f>IF($B$2=1,IF(ก.พ.!AH21="","",ก.พ.!AH21),IF(ก.พ.!AH51="","",ก.พ.!AH51))</f>
        <v/>
      </c>
      <c r="JO21" s="139" t="str">
        <f>IF($B$2=1,IF(ก.พ.!AI21="","",ก.พ.!AI21),IF(ก.พ.!AI51="","",ก.พ.!AI51))</f>
        <v/>
      </c>
      <c r="JP21" s="138">
        <f t="shared" si="18"/>
        <v>18</v>
      </c>
      <c r="JQ21" s="139"/>
      <c r="JR21" s="139" t="str">
        <f>IF($B$2=1,IF(มี.ค.!D21="","",มี.ค.!D21),IF(มี.ค.!D51="","",มี.ค.!D51))</f>
        <v/>
      </c>
      <c r="JS21" s="139" t="str">
        <f>IF($B$2=1,IF(มี.ค.!E21="","",มี.ค.!E21),IF(มี.ค.!E51="","",มี.ค.!E51))</f>
        <v/>
      </c>
      <c r="JT21" s="139" t="str">
        <f>IF($B$2=1,IF(มี.ค.!F21="","",มี.ค.!F21),IF(มี.ค.!F51="","",มี.ค.!F51))</f>
        <v/>
      </c>
      <c r="JU21" s="139" t="str">
        <f>IF($B$2=1,IF(มี.ค.!G21="","",มี.ค.!G21),IF(มี.ค.!G51="","",มี.ค.!G51))</f>
        <v/>
      </c>
      <c r="JV21" s="139" t="str">
        <f>IF($B$2=1,IF(มี.ค.!H21="","",มี.ค.!H21),IF(มี.ค.!H51="","",มี.ค.!H51))</f>
        <v/>
      </c>
      <c r="JW21" s="139" t="str">
        <f>IF($B$2=1,IF(มี.ค.!I21="","",มี.ค.!I21),IF(มี.ค.!I51="","",มี.ค.!I51))</f>
        <v/>
      </c>
      <c r="JX21" s="139" t="str">
        <f>IF($B$2=1,IF(มี.ค.!J21="","",มี.ค.!J21),IF(มี.ค.!J51="","",มี.ค.!J51))</f>
        <v/>
      </c>
      <c r="JY21" s="139" t="str">
        <f>IF($B$2=1,IF(มี.ค.!K21="","",มี.ค.!K21),IF(มี.ค.!K51="","",มี.ค.!K51))</f>
        <v/>
      </c>
      <c r="JZ21" s="139" t="str">
        <f>IF($B$2=1,IF(มี.ค.!L21="","",มี.ค.!L21),IF(มี.ค.!L51="","",มี.ค.!L51))</f>
        <v/>
      </c>
      <c r="KA21" s="139" t="str">
        <f>IF($B$2=1,IF(มี.ค.!M21="","",มี.ค.!M21),IF(มี.ค.!M51="","",มี.ค.!M51))</f>
        <v/>
      </c>
      <c r="KB21" s="139" t="str">
        <f>IF($B$2=1,IF(มี.ค.!N21="","",มี.ค.!N21),IF(มี.ค.!N51="","",มี.ค.!N51))</f>
        <v/>
      </c>
      <c r="KC21" s="139" t="str">
        <f>IF($B$2=1,IF(มี.ค.!O21="","",มี.ค.!O21),IF(มี.ค.!O51="","",มี.ค.!O51))</f>
        <v/>
      </c>
      <c r="KD21" s="139" t="str">
        <f>IF($B$2=1,IF(มี.ค.!P21="","",มี.ค.!P21),IF(มี.ค.!P51="","",มี.ค.!P51))</f>
        <v/>
      </c>
      <c r="KE21" s="139" t="str">
        <f>IF($B$2=1,IF(มี.ค.!Q21="","",มี.ค.!Q21),IF(มี.ค.!Q51="","",มี.ค.!Q51))</f>
        <v/>
      </c>
      <c r="KF21" s="139" t="str">
        <f>IF($B$2=1,IF(มี.ค.!R21="","",มี.ค.!R21),IF(มี.ค.!R51="","",มี.ค.!R51))</f>
        <v/>
      </c>
      <c r="KG21" s="139" t="str">
        <f>IF($B$2=1,IF(มี.ค.!S21="","",มี.ค.!S21),IF(มี.ค.!S51="","",มี.ค.!S51))</f>
        <v/>
      </c>
      <c r="KH21" s="139" t="str">
        <f>IF($B$2=1,IF(มี.ค.!T21="","",มี.ค.!T21),IF(มี.ค.!T51="","",มี.ค.!T51))</f>
        <v/>
      </c>
      <c r="KI21" s="139" t="str">
        <f>IF($B$2=1,IF(มี.ค.!U21="","",มี.ค.!U21),IF(มี.ค.!U51="","",มี.ค.!U51))</f>
        <v/>
      </c>
      <c r="KJ21" s="139" t="str">
        <f>IF($B$2=1,IF(มี.ค.!V21="","",มี.ค.!V21),IF(มี.ค.!V51="","",มี.ค.!V51))</f>
        <v/>
      </c>
      <c r="KK21" s="139" t="str">
        <f>IF($B$2=1,IF(มี.ค.!W21="","",มี.ค.!W21),IF(มี.ค.!W51="","",มี.ค.!W51))</f>
        <v/>
      </c>
      <c r="KL21" s="139" t="str">
        <f>IF($B$2=1,IF(มี.ค.!X21="","",มี.ค.!X21),IF(มี.ค.!X51="","",มี.ค.!X51))</f>
        <v/>
      </c>
      <c r="KM21" s="139" t="str">
        <f>IF($B$2=1,IF(มี.ค.!Y21="","",มี.ค.!Y21),IF(มี.ค.!Y51="","",มี.ค.!Y51))</f>
        <v/>
      </c>
      <c r="KN21" s="139" t="str">
        <f>IF($B$2=1,IF(มี.ค.!Z21="","",มี.ค.!Z21),IF(มี.ค.!Z51="","",มี.ค.!Z51))</f>
        <v/>
      </c>
      <c r="KO21" s="139" t="str">
        <f>IF($B$2=1,IF(มี.ค.!AA21="","",มี.ค.!AA21),IF(มี.ค.!AA51="","",มี.ค.!AA51))</f>
        <v/>
      </c>
      <c r="KP21" s="139" t="str">
        <f>IF($B$2=1,IF(มี.ค.!AB21="","",มี.ค.!AB21),IF(มี.ค.!AB51="","",มี.ค.!AB51))</f>
        <v/>
      </c>
      <c r="KQ21" s="139" t="str">
        <f>IF($B$2=1,IF(มี.ค.!AC21="","",มี.ค.!AC21),IF(มี.ค.!AC51="","",มี.ค.!AC51))</f>
        <v/>
      </c>
      <c r="KR21" s="139" t="str">
        <f>IF($B$2=1,IF(มี.ค.!AD21="","",มี.ค.!AD21),IF(มี.ค.!AD51="","",มี.ค.!AD51))</f>
        <v/>
      </c>
      <c r="KS21" s="139" t="str">
        <f>IF($B$2=1,IF(มี.ค.!AE21="","",มี.ค.!AE21),IF(มี.ค.!AE51="","",มี.ค.!AE51))</f>
        <v/>
      </c>
      <c r="KT21" s="139" t="str">
        <f>IF($B$2=1,IF(มี.ค.!AF21="","",มี.ค.!AF21),IF(มี.ค.!AF51="","",มี.ค.!AF51))</f>
        <v/>
      </c>
      <c r="KU21" s="139" t="str">
        <f>IF($B$2=1,IF(มี.ค.!AG21="","",มี.ค.!AG21),IF(มี.ค.!AG51="","",มี.ค.!AG51))</f>
        <v/>
      </c>
      <c r="KV21" s="139" t="str">
        <f>IF($B$2=1,IF(มี.ค.!AH21="","",มี.ค.!AH21),IF(มี.ค.!AH51="","",มี.ค.!AH51))</f>
        <v/>
      </c>
      <c r="KW21" s="139" t="str">
        <f>IF($B$2=1,IF(มี.ค.!AI21="","",มี.ค.!AI21),IF(มี.ค.!AI51="","",มี.ค.!AI51))</f>
        <v/>
      </c>
      <c r="KX21" s="138">
        <f t="shared" si="19"/>
        <v>18</v>
      </c>
      <c r="KY21" s="139"/>
      <c r="KZ21" s="139" t="str">
        <f>IF($B$2=1,IF(เม.ย.!D21="","",เม.ย.!D21),IF(เม.ย.!D51="","",เม.ย.!D51))</f>
        <v/>
      </c>
      <c r="LA21" s="139" t="str">
        <f>IF($B$2=1,IF(เม.ย.!E21="","",เม.ย.!E21),IF(เม.ย.!E51="","",เม.ย.!E51))</f>
        <v/>
      </c>
      <c r="LB21" s="139" t="str">
        <f>IF($B$2=1,IF(เม.ย.!F21="","",เม.ย.!F21),IF(เม.ย.!F51="","",เม.ย.!F51))</f>
        <v/>
      </c>
      <c r="LC21" s="139" t="str">
        <f>IF($B$2=1,IF(เม.ย.!G21="","",เม.ย.!G21),IF(เม.ย.!G51="","",เม.ย.!G51))</f>
        <v/>
      </c>
      <c r="LD21" s="139" t="str">
        <f>IF($B$2=1,IF(เม.ย.!H21="","",เม.ย.!H21),IF(เม.ย.!H51="","",เม.ย.!H51))</f>
        <v/>
      </c>
      <c r="LE21" s="139" t="str">
        <f>IF($B$2=1,IF(เม.ย.!I21="","",เม.ย.!I21),IF(เม.ย.!I51="","",เม.ย.!I51))</f>
        <v/>
      </c>
      <c r="LF21" s="139" t="str">
        <f>IF($B$2=1,IF(เม.ย.!J21="","",เม.ย.!J21),IF(เม.ย.!J51="","",เม.ย.!J51))</f>
        <v/>
      </c>
      <c r="LG21" s="139" t="str">
        <f>IF($B$2=1,IF(เม.ย.!K21="","",เม.ย.!K21),IF(เม.ย.!K51="","",เม.ย.!K51))</f>
        <v/>
      </c>
      <c r="LH21" s="139" t="str">
        <f>IF($B$2=1,IF(เม.ย.!L21="","",เม.ย.!L21),IF(เม.ย.!L51="","",เม.ย.!L51))</f>
        <v/>
      </c>
      <c r="LI21" s="139" t="str">
        <f>IF($B$2=1,IF(เม.ย.!M21="","",เม.ย.!M21),IF(เม.ย.!M51="","",เม.ย.!M51))</f>
        <v/>
      </c>
      <c r="LJ21" s="139" t="str">
        <f>IF($B$2=1,IF(เม.ย.!N21="","",เม.ย.!N21),IF(เม.ย.!N51="","",เม.ย.!N51))</f>
        <v/>
      </c>
      <c r="LK21" s="139" t="str">
        <f>IF($B$2=1,IF(เม.ย.!O21="","",เม.ย.!O21),IF(เม.ย.!O51="","",เม.ย.!O51))</f>
        <v/>
      </c>
      <c r="LL21" s="139" t="str">
        <f>IF($B$2=1,IF(เม.ย.!P21="","",เม.ย.!P21),IF(เม.ย.!P51="","",เม.ย.!P51))</f>
        <v/>
      </c>
      <c r="LM21" s="139" t="str">
        <f>IF($B$2=1,IF(เม.ย.!Q21="","",เม.ย.!Q21),IF(เม.ย.!Q51="","",เม.ย.!Q51))</f>
        <v/>
      </c>
      <c r="LN21" s="139" t="str">
        <f>IF($B$2=1,IF(เม.ย.!R21="","",เม.ย.!R21),IF(เม.ย.!R51="","",เม.ย.!R51))</f>
        <v/>
      </c>
      <c r="LO21" s="139" t="str">
        <f>IF($B$2=1,IF(เม.ย.!S21="","",เม.ย.!S21),IF(เม.ย.!S51="","",เม.ย.!S51))</f>
        <v/>
      </c>
      <c r="LP21" s="139" t="str">
        <f>IF($B$2=1,IF(เม.ย.!T21="","",เม.ย.!T21),IF(เม.ย.!T51="","",เม.ย.!T51))</f>
        <v/>
      </c>
      <c r="LQ21" s="139" t="str">
        <f>IF($B$2=1,IF(เม.ย.!U21="","",เม.ย.!U21),IF(เม.ย.!U51="","",เม.ย.!U51))</f>
        <v/>
      </c>
      <c r="LR21" s="139" t="str">
        <f>IF($B$2=1,IF(เม.ย.!V21="","",เม.ย.!V21),IF(เม.ย.!V51="","",เม.ย.!V51))</f>
        <v/>
      </c>
      <c r="LS21" s="139" t="str">
        <f>IF($B$2=1,IF(เม.ย.!W21="","",เม.ย.!W21),IF(เม.ย.!W51="","",เม.ย.!W51))</f>
        <v/>
      </c>
      <c r="LT21" s="139" t="str">
        <f>IF($B$2=1,IF(เม.ย.!X21="","",เม.ย.!X21),IF(เม.ย.!X51="","",เม.ย.!X51))</f>
        <v/>
      </c>
      <c r="LU21" s="139" t="str">
        <f>IF($B$2=1,IF(เม.ย.!Y21="","",เม.ย.!Y21),IF(เม.ย.!Y51="","",เม.ย.!Y51))</f>
        <v/>
      </c>
      <c r="LV21" s="139" t="str">
        <f>IF($B$2=1,IF(เม.ย.!Z21="","",เม.ย.!Z21),IF(เม.ย.!Z51="","",เม.ย.!Z51))</f>
        <v/>
      </c>
      <c r="LW21" s="139" t="str">
        <f>IF($B$2=1,IF(เม.ย.!AA21="","",เม.ย.!AA21),IF(เม.ย.!AA51="","",เม.ย.!AA51))</f>
        <v/>
      </c>
      <c r="LX21" s="139" t="str">
        <f>IF($B$2=1,IF(เม.ย.!AB21="","",เม.ย.!AB21),IF(เม.ย.!AB51="","",เม.ย.!AB51))</f>
        <v/>
      </c>
      <c r="LY21" s="139" t="str">
        <f>IF($B$2=1,IF(เม.ย.!AC21="","",เม.ย.!AC21),IF(เม.ย.!AC51="","",เม.ย.!AC51))</f>
        <v/>
      </c>
      <c r="LZ21" s="139" t="str">
        <f>IF($B$2=1,IF(เม.ย.!AD21="","",เม.ย.!AD21),IF(เม.ย.!AD51="","",เม.ย.!AD51))</f>
        <v/>
      </c>
      <c r="MA21" s="139" t="str">
        <f>IF($B$2=1,IF(เม.ย.!AE21="","",เม.ย.!AE21),IF(เม.ย.!AE51="","",เม.ย.!AE51))</f>
        <v/>
      </c>
      <c r="MB21" s="139" t="str">
        <f>IF($B$2=1,IF(เม.ย.!AF21="","",เม.ย.!AF21),IF(เม.ย.!AF51="","",เม.ย.!AF51))</f>
        <v/>
      </c>
      <c r="MC21" s="139" t="str">
        <f>IF($B$2=1,IF(เม.ย.!AG21="","",เม.ย.!AG21),IF(เม.ย.!AG51="","",เม.ย.!AG51))</f>
        <v/>
      </c>
      <c r="MD21" s="139" t="str">
        <f>IF($B$2=1,IF(เม.ย.!AH21="","",เม.ย.!AH21),IF(เม.ย.!AH51="","",เม.ย.!AH51))</f>
        <v/>
      </c>
      <c r="ME21" s="139" t="str">
        <f>IF($B$2=1,IF(เม.ย.!AI21="","",เม.ย.!AI21),IF(เม.ย.!AI51="","",เม.ย.!AI51))</f>
        <v/>
      </c>
      <c r="MF21" s="138">
        <f t="shared" si="20"/>
        <v>18</v>
      </c>
      <c r="MG21" s="139"/>
      <c r="MH21" s="139" t="str">
        <f>IF($B$2=1,IF(พ.ค.!D21="","",พ.ค.!D21),IF(พ.ค.!D51="","",พ.ค.!D51))</f>
        <v/>
      </c>
      <c r="MI21" s="139" t="str">
        <f>IF($B$2=1,IF(พ.ค.!E21="","",พ.ค.!E21),IF(พ.ค.!E51="","",พ.ค.!E51))</f>
        <v/>
      </c>
      <c r="MJ21" s="139" t="str">
        <f>IF($B$2=1,IF(พ.ค.!F21="","",พ.ค.!F21),IF(พ.ค.!F51="","",พ.ค.!F51))</f>
        <v/>
      </c>
      <c r="MK21" s="139" t="str">
        <f>IF($B$2=1,IF(พ.ค.!G21="","",พ.ค.!G21),IF(พ.ค.!G51="","",พ.ค.!G51))</f>
        <v/>
      </c>
      <c r="ML21" s="139" t="str">
        <f>IF($B$2=1,IF(พ.ค.!H21="","",พ.ค.!H21),IF(พ.ค.!H51="","",พ.ค.!H51))</f>
        <v/>
      </c>
      <c r="MM21" s="139" t="str">
        <f>IF($B$2=1,IF(พ.ค.!I21="","",พ.ค.!I21),IF(พ.ค.!I51="","",พ.ค.!I51))</f>
        <v/>
      </c>
      <c r="MN21" s="139" t="str">
        <f>IF($B$2=1,IF(พ.ค.!J21="","",พ.ค.!J21),IF(พ.ค.!J51="","",พ.ค.!J51))</f>
        <v/>
      </c>
      <c r="MO21" s="139" t="str">
        <f>IF($B$2=1,IF(พ.ค.!K21="","",พ.ค.!K21),IF(พ.ค.!K51="","",พ.ค.!K51))</f>
        <v/>
      </c>
      <c r="MP21" s="139" t="str">
        <f>IF($B$2=1,IF(พ.ค.!L21="","",พ.ค.!L21),IF(พ.ค.!L51="","",พ.ค.!L51))</f>
        <v/>
      </c>
      <c r="MQ21" s="139" t="str">
        <f>IF($B$2=1,IF(พ.ค.!M21="","",พ.ค.!M21),IF(พ.ค.!M51="","",พ.ค.!M51))</f>
        <v/>
      </c>
      <c r="MR21" s="139" t="str">
        <f>IF($B$2=1,IF(พ.ค.!N21="","",พ.ค.!N21),IF(พ.ค.!N51="","",พ.ค.!N51))</f>
        <v/>
      </c>
      <c r="MS21" s="139" t="str">
        <f>IF($B$2=1,IF(พ.ค.!O21="","",พ.ค.!O21),IF(พ.ค.!O51="","",พ.ค.!O51))</f>
        <v/>
      </c>
      <c r="MT21" s="139" t="str">
        <f>IF($B$2=1,IF(พ.ค.!P21="","",พ.ค.!P21),IF(พ.ค.!P51="","",พ.ค.!P51))</f>
        <v/>
      </c>
      <c r="MU21" s="139" t="str">
        <f>IF($B$2=1,IF(พ.ค.!Q21="","",พ.ค.!Q21),IF(พ.ค.!Q51="","",พ.ค.!Q51))</f>
        <v/>
      </c>
      <c r="MV21" s="139" t="str">
        <f>IF($B$2=1,IF(พ.ค.!R21="","",พ.ค.!R21),IF(พ.ค.!R51="","",พ.ค.!R51))</f>
        <v/>
      </c>
      <c r="MW21" s="139" t="str">
        <f>IF($B$2=1,IF(พ.ค.!S21="","",พ.ค.!S21),IF(พ.ค.!S51="","",พ.ค.!S51))</f>
        <v/>
      </c>
      <c r="MX21" s="139" t="str">
        <f>IF($B$2=1,IF(พ.ค.!T21="","",พ.ค.!T21),IF(พ.ค.!T51="","",พ.ค.!T51))</f>
        <v/>
      </c>
      <c r="MY21" s="139" t="str">
        <f>IF($B$2=1,IF(พ.ค.!U21="","",พ.ค.!U21),IF(พ.ค.!U51="","",พ.ค.!U51))</f>
        <v/>
      </c>
      <c r="MZ21" s="139" t="str">
        <f>IF($B$2=1,IF(พ.ค.!V21="","",พ.ค.!V21),IF(พ.ค.!V51="","",พ.ค.!V51))</f>
        <v/>
      </c>
      <c r="NA21" s="139" t="str">
        <f>IF($B$2=1,IF(พ.ค.!W21="","",พ.ค.!W21),IF(พ.ค.!W51="","",พ.ค.!W51))</f>
        <v/>
      </c>
      <c r="NB21" s="139" t="str">
        <f>IF($B$2=1,IF(พ.ค.!X21="","",พ.ค.!X21),IF(พ.ค.!X51="","",พ.ค.!X51))</f>
        <v/>
      </c>
      <c r="NC21" s="139" t="str">
        <f>IF($B$2=1,IF(พ.ค.!Y21="","",พ.ค.!Y21),IF(พ.ค.!Y51="","",พ.ค.!Y51))</f>
        <v/>
      </c>
      <c r="ND21" s="139" t="str">
        <f>IF($B$2=1,IF(พ.ค.!Z21="","",พ.ค.!Z21),IF(พ.ค.!Z51="","",พ.ค.!Z51))</f>
        <v/>
      </c>
      <c r="NE21" s="139" t="str">
        <f>IF($B$2=1,IF(พ.ค.!AA21="","",พ.ค.!AA21),IF(พ.ค.!AA51="","",พ.ค.!AA51))</f>
        <v/>
      </c>
      <c r="NF21" s="139" t="str">
        <f>IF($B$2=1,IF(พ.ค.!AB21="","",พ.ค.!AB21),IF(พ.ค.!AB51="","",พ.ค.!AB51))</f>
        <v/>
      </c>
      <c r="NG21" s="139" t="str">
        <f>IF($B$2=1,IF(พ.ค.!AC21="","",พ.ค.!AC21),IF(พ.ค.!AC51="","",พ.ค.!AC51))</f>
        <v/>
      </c>
      <c r="NH21" s="139" t="str">
        <f>IF($B$2=1,IF(พ.ค.!AD21="","",พ.ค.!AD21),IF(พ.ค.!AD51="","",พ.ค.!AD51))</f>
        <v/>
      </c>
      <c r="NI21" s="139" t="str">
        <f>IF($B$2=1,IF(พ.ค.!AE21="","",พ.ค.!AE21),IF(พ.ค.!AE51="","",พ.ค.!AE51))</f>
        <v/>
      </c>
      <c r="NJ21" s="139" t="str">
        <f>IF($B$2=1,IF(พ.ค.!AF21="","",พ.ค.!AF21),IF(พ.ค.!AF51="","",พ.ค.!AF51))</f>
        <v/>
      </c>
      <c r="NK21" s="139" t="str">
        <f>IF($B$2=1,IF(พ.ค.!AG21="","",พ.ค.!AG21),IF(พ.ค.!AG51="","",พ.ค.!AG51))</f>
        <v/>
      </c>
      <c r="NL21" s="139" t="str">
        <f>IF($B$2=1,IF(พ.ค.!AH21="","",พ.ค.!AH21),IF(พ.ค.!AH51="","",พ.ค.!AH51))</f>
        <v/>
      </c>
      <c r="NM21" s="139" t="str">
        <f>IF($B$2=1,IF(พ.ค.!AI21="","",พ.ค.!AI21),IF(พ.ค.!AI51="","",พ.ค.!AI51))</f>
        <v/>
      </c>
    </row>
    <row r="22" spans="1:377" ht="21" customHeight="1" x14ac:dyDescent="0.55000000000000004">
      <c r="A22" s="125"/>
      <c r="B22" s="125"/>
      <c r="C22" s="125"/>
      <c r="D22" s="138">
        <f t="shared" si="21"/>
        <v>19</v>
      </c>
      <c r="E22" s="139"/>
      <c r="F22" s="139" t="str">
        <f>IF($B$2=1,IF(ก.ค.!D22="","",ก.ค.!D22),IF(ก.ค.!D52="","",ก.ค.!D52))</f>
        <v/>
      </c>
      <c r="G22" s="139" t="str">
        <f>IF($B$2=1,IF(ก.ค.!E22="","",ก.ค.!E22),IF(ก.ค.!E52="","",ก.ค.!E52))</f>
        <v/>
      </c>
      <c r="H22" s="139" t="str">
        <f>IF($B$2=1,IF(ก.ค.!F22="","",ก.ค.!F22),IF(ก.ค.!F52="","",ก.ค.!F52))</f>
        <v/>
      </c>
      <c r="I22" s="139" t="str">
        <f>IF($B$2=1,IF(ก.ค.!G22="","",ก.ค.!G22),IF(ก.ค.!G52="","",ก.ค.!G52))</f>
        <v/>
      </c>
      <c r="J22" s="139" t="str">
        <f>IF($B$2=1,IF(ก.ค.!H22="","",ก.ค.!H22),IF(ก.ค.!H52="","",ก.ค.!H52))</f>
        <v/>
      </c>
      <c r="K22" s="139" t="str">
        <f>IF($B$2=1,IF(ก.ค.!I22="","",ก.ค.!I22),IF(ก.ค.!I52="","",ก.ค.!I52))</f>
        <v/>
      </c>
      <c r="L22" s="139" t="str">
        <f>IF($B$2=1,IF(ก.ค.!J22="","",ก.ค.!J22),IF(ก.ค.!J52="","",ก.ค.!J52))</f>
        <v/>
      </c>
      <c r="M22" s="139" t="str">
        <f>IF($B$2=1,IF(ก.ค.!K22="","",ก.ค.!K22),IF(ก.ค.!K52="","",ก.ค.!K52))</f>
        <v/>
      </c>
      <c r="N22" s="139" t="str">
        <f>IF($B$2=1,IF(ก.ค.!L22="","",ก.ค.!L22),IF(ก.ค.!L52="","",ก.ค.!L52))</f>
        <v/>
      </c>
      <c r="O22" s="139" t="str">
        <f>IF($B$2=1,IF(ก.ค.!M22="","",ก.ค.!M22),IF(ก.ค.!M52="","",ก.ค.!M52))</f>
        <v/>
      </c>
      <c r="P22" s="139" t="str">
        <f>IF($B$2=1,IF(ก.ค.!N22="","",ก.ค.!N22),IF(ก.ค.!N52="","",ก.ค.!N52))</f>
        <v/>
      </c>
      <c r="Q22" s="139" t="str">
        <f>IF($B$2=1,IF(ก.ค.!O22="","",ก.ค.!O22),IF(ก.ค.!O52="","",ก.ค.!O52))</f>
        <v/>
      </c>
      <c r="R22" s="139" t="str">
        <f>IF($B$2=1,IF(ก.ค.!P22="","",ก.ค.!P22),IF(ก.ค.!P52="","",ก.ค.!P52))</f>
        <v/>
      </c>
      <c r="S22" s="139" t="str">
        <f>IF($B$2=1,IF(ก.ค.!Q22="","",ก.ค.!Q22),IF(ก.ค.!Q52="","",ก.ค.!Q52))</f>
        <v/>
      </c>
      <c r="T22" s="139" t="str">
        <f>IF($B$2=1,IF(ก.ค.!R22="","",ก.ค.!R22),IF(ก.ค.!R52="","",ก.ค.!R52))</f>
        <v/>
      </c>
      <c r="U22" s="139" t="str">
        <f>IF($B$2=1,IF(ก.ค.!S22="","",ก.ค.!S22),IF(ก.ค.!S52="","",ก.ค.!S52))</f>
        <v/>
      </c>
      <c r="V22" s="139" t="str">
        <f>IF($B$2=1,IF(ก.ค.!T22="","",ก.ค.!T22),IF(ก.ค.!T52="","",ก.ค.!T52))</f>
        <v/>
      </c>
      <c r="W22" s="139" t="str">
        <f>IF($B$2=1,IF(ก.ค.!U22="","",ก.ค.!U22),IF(ก.ค.!U52="","",ก.ค.!U52))</f>
        <v/>
      </c>
      <c r="X22" s="139" t="str">
        <f>IF($B$2=1,IF(ก.ค.!V22="","",ก.ค.!V22),IF(ก.ค.!V52="","",ก.ค.!V52))</f>
        <v/>
      </c>
      <c r="Y22" s="139" t="str">
        <f>IF($B$2=1,IF(ก.ค.!W22="","",ก.ค.!W22),IF(ก.ค.!W52="","",ก.ค.!W52))</f>
        <v/>
      </c>
      <c r="Z22" s="139" t="str">
        <f>IF($B$2=1,IF(ก.ค.!X22="","",ก.ค.!X22),IF(ก.ค.!X52="","",ก.ค.!X52))</f>
        <v/>
      </c>
      <c r="AA22" s="139" t="str">
        <f>IF($B$2=1,IF(ก.ค.!Y22="","",ก.ค.!Y22),IF(ก.ค.!Y52="","",ก.ค.!Y52))</f>
        <v/>
      </c>
      <c r="AB22" s="139" t="str">
        <f>IF($B$2=1,IF(ก.ค.!Z22="","",ก.ค.!Z22),IF(ก.ค.!Z52="","",ก.ค.!Z52))</f>
        <v/>
      </c>
      <c r="AC22" s="139" t="str">
        <f>IF($B$2=1,IF(ก.ค.!AA22="","",ก.ค.!AA22),IF(ก.ค.!AA52="","",ก.ค.!AA52))</f>
        <v/>
      </c>
      <c r="AD22" s="139" t="str">
        <f>IF($B$2=1,IF(ก.ค.!AB22="","",ก.ค.!AB22),IF(ก.ค.!AB52="","",ก.ค.!AB52))</f>
        <v/>
      </c>
      <c r="AE22" s="139" t="str">
        <f>IF($B$2=1,IF(ก.ค.!AC22="","",ก.ค.!AC22),IF(ก.ค.!AC52="","",ก.ค.!AC52))</f>
        <v/>
      </c>
      <c r="AF22" s="139" t="str">
        <f>IF($B$2=1,IF(ก.ค.!AD22="","",ก.ค.!AD22),IF(ก.ค.!AD52="","",ก.ค.!AD52))</f>
        <v/>
      </c>
      <c r="AG22" s="139" t="str">
        <f>IF($B$2=1,IF(ก.ค.!AE22="","",ก.ค.!AE22),IF(ก.ค.!AE52="","",ก.ค.!AE52))</f>
        <v/>
      </c>
      <c r="AH22" s="139" t="str">
        <f>IF($B$2=1,IF(ก.ค.!AF22="","",ก.ค.!AF22),IF(ก.ค.!AF52="","",ก.ค.!AF52))</f>
        <v/>
      </c>
      <c r="AI22" s="139" t="str">
        <f>IF($B$2=1,IF(ก.ค.!AG22="","",ก.ค.!AG22),IF(ก.ค.!AG52="","",ก.ค.!AG52))</f>
        <v/>
      </c>
      <c r="AJ22" s="139" t="str">
        <f>IF($B$2=1,IF(ก.ค.!AH22="","",ก.ค.!AH22),IF(ก.ค.!AH52="","",ก.ค.!AH52))</f>
        <v/>
      </c>
      <c r="AK22" s="139" t="str">
        <f>IF($B$2=1,IF(ก.ค.!AI22="","",ก.ค.!AI22),IF(ก.ค.!AI52="","",ก.ค.!AI52))</f>
        <v/>
      </c>
      <c r="AL22" s="138">
        <f t="shared" si="11"/>
        <v>19</v>
      </c>
      <c r="AM22" s="139"/>
      <c r="AN22" s="139" t="str">
        <f>IF($B$2=1,IF(ส.ค.!D22="","",ส.ค.!D22),IF(ส.ค.!D52="","",ส.ค.!D52))</f>
        <v/>
      </c>
      <c r="AO22" s="139" t="str">
        <f>IF($B$2=1,IF(ส.ค.!E22="","",ส.ค.!E22),IF(ส.ค.!E52="","",ส.ค.!E52))</f>
        <v/>
      </c>
      <c r="AP22" s="139" t="str">
        <f>IF($B$2=1,IF(ส.ค.!F22="","",ส.ค.!F22),IF(ส.ค.!F52="","",ส.ค.!F52))</f>
        <v/>
      </c>
      <c r="AQ22" s="139" t="str">
        <f>IF($B$2=1,IF(ส.ค.!G22="","",ส.ค.!G22),IF(ส.ค.!G52="","",ส.ค.!G52))</f>
        <v/>
      </c>
      <c r="AR22" s="139" t="str">
        <f>IF($B$2=1,IF(ส.ค.!H22="","",ส.ค.!H22),IF(ส.ค.!H52="","",ส.ค.!H52))</f>
        <v/>
      </c>
      <c r="AS22" s="139" t="str">
        <f>IF($B$2=1,IF(ส.ค.!I22="","",ส.ค.!I22),IF(ส.ค.!I52="","",ส.ค.!I52))</f>
        <v/>
      </c>
      <c r="AT22" s="139" t="str">
        <f>IF($B$2=1,IF(ส.ค.!J22="","",ส.ค.!J22),IF(ส.ค.!J52="","",ส.ค.!J52))</f>
        <v/>
      </c>
      <c r="AU22" s="139" t="str">
        <f>IF($B$2=1,IF(ส.ค.!K22="","",ส.ค.!K22),IF(ส.ค.!K52="","",ส.ค.!K52))</f>
        <v/>
      </c>
      <c r="AV22" s="139" t="str">
        <f>IF($B$2=1,IF(ส.ค.!L22="","",ส.ค.!L22),IF(ส.ค.!L52="","",ส.ค.!L52))</f>
        <v/>
      </c>
      <c r="AW22" s="139" t="str">
        <f>IF($B$2=1,IF(ส.ค.!M22="","",ส.ค.!M22),IF(ส.ค.!M52="","",ส.ค.!M52))</f>
        <v/>
      </c>
      <c r="AX22" s="139" t="str">
        <f>IF($B$2=1,IF(ส.ค.!N22="","",ส.ค.!N22),IF(ส.ค.!N52="","",ส.ค.!N52))</f>
        <v/>
      </c>
      <c r="AY22" s="139" t="str">
        <f>IF($B$2=1,IF(ส.ค.!O22="","",ส.ค.!O22),IF(ส.ค.!O52="","",ส.ค.!O52))</f>
        <v/>
      </c>
      <c r="AZ22" s="139" t="str">
        <f>IF($B$2=1,IF(ส.ค.!P22="","",ส.ค.!P22),IF(ส.ค.!P52="","",ส.ค.!P52))</f>
        <v/>
      </c>
      <c r="BA22" s="139" t="str">
        <f>IF($B$2=1,IF(ส.ค.!Q22="","",ส.ค.!Q22),IF(ส.ค.!Q52="","",ส.ค.!Q52))</f>
        <v/>
      </c>
      <c r="BB22" s="139" t="str">
        <f>IF($B$2=1,IF(ส.ค.!R22="","",ส.ค.!R22),IF(ส.ค.!R52="","",ส.ค.!R52))</f>
        <v/>
      </c>
      <c r="BC22" s="139" t="str">
        <f>IF($B$2=1,IF(ส.ค.!S22="","",ส.ค.!S22),IF(ส.ค.!S52="","",ส.ค.!S52))</f>
        <v/>
      </c>
      <c r="BD22" s="139" t="str">
        <f>IF($B$2=1,IF(ส.ค.!T22="","",ส.ค.!T22),IF(ส.ค.!T52="","",ส.ค.!T52))</f>
        <v/>
      </c>
      <c r="BE22" s="139" t="str">
        <f>IF($B$2=1,IF(ส.ค.!U22="","",ส.ค.!U22),IF(ส.ค.!U52="","",ส.ค.!U52))</f>
        <v/>
      </c>
      <c r="BF22" s="139" t="str">
        <f>IF($B$2=1,IF(ส.ค.!V22="","",ส.ค.!V22),IF(ส.ค.!V52="","",ส.ค.!V52))</f>
        <v/>
      </c>
      <c r="BG22" s="139" t="str">
        <f>IF($B$2=1,IF(ส.ค.!W22="","",ส.ค.!W22),IF(ส.ค.!W52="","",ส.ค.!W52))</f>
        <v/>
      </c>
      <c r="BH22" s="139" t="str">
        <f>IF($B$2=1,IF(ส.ค.!X22="","",ส.ค.!X22),IF(ส.ค.!X52="","",ส.ค.!X52))</f>
        <v/>
      </c>
      <c r="BI22" s="139" t="str">
        <f>IF($B$2=1,IF(ส.ค.!Y22="","",ส.ค.!Y22),IF(ส.ค.!Y52="","",ส.ค.!Y52))</f>
        <v/>
      </c>
      <c r="BJ22" s="139" t="str">
        <f>IF($B$2=1,IF(ส.ค.!Z22="","",ส.ค.!Z22),IF(ส.ค.!Z52="","",ส.ค.!Z52))</f>
        <v/>
      </c>
      <c r="BK22" s="139" t="str">
        <f>IF($B$2=1,IF(ส.ค.!AA22="","",ส.ค.!AA22),IF(ส.ค.!AA52="","",ส.ค.!AA52))</f>
        <v/>
      </c>
      <c r="BL22" s="139" t="str">
        <f>IF($B$2=1,IF(ส.ค.!AB22="","",ส.ค.!AB22),IF(ส.ค.!AB52="","",ส.ค.!AB52))</f>
        <v/>
      </c>
      <c r="BM22" s="139" t="str">
        <f>IF($B$2=1,IF(ส.ค.!AC22="","",ส.ค.!AC22),IF(ส.ค.!AC52="","",ส.ค.!AC52))</f>
        <v/>
      </c>
      <c r="BN22" s="139" t="str">
        <f>IF($B$2=1,IF(ส.ค.!AD22="","",ส.ค.!AD22),IF(ส.ค.!AD52="","",ส.ค.!AD52))</f>
        <v/>
      </c>
      <c r="BO22" s="139" t="str">
        <f>IF($B$2=1,IF(ส.ค.!AE22="","",ส.ค.!AE22),IF(ส.ค.!AE52="","",ส.ค.!AE52))</f>
        <v/>
      </c>
      <c r="BP22" s="139" t="str">
        <f>IF($B$2=1,IF(ส.ค.!AF22="","",ส.ค.!AF22),IF(ส.ค.!AF52="","",ส.ค.!AF52))</f>
        <v/>
      </c>
      <c r="BQ22" s="139" t="str">
        <f>IF($B$2=1,IF(ส.ค.!AG22="","",ส.ค.!AG22),IF(ส.ค.!AG52="","",ส.ค.!AG52))</f>
        <v/>
      </c>
      <c r="BR22" s="139" t="str">
        <f>IF($B$2=1,IF(ส.ค.!AH22="","",ส.ค.!AH22),IF(ส.ค.!AH52="","",ส.ค.!AH52))</f>
        <v/>
      </c>
      <c r="BS22" s="139" t="str">
        <f>IF($B$2=1,IF(ส.ค.!AI22="","",ส.ค.!AI22),IF(ส.ค.!AI52="","",ส.ค.!AI52))</f>
        <v/>
      </c>
      <c r="BT22" s="138">
        <f t="shared" si="12"/>
        <v>19</v>
      </c>
      <c r="BU22" s="139"/>
      <c r="BV22" s="139" t="str">
        <f>IF($B$2=1,IF(ก.ย.!D22="","",ก.ย.!D22),IF(ก.ย.!D52="","",ก.ย.!D52))</f>
        <v/>
      </c>
      <c r="BW22" s="139" t="str">
        <f>IF($B$2=1,IF(ก.ย.!E22="","",ก.ย.!E22),IF(ก.ย.!E52="","",ก.ย.!E52))</f>
        <v/>
      </c>
      <c r="BX22" s="139" t="str">
        <f>IF($B$2=1,IF(ก.ย.!F22="","",ก.ย.!F22),IF(ก.ย.!F52="","",ก.ย.!F52))</f>
        <v/>
      </c>
      <c r="BY22" s="139" t="str">
        <f>IF($B$2=1,IF(ก.ย.!G22="","",ก.ย.!G22),IF(ก.ย.!G52="","",ก.ย.!G52))</f>
        <v/>
      </c>
      <c r="BZ22" s="139" t="str">
        <f>IF($B$2=1,IF(ก.ย.!H22="","",ก.ย.!H22),IF(ก.ย.!H52="","",ก.ย.!H52))</f>
        <v/>
      </c>
      <c r="CA22" s="139" t="str">
        <f>IF($B$2=1,IF(ก.ย.!I22="","",ก.ย.!I22),IF(ก.ย.!I52="","",ก.ย.!I52))</f>
        <v/>
      </c>
      <c r="CB22" s="139" t="str">
        <f>IF($B$2=1,IF(ก.ย.!J22="","",ก.ย.!J22),IF(ก.ย.!J52="","",ก.ย.!J52))</f>
        <v/>
      </c>
      <c r="CC22" s="139" t="str">
        <f>IF($B$2=1,IF(ก.ย.!K22="","",ก.ย.!K22),IF(ก.ย.!K52="","",ก.ย.!K52))</f>
        <v/>
      </c>
      <c r="CD22" s="139" t="str">
        <f>IF($B$2=1,IF(ก.ย.!L22="","",ก.ย.!L22),IF(ก.ย.!L52="","",ก.ย.!L52))</f>
        <v/>
      </c>
      <c r="CE22" s="139" t="str">
        <f>IF($B$2=1,IF(ก.ย.!M22="","",ก.ย.!M22),IF(ก.ย.!M52="","",ก.ย.!M52))</f>
        <v/>
      </c>
      <c r="CF22" s="139" t="str">
        <f>IF($B$2=1,IF(ก.ย.!N22="","",ก.ย.!N22),IF(ก.ย.!N52="","",ก.ย.!N52))</f>
        <v/>
      </c>
      <c r="CG22" s="139" t="str">
        <f>IF($B$2=1,IF(ก.ย.!O22="","",ก.ย.!O22),IF(ก.ย.!O52="","",ก.ย.!O52))</f>
        <v/>
      </c>
      <c r="CH22" s="139" t="str">
        <f>IF($B$2=1,IF(ก.ย.!P22="","",ก.ย.!P22),IF(ก.ย.!P52="","",ก.ย.!P52))</f>
        <v/>
      </c>
      <c r="CI22" s="139" t="str">
        <f>IF($B$2=1,IF(ก.ย.!Q22="","",ก.ย.!Q22),IF(ก.ย.!Q52="","",ก.ย.!Q52))</f>
        <v/>
      </c>
      <c r="CJ22" s="139" t="str">
        <f>IF($B$2=1,IF(ก.ย.!R22="","",ก.ย.!R22),IF(ก.ย.!R52="","",ก.ย.!R52))</f>
        <v/>
      </c>
      <c r="CK22" s="139" t="str">
        <f>IF($B$2=1,IF(ก.ย.!S22="","",ก.ย.!S22),IF(ก.ย.!S52="","",ก.ย.!S52))</f>
        <v/>
      </c>
      <c r="CL22" s="139" t="str">
        <f>IF($B$2=1,IF(ก.ย.!T22="","",ก.ย.!T22),IF(ก.ย.!T52="","",ก.ย.!T52))</f>
        <v/>
      </c>
      <c r="CM22" s="139" t="str">
        <f>IF($B$2=1,IF(ก.ย.!U22="","",ก.ย.!U22),IF(ก.ย.!U52="","",ก.ย.!U52))</f>
        <v/>
      </c>
      <c r="CN22" s="139" t="str">
        <f>IF($B$2=1,IF(ก.ย.!V22="","",ก.ย.!V22),IF(ก.ย.!V52="","",ก.ย.!V52))</f>
        <v/>
      </c>
      <c r="CO22" s="139" t="str">
        <f>IF($B$2=1,IF(ก.ย.!W22="","",ก.ย.!W22),IF(ก.ย.!W52="","",ก.ย.!W52))</f>
        <v/>
      </c>
      <c r="CP22" s="139" t="str">
        <f>IF($B$2=1,IF(ก.ย.!X22="","",ก.ย.!X22),IF(ก.ย.!X52="","",ก.ย.!X52))</f>
        <v/>
      </c>
      <c r="CQ22" s="139" t="str">
        <f>IF($B$2=1,IF(ก.ย.!Y22="","",ก.ย.!Y22),IF(ก.ย.!Y52="","",ก.ย.!Y52))</f>
        <v/>
      </c>
      <c r="CR22" s="139" t="str">
        <f>IF($B$2=1,IF(ก.ย.!Z22="","",ก.ย.!Z22),IF(ก.ย.!Z52="","",ก.ย.!Z52))</f>
        <v/>
      </c>
      <c r="CS22" s="139" t="str">
        <f>IF($B$2=1,IF(ก.ย.!AA22="","",ก.ย.!AA22),IF(ก.ย.!AA52="","",ก.ย.!AA52))</f>
        <v/>
      </c>
      <c r="CT22" s="139" t="str">
        <f>IF($B$2=1,IF(ก.ย.!AB22="","",ก.ย.!AB22),IF(ก.ย.!AB52="","",ก.ย.!AB52))</f>
        <v/>
      </c>
      <c r="CU22" s="139" t="str">
        <f>IF($B$2=1,IF(ก.ย.!AC22="","",ก.ย.!AC22),IF(ก.ย.!AC52="","",ก.ย.!AC52))</f>
        <v/>
      </c>
      <c r="CV22" s="139" t="str">
        <f>IF($B$2=1,IF(ก.ย.!AD22="","",ก.ย.!AD22),IF(ก.ย.!AD52="","",ก.ย.!AD52))</f>
        <v/>
      </c>
      <c r="CW22" s="139" t="str">
        <f>IF($B$2=1,IF(ก.ย.!AE22="","",ก.ย.!AE22),IF(ก.ย.!AE52="","",ก.ย.!AE52))</f>
        <v/>
      </c>
      <c r="CX22" s="139" t="str">
        <f>IF($B$2=1,IF(ก.ย.!AF22="","",ก.ย.!AF22),IF(ก.ย.!AF52="","",ก.ย.!AF52))</f>
        <v/>
      </c>
      <c r="CY22" s="139" t="str">
        <f>IF($B$2=1,IF(ก.ย.!AG22="","",ก.ย.!AG22),IF(ก.ย.!AG52="","",ก.ย.!AG52))</f>
        <v/>
      </c>
      <c r="CZ22" s="139" t="str">
        <f>IF($B$2=1,IF(ก.ย.!AH22="","",ก.ย.!AH22),IF(ก.ย.!AH52="","",ก.ย.!AH52))</f>
        <v/>
      </c>
      <c r="DA22" s="139" t="str">
        <f>IF($B$2=1,IF(ก.ย.!AI22="","",ก.ย.!AI22),IF(ก.ย.!AI52="","",ก.ย.!AI52))</f>
        <v/>
      </c>
      <c r="DB22" s="138">
        <f t="shared" si="13"/>
        <v>19</v>
      </c>
      <c r="DC22" s="139"/>
      <c r="DD22" s="139" t="str">
        <f>IF($B$2=1,IF(ต.ค.!D22="","",ต.ค.!D22),IF(ต.ค.!D52="","",ต.ค.!D52))</f>
        <v/>
      </c>
      <c r="DE22" s="139" t="str">
        <f>IF($B$2=1,IF(ต.ค.!E22="","",ต.ค.!E22),IF(ต.ค.!E52="","",ต.ค.!E52))</f>
        <v/>
      </c>
      <c r="DF22" s="139" t="str">
        <f>IF($B$2=1,IF(ต.ค.!F22="","",ต.ค.!F22),IF(ต.ค.!F52="","",ต.ค.!F52))</f>
        <v/>
      </c>
      <c r="DG22" s="139" t="str">
        <f>IF($B$2=1,IF(ต.ค.!G22="","",ต.ค.!G22),IF(ต.ค.!G52="","",ต.ค.!G52))</f>
        <v/>
      </c>
      <c r="DH22" s="139" t="str">
        <f>IF($B$2=1,IF(ต.ค.!H22="","",ต.ค.!H22),IF(ต.ค.!H52="","",ต.ค.!H52))</f>
        <v/>
      </c>
      <c r="DI22" s="139" t="str">
        <f>IF($B$2=1,IF(ต.ค.!I22="","",ต.ค.!I22),IF(ต.ค.!I52="","",ต.ค.!I52))</f>
        <v/>
      </c>
      <c r="DJ22" s="139" t="str">
        <f>IF($B$2=1,IF(ต.ค.!J22="","",ต.ค.!J22),IF(ต.ค.!J52="","",ต.ค.!J52))</f>
        <v/>
      </c>
      <c r="DK22" s="139" t="str">
        <f>IF($B$2=1,IF(ต.ค.!K22="","",ต.ค.!K22),IF(ต.ค.!K52="","",ต.ค.!K52))</f>
        <v/>
      </c>
      <c r="DL22" s="139" t="str">
        <f>IF($B$2=1,IF(ต.ค.!L22="","",ต.ค.!L22),IF(ต.ค.!L52="","",ต.ค.!L52))</f>
        <v/>
      </c>
      <c r="DM22" s="139" t="str">
        <f>IF($B$2=1,IF(ต.ค.!M22="","",ต.ค.!M22),IF(ต.ค.!M52="","",ต.ค.!M52))</f>
        <v/>
      </c>
      <c r="DN22" s="139" t="str">
        <f>IF($B$2=1,IF(ต.ค.!N22="","",ต.ค.!N22),IF(ต.ค.!N52="","",ต.ค.!N52))</f>
        <v/>
      </c>
      <c r="DO22" s="139" t="str">
        <f>IF($B$2=1,IF(ต.ค.!O22="","",ต.ค.!O22),IF(ต.ค.!O52="","",ต.ค.!O52))</f>
        <v/>
      </c>
      <c r="DP22" s="139" t="str">
        <f>IF($B$2=1,IF(ต.ค.!P22="","",ต.ค.!P22),IF(ต.ค.!P52="","",ต.ค.!P52))</f>
        <v/>
      </c>
      <c r="DQ22" s="139" t="str">
        <f>IF($B$2=1,IF(ต.ค.!Q22="","",ต.ค.!Q22),IF(ต.ค.!Q52="","",ต.ค.!Q52))</f>
        <v/>
      </c>
      <c r="DR22" s="139" t="str">
        <f>IF($B$2=1,IF(ต.ค.!R22="","",ต.ค.!R22),IF(ต.ค.!R52="","",ต.ค.!R52))</f>
        <v/>
      </c>
      <c r="DS22" s="139" t="str">
        <f>IF($B$2=1,IF(ต.ค.!S22="","",ต.ค.!S22),IF(ต.ค.!S52="","",ต.ค.!S52))</f>
        <v/>
      </c>
      <c r="DT22" s="139" t="str">
        <f>IF($B$2=1,IF(ต.ค.!T22="","",ต.ค.!T22),IF(ต.ค.!T52="","",ต.ค.!T52))</f>
        <v/>
      </c>
      <c r="DU22" s="139" t="str">
        <f>IF($B$2=1,IF(ต.ค.!U22="","",ต.ค.!U22),IF(ต.ค.!U52="","",ต.ค.!U52))</f>
        <v/>
      </c>
      <c r="DV22" s="139" t="str">
        <f>IF($B$2=1,IF(ต.ค.!V22="","",ต.ค.!V22),IF(ต.ค.!V52="","",ต.ค.!V52))</f>
        <v/>
      </c>
      <c r="DW22" s="139" t="str">
        <f>IF($B$2=1,IF(ต.ค.!W22="","",ต.ค.!W22),IF(ต.ค.!W52="","",ต.ค.!W52))</f>
        <v/>
      </c>
      <c r="DX22" s="139" t="str">
        <f>IF($B$2=1,IF(ต.ค.!X22="","",ต.ค.!X22),IF(ต.ค.!X52="","",ต.ค.!X52))</f>
        <v/>
      </c>
      <c r="DY22" s="139" t="str">
        <f>IF($B$2=1,IF(ต.ค.!Y22="","",ต.ค.!Y22),IF(ต.ค.!Y52="","",ต.ค.!Y52))</f>
        <v/>
      </c>
      <c r="DZ22" s="139" t="str">
        <f>IF($B$2=1,IF(ต.ค.!Z22="","",ต.ค.!Z22),IF(ต.ค.!Z52="","",ต.ค.!Z52))</f>
        <v/>
      </c>
      <c r="EA22" s="139" t="str">
        <f>IF($B$2=1,IF(ต.ค.!AA22="","",ต.ค.!AA22),IF(ต.ค.!AA52="","",ต.ค.!AA52))</f>
        <v/>
      </c>
      <c r="EB22" s="139" t="str">
        <f>IF($B$2=1,IF(ต.ค.!AB22="","",ต.ค.!AB22),IF(ต.ค.!AB52="","",ต.ค.!AB52))</f>
        <v/>
      </c>
      <c r="EC22" s="139" t="str">
        <f>IF($B$2=1,IF(ต.ค.!AC22="","",ต.ค.!AC22),IF(ต.ค.!AC52="","",ต.ค.!AC52))</f>
        <v/>
      </c>
      <c r="ED22" s="139" t="str">
        <f>IF($B$2=1,IF(ต.ค.!AD22="","",ต.ค.!AD22),IF(ต.ค.!AD52="","",ต.ค.!AD52))</f>
        <v/>
      </c>
      <c r="EE22" s="139" t="str">
        <f>IF($B$2=1,IF(ต.ค.!AE22="","",ต.ค.!AE22),IF(ต.ค.!AE52="","",ต.ค.!AE52))</f>
        <v/>
      </c>
      <c r="EF22" s="139" t="str">
        <f>IF($B$2=1,IF(ต.ค.!AF22="","",ต.ค.!AF22),IF(ต.ค.!AF52="","",ต.ค.!AF52))</f>
        <v/>
      </c>
      <c r="EG22" s="139" t="str">
        <f>IF($B$2=1,IF(ต.ค.!AG22="","",ต.ค.!AG22),IF(ต.ค.!AG52="","",ต.ค.!AG52))</f>
        <v/>
      </c>
      <c r="EH22" s="139" t="str">
        <f>IF($B$2=1,IF(ต.ค.!AH22="","",ต.ค.!AH22),IF(ต.ค.!AH52="","",ต.ค.!AH52))</f>
        <v/>
      </c>
      <c r="EI22" s="139" t="str">
        <f>IF($B$2=1,IF(ต.ค.!AI22="","",ต.ค.!AI22),IF(ต.ค.!AI52="","",ต.ค.!AI52))</f>
        <v/>
      </c>
      <c r="EJ22" s="138">
        <f t="shared" si="14"/>
        <v>19</v>
      </c>
      <c r="EK22" s="139"/>
      <c r="EL22" s="139" t="str">
        <f>IF($B$2=1,IF(พ.ย.!D22="","",พ.ย.!D22),IF(พ.ย.!D52="","",พ.ย.!D52))</f>
        <v/>
      </c>
      <c r="EM22" s="139" t="str">
        <f>IF($B$2=1,IF(พ.ย.!E22="","",พ.ย.!E22),IF(พ.ย.!E52="","",พ.ย.!E52))</f>
        <v/>
      </c>
      <c r="EN22" s="139" t="str">
        <f>IF($B$2=1,IF(พ.ย.!F22="","",พ.ย.!F22),IF(พ.ย.!F52="","",พ.ย.!F52))</f>
        <v/>
      </c>
      <c r="EO22" s="139" t="str">
        <f>IF($B$2=1,IF(พ.ย.!G22="","",พ.ย.!G22),IF(พ.ย.!G52="","",พ.ย.!G52))</f>
        <v/>
      </c>
      <c r="EP22" s="139" t="str">
        <f>IF($B$2=1,IF(พ.ย.!H22="","",พ.ย.!H22),IF(พ.ย.!H52="","",พ.ย.!H52))</f>
        <v/>
      </c>
      <c r="EQ22" s="139" t="str">
        <f>IF($B$2=1,IF(พ.ย.!I22="","",พ.ย.!I22),IF(พ.ย.!I52="","",พ.ย.!I52))</f>
        <v/>
      </c>
      <c r="ER22" s="139" t="str">
        <f>IF($B$2=1,IF(พ.ย.!J22="","",พ.ย.!J22),IF(พ.ย.!J52="","",พ.ย.!J52))</f>
        <v/>
      </c>
      <c r="ES22" s="139" t="str">
        <f>IF($B$2=1,IF(พ.ย.!K22="","",พ.ย.!K22),IF(พ.ย.!K52="","",พ.ย.!K52))</f>
        <v/>
      </c>
      <c r="ET22" s="139" t="str">
        <f>IF($B$2=1,IF(พ.ย.!L22="","",พ.ย.!L22),IF(พ.ย.!L52="","",พ.ย.!L52))</f>
        <v/>
      </c>
      <c r="EU22" s="139" t="str">
        <f>IF($B$2=1,IF(พ.ย.!M22="","",พ.ย.!M22),IF(พ.ย.!M52="","",พ.ย.!M52))</f>
        <v/>
      </c>
      <c r="EV22" s="139" t="str">
        <f>IF($B$2=1,IF(พ.ย.!N22="","",พ.ย.!N22),IF(พ.ย.!N52="","",พ.ย.!N52))</f>
        <v/>
      </c>
      <c r="EW22" s="139" t="str">
        <f>IF($B$2=1,IF(พ.ย.!O22="","",พ.ย.!O22),IF(พ.ย.!O52="","",พ.ย.!O52))</f>
        <v/>
      </c>
      <c r="EX22" s="139" t="str">
        <f>IF($B$2=1,IF(พ.ย.!P22="","",พ.ย.!P22),IF(พ.ย.!P52="","",พ.ย.!P52))</f>
        <v/>
      </c>
      <c r="EY22" s="139" t="str">
        <f>IF($B$2=1,IF(พ.ย.!Q22="","",พ.ย.!Q22),IF(พ.ย.!Q52="","",พ.ย.!Q52))</f>
        <v/>
      </c>
      <c r="EZ22" s="139" t="str">
        <f>IF($B$2=1,IF(พ.ย.!R22="","",พ.ย.!R22),IF(พ.ย.!R52="","",พ.ย.!R52))</f>
        <v/>
      </c>
      <c r="FA22" s="139" t="str">
        <f>IF($B$2=1,IF(พ.ย.!S22="","",พ.ย.!S22),IF(พ.ย.!S52="","",พ.ย.!S52))</f>
        <v/>
      </c>
      <c r="FB22" s="139" t="str">
        <f>IF($B$2=1,IF(พ.ย.!T22="","",พ.ย.!T22),IF(พ.ย.!T52="","",พ.ย.!T52))</f>
        <v/>
      </c>
      <c r="FC22" s="139" t="str">
        <f>IF($B$2=1,IF(พ.ย.!U22="","",พ.ย.!U22),IF(พ.ย.!U52="","",พ.ย.!U52))</f>
        <v/>
      </c>
      <c r="FD22" s="139" t="str">
        <f>IF($B$2=1,IF(พ.ย.!V22="","",พ.ย.!V22),IF(พ.ย.!V52="","",พ.ย.!V52))</f>
        <v/>
      </c>
      <c r="FE22" s="139" t="str">
        <f>IF($B$2=1,IF(พ.ย.!W22="","",พ.ย.!W22),IF(พ.ย.!W52="","",พ.ย.!W52))</f>
        <v/>
      </c>
      <c r="FF22" s="139" t="str">
        <f>IF($B$2=1,IF(พ.ย.!X22="","",พ.ย.!X22),IF(พ.ย.!X52="","",พ.ย.!X52))</f>
        <v/>
      </c>
      <c r="FG22" s="139" t="str">
        <f>IF($B$2=1,IF(พ.ย.!Y22="","",พ.ย.!Y22),IF(พ.ย.!Y52="","",พ.ย.!Y52))</f>
        <v/>
      </c>
      <c r="FH22" s="139" t="str">
        <f>IF($B$2=1,IF(พ.ย.!Z22="","",พ.ย.!Z22),IF(พ.ย.!Z52="","",พ.ย.!Z52))</f>
        <v/>
      </c>
      <c r="FI22" s="139" t="str">
        <f>IF($B$2=1,IF(พ.ย.!AA22="","",พ.ย.!AA22),IF(พ.ย.!AA52="","",พ.ย.!AA52))</f>
        <v/>
      </c>
      <c r="FJ22" s="139" t="str">
        <f>IF($B$2=1,IF(พ.ย.!AB22="","",พ.ย.!AB22),IF(พ.ย.!AB52="","",พ.ย.!AB52))</f>
        <v/>
      </c>
      <c r="FK22" s="139" t="str">
        <f>IF($B$2=1,IF(พ.ย.!AC22="","",พ.ย.!AC22),IF(พ.ย.!AC52="","",พ.ย.!AC52))</f>
        <v/>
      </c>
      <c r="FL22" s="139" t="str">
        <f>IF($B$2=1,IF(พ.ย.!AD22="","",พ.ย.!AD22),IF(พ.ย.!AD52="","",พ.ย.!AD52))</f>
        <v/>
      </c>
      <c r="FM22" s="139" t="str">
        <f>IF($B$2=1,IF(พ.ย.!AE22="","",พ.ย.!AE22),IF(พ.ย.!AE52="","",พ.ย.!AE52))</f>
        <v/>
      </c>
      <c r="FN22" s="139" t="str">
        <f>IF($B$2=1,IF(พ.ย.!AF22="","",พ.ย.!AF22),IF(พ.ย.!AF52="","",พ.ย.!AF52))</f>
        <v/>
      </c>
      <c r="FO22" s="139" t="str">
        <f>IF($B$2=1,IF(พ.ย.!AG22="","",พ.ย.!AG22),IF(พ.ย.!AG52="","",พ.ย.!AG52))</f>
        <v/>
      </c>
      <c r="FP22" s="139" t="str">
        <f>IF($B$2=1,IF(พ.ย.!AH22="","",พ.ย.!AH22),IF(พ.ย.!AH52="","",พ.ย.!AH52))</f>
        <v/>
      </c>
      <c r="FQ22" s="139" t="str">
        <f>IF($B$2=1,IF(พ.ย.!AI22="","",พ.ย.!AI22),IF(พ.ย.!AI52="","",พ.ย.!AI52))</f>
        <v/>
      </c>
      <c r="FR22" s="138">
        <f t="shared" si="15"/>
        <v>19</v>
      </c>
      <c r="FS22" s="139"/>
      <c r="FT22" s="139" t="str">
        <f>IF($B$2=1,IF(ธ.ค.!D22="","",ธ.ค.!D22),IF(ธ.ค.!D52="","",ธ.ค.!D52))</f>
        <v/>
      </c>
      <c r="FU22" s="139" t="str">
        <f>IF($B$2=1,IF(ธ.ค.!E22="","",ธ.ค.!E22),IF(ธ.ค.!E52="","",ธ.ค.!E52))</f>
        <v/>
      </c>
      <c r="FV22" s="139" t="str">
        <f>IF($B$2=1,IF(ธ.ค.!F22="","",ธ.ค.!F22),IF(ธ.ค.!F52="","",ธ.ค.!F52))</f>
        <v/>
      </c>
      <c r="FW22" s="139" t="str">
        <f>IF($B$2=1,IF(ธ.ค.!G22="","",ธ.ค.!G22),IF(ธ.ค.!G52="","",ธ.ค.!G52))</f>
        <v/>
      </c>
      <c r="FX22" s="139" t="str">
        <f>IF($B$2=1,IF(ธ.ค.!H22="","",ธ.ค.!H22),IF(ธ.ค.!H52="","",ธ.ค.!H52))</f>
        <v/>
      </c>
      <c r="FY22" s="139" t="str">
        <f>IF($B$2=1,IF(ธ.ค.!I22="","",ธ.ค.!I22),IF(ธ.ค.!I52="","",ธ.ค.!I52))</f>
        <v/>
      </c>
      <c r="FZ22" s="139" t="str">
        <f>IF($B$2=1,IF(ธ.ค.!J22="","",ธ.ค.!J22),IF(ธ.ค.!J52="","",ธ.ค.!J52))</f>
        <v/>
      </c>
      <c r="GA22" s="139" t="str">
        <f>IF($B$2=1,IF(ธ.ค.!K22="","",ธ.ค.!K22),IF(ธ.ค.!K52="","",ธ.ค.!K52))</f>
        <v/>
      </c>
      <c r="GB22" s="139" t="str">
        <f>IF($B$2=1,IF(ธ.ค.!L22="","",ธ.ค.!L22),IF(ธ.ค.!L52="","",ธ.ค.!L52))</f>
        <v/>
      </c>
      <c r="GC22" s="139" t="str">
        <f>IF($B$2=1,IF(ธ.ค.!M22="","",ธ.ค.!M22),IF(ธ.ค.!M52="","",ธ.ค.!M52))</f>
        <v/>
      </c>
      <c r="GD22" s="139" t="str">
        <f>IF($B$2=1,IF(ธ.ค.!N22="","",ธ.ค.!N22),IF(ธ.ค.!N52="","",ธ.ค.!N52))</f>
        <v/>
      </c>
      <c r="GE22" s="139" t="str">
        <f>IF($B$2=1,IF(ธ.ค.!O22="","",ธ.ค.!O22),IF(ธ.ค.!O52="","",ธ.ค.!O52))</f>
        <v/>
      </c>
      <c r="GF22" s="139" t="str">
        <f>IF($B$2=1,IF(ธ.ค.!P22="","",ธ.ค.!P22),IF(ธ.ค.!P52="","",ธ.ค.!P52))</f>
        <v/>
      </c>
      <c r="GG22" s="139" t="str">
        <f>IF($B$2=1,IF(ธ.ค.!Q22="","",ธ.ค.!Q22),IF(ธ.ค.!Q52="","",ธ.ค.!Q52))</f>
        <v/>
      </c>
      <c r="GH22" s="139" t="str">
        <f>IF($B$2=1,IF(ธ.ค.!R22="","",ธ.ค.!R22),IF(ธ.ค.!R52="","",ธ.ค.!R52))</f>
        <v/>
      </c>
      <c r="GI22" s="139" t="str">
        <f>IF($B$2=1,IF(ธ.ค.!S22="","",ธ.ค.!S22),IF(ธ.ค.!S52="","",ธ.ค.!S52))</f>
        <v/>
      </c>
      <c r="GJ22" s="139" t="str">
        <f>IF($B$2=1,IF(ธ.ค.!T22="","",ธ.ค.!T22),IF(ธ.ค.!T52="","",ธ.ค.!T52))</f>
        <v/>
      </c>
      <c r="GK22" s="139" t="str">
        <f>IF($B$2=1,IF(ธ.ค.!U22="","",ธ.ค.!U22),IF(ธ.ค.!U52="","",ธ.ค.!U52))</f>
        <v/>
      </c>
      <c r="GL22" s="139" t="str">
        <f>IF($B$2=1,IF(ธ.ค.!V22="","",ธ.ค.!V22),IF(ธ.ค.!V52="","",ธ.ค.!V52))</f>
        <v/>
      </c>
      <c r="GM22" s="139" t="str">
        <f>IF($B$2=1,IF(ธ.ค.!W22="","",ธ.ค.!W22),IF(ธ.ค.!W52="","",ธ.ค.!W52))</f>
        <v/>
      </c>
      <c r="GN22" s="139" t="str">
        <f>IF($B$2=1,IF(ธ.ค.!X22="","",ธ.ค.!X22),IF(ธ.ค.!X52="","",ธ.ค.!X52))</f>
        <v/>
      </c>
      <c r="GO22" s="139" t="str">
        <f>IF($B$2=1,IF(ธ.ค.!Y22="","",ธ.ค.!Y22),IF(ธ.ค.!Y52="","",ธ.ค.!Y52))</f>
        <v/>
      </c>
      <c r="GP22" s="139" t="str">
        <f>IF($B$2=1,IF(ธ.ค.!Z22="","",ธ.ค.!Z22),IF(ธ.ค.!Z52="","",ธ.ค.!Z52))</f>
        <v/>
      </c>
      <c r="GQ22" s="139" t="str">
        <f>IF($B$2=1,IF(ธ.ค.!AA22="","",ธ.ค.!AA22),IF(ธ.ค.!AA52="","",ธ.ค.!AA52))</f>
        <v/>
      </c>
      <c r="GR22" s="139" t="str">
        <f>IF($B$2=1,IF(ธ.ค.!AB22="","",ธ.ค.!AB22),IF(ธ.ค.!AB52="","",ธ.ค.!AB52))</f>
        <v/>
      </c>
      <c r="GS22" s="139" t="str">
        <f>IF($B$2=1,IF(ธ.ค.!AC22="","",ธ.ค.!AC22),IF(ธ.ค.!AC52="","",ธ.ค.!AC52))</f>
        <v/>
      </c>
      <c r="GT22" s="139" t="str">
        <f>IF($B$2=1,IF(ธ.ค.!AD22="","",ธ.ค.!AD22),IF(ธ.ค.!AD52="","",ธ.ค.!AD52))</f>
        <v/>
      </c>
      <c r="GU22" s="139" t="str">
        <f>IF($B$2=1,IF(ธ.ค.!AE22="","",ธ.ค.!AE22),IF(ธ.ค.!AE52="","",ธ.ค.!AE52))</f>
        <v/>
      </c>
      <c r="GV22" s="139" t="str">
        <f>IF($B$2=1,IF(ธ.ค.!AF22="","",ธ.ค.!AF22),IF(ธ.ค.!AF52="","",ธ.ค.!AF52))</f>
        <v/>
      </c>
      <c r="GW22" s="139" t="str">
        <f>IF($B$2=1,IF(ธ.ค.!AG22="","",ธ.ค.!AG22),IF(ธ.ค.!AG52="","",ธ.ค.!AG52))</f>
        <v/>
      </c>
      <c r="GX22" s="139" t="str">
        <f>IF($B$2=1,IF(ธ.ค.!AH22="","",ธ.ค.!AH22),IF(ธ.ค.!AH52="","",ธ.ค.!AH52))</f>
        <v/>
      </c>
      <c r="GY22" s="139" t="str">
        <f>IF($B$2=1,IF(ธ.ค.!AI22="","",ธ.ค.!AI22),IF(ธ.ค.!AI52="","",ธ.ค.!AI52))</f>
        <v/>
      </c>
      <c r="GZ22" s="138">
        <f t="shared" si="16"/>
        <v>19</v>
      </c>
      <c r="HA22" s="139"/>
      <c r="HB22" s="139" t="str">
        <f>IF($B$2=1,IF(ม.ค.!D22="","",ม.ค.!D22),IF(ม.ค.!D52="","",ม.ค.!D52))</f>
        <v/>
      </c>
      <c r="HC22" s="139" t="str">
        <f>IF($B$2=1,IF(ม.ค.!E22="","",ม.ค.!E22),IF(ม.ค.!E52="","",ม.ค.!E52))</f>
        <v/>
      </c>
      <c r="HD22" s="139" t="str">
        <f>IF($B$2=1,IF(ม.ค.!F22="","",ม.ค.!F22),IF(ม.ค.!F52="","",ม.ค.!F52))</f>
        <v/>
      </c>
      <c r="HE22" s="139" t="str">
        <f>IF($B$2=1,IF(ม.ค.!G22="","",ม.ค.!G22),IF(ม.ค.!G52="","",ม.ค.!G52))</f>
        <v/>
      </c>
      <c r="HF22" s="139" t="str">
        <f>IF($B$2=1,IF(ม.ค.!H22="","",ม.ค.!H22),IF(ม.ค.!H52="","",ม.ค.!H52))</f>
        <v/>
      </c>
      <c r="HG22" s="139" t="str">
        <f>IF($B$2=1,IF(ม.ค.!I22="","",ม.ค.!I22),IF(ม.ค.!I52="","",ม.ค.!I52))</f>
        <v/>
      </c>
      <c r="HH22" s="139" t="str">
        <f>IF($B$2=1,IF(ม.ค.!J22="","",ม.ค.!J22),IF(ม.ค.!J52="","",ม.ค.!J52))</f>
        <v/>
      </c>
      <c r="HI22" s="139" t="str">
        <f>IF($B$2=1,IF(ม.ค.!K22="","",ม.ค.!K22),IF(ม.ค.!K52="","",ม.ค.!K52))</f>
        <v/>
      </c>
      <c r="HJ22" s="139" t="str">
        <f>IF($B$2=1,IF(ม.ค.!L22="","",ม.ค.!L22),IF(ม.ค.!L52="","",ม.ค.!L52))</f>
        <v/>
      </c>
      <c r="HK22" s="139" t="str">
        <f>IF($B$2=1,IF(ม.ค.!M22="","",ม.ค.!M22),IF(ม.ค.!M52="","",ม.ค.!M52))</f>
        <v/>
      </c>
      <c r="HL22" s="139" t="str">
        <f>IF($B$2=1,IF(ม.ค.!N22="","",ม.ค.!N22),IF(ม.ค.!N52="","",ม.ค.!N52))</f>
        <v/>
      </c>
      <c r="HM22" s="139" t="str">
        <f>IF($B$2=1,IF(ม.ค.!O22="","",ม.ค.!O22),IF(ม.ค.!O52="","",ม.ค.!O52))</f>
        <v/>
      </c>
      <c r="HN22" s="139" t="str">
        <f>IF($B$2=1,IF(ม.ค.!P22="","",ม.ค.!P22),IF(ม.ค.!P52="","",ม.ค.!P52))</f>
        <v/>
      </c>
      <c r="HO22" s="139" t="str">
        <f>IF($B$2=1,IF(ม.ค.!Q22="","",ม.ค.!Q22),IF(ม.ค.!Q52="","",ม.ค.!Q52))</f>
        <v/>
      </c>
      <c r="HP22" s="139" t="str">
        <f>IF($B$2=1,IF(ม.ค.!R22="","",ม.ค.!R22),IF(ม.ค.!R52="","",ม.ค.!R52))</f>
        <v/>
      </c>
      <c r="HQ22" s="139" t="str">
        <f>IF($B$2=1,IF(ม.ค.!S22="","",ม.ค.!S22),IF(ม.ค.!S52="","",ม.ค.!S52))</f>
        <v/>
      </c>
      <c r="HR22" s="139" t="str">
        <f>IF($B$2=1,IF(ม.ค.!T22="","",ม.ค.!T22),IF(ม.ค.!T52="","",ม.ค.!T52))</f>
        <v/>
      </c>
      <c r="HS22" s="139" t="str">
        <f>IF($B$2=1,IF(ม.ค.!U22="","",ม.ค.!U22),IF(ม.ค.!U52="","",ม.ค.!U52))</f>
        <v/>
      </c>
      <c r="HT22" s="139" t="str">
        <f>IF($B$2=1,IF(ม.ค.!V22="","",ม.ค.!V22),IF(ม.ค.!V52="","",ม.ค.!V52))</f>
        <v/>
      </c>
      <c r="HU22" s="139" t="str">
        <f>IF($B$2=1,IF(ม.ค.!W22="","",ม.ค.!W22),IF(ม.ค.!W52="","",ม.ค.!W52))</f>
        <v/>
      </c>
      <c r="HV22" s="139" t="str">
        <f>IF($B$2=1,IF(ม.ค.!X22="","",ม.ค.!X22),IF(ม.ค.!X52="","",ม.ค.!X52))</f>
        <v/>
      </c>
      <c r="HW22" s="139" t="str">
        <f>IF($B$2=1,IF(ม.ค.!Y22="","",ม.ค.!Y22),IF(ม.ค.!Y52="","",ม.ค.!Y52))</f>
        <v/>
      </c>
      <c r="HX22" s="139" t="str">
        <f>IF($B$2=1,IF(ม.ค.!Z22="","",ม.ค.!Z22),IF(ม.ค.!Z52="","",ม.ค.!Z52))</f>
        <v/>
      </c>
      <c r="HY22" s="139" t="str">
        <f>IF($B$2=1,IF(ม.ค.!AA22="","",ม.ค.!AA22),IF(ม.ค.!AA52="","",ม.ค.!AA52))</f>
        <v/>
      </c>
      <c r="HZ22" s="139" t="str">
        <f>IF($B$2=1,IF(ม.ค.!AB22="","",ม.ค.!AB22),IF(ม.ค.!AB52="","",ม.ค.!AB52))</f>
        <v/>
      </c>
      <c r="IA22" s="139" t="str">
        <f>IF($B$2=1,IF(ม.ค.!AC22="","",ม.ค.!AC22),IF(ม.ค.!AC52="","",ม.ค.!AC52))</f>
        <v/>
      </c>
      <c r="IB22" s="139" t="str">
        <f>IF($B$2=1,IF(ม.ค.!AD22="","",ม.ค.!AD22),IF(ม.ค.!AD52="","",ม.ค.!AD52))</f>
        <v/>
      </c>
      <c r="IC22" s="139" t="str">
        <f>IF($B$2=1,IF(ม.ค.!AE22="","",ม.ค.!AE22),IF(ม.ค.!AE52="","",ม.ค.!AE52))</f>
        <v/>
      </c>
      <c r="ID22" s="139" t="str">
        <f>IF($B$2=1,IF(ม.ค.!AF22="","",ม.ค.!AF22),IF(ม.ค.!AF52="","",ม.ค.!AF52))</f>
        <v/>
      </c>
      <c r="IE22" s="139" t="str">
        <f>IF($B$2=1,IF(ม.ค.!AG22="","",ม.ค.!AG22),IF(ม.ค.!AG52="","",ม.ค.!AG52))</f>
        <v/>
      </c>
      <c r="IF22" s="139" t="str">
        <f>IF($B$2=1,IF(ม.ค.!AH22="","",ม.ค.!AH22),IF(ม.ค.!AH52="","",ม.ค.!AH52))</f>
        <v/>
      </c>
      <c r="IG22" s="139" t="str">
        <f>IF($B$2=1,IF(ม.ค.!AI22="","",ม.ค.!AI22),IF(ม.ค.!AI52="","",ม.ค.!AI52))</f>
        <v/>
      </c>
      <c r="IH22" s="138">
        <f t="shared" si="17"/>
        <v>19</v>
      </c>
      <c r="II22" s="139"/>
      <c r="IJ22" s="139" t="str">
        <f>IF($B$2=1,IF(ก.พ.!D22="","",ก.พ.!D22),IF(ก.พ.!D52="","",ก.พ.!D52))</f>
        <v/>
      </c>
      <c r="IK22" s="139" t="str">
        <f>IF($B$2=1,IF(ก.พ.!E22="","",ก.พ.!E22),IF(ก.พ.!E52="","",ก.พ.!E52))</f>
        <v/>
      </c>
      <c r="IL22" s="139" t="str">
        <f>IF($B$2=1,IF(ก.พ.!F22="","",ก.พ.!F22),IF(ก.พ.!F52="","",ก.พ.!F52))</f>
        <v/>
      </c>
      <c r="IM22" s="139" t="str">
        <f>IF($B$2=1,IF(ก.พ.!G22="","",ก.พ.!G22),IF(ก.พ.!G52="","",ก.พ.!G52))</f>
        <v/>
      </c>
      <c r="IN22" s="139" t="str">
        <f>IF($B$2=1,IF(ก.พ.!H22="","",ก.พ.!H22),IF(ก.พ.!H52="","",ก.พ.!H52))</f>
        <v/>
      </c>
      <c r="IO22" s="139" t="str">
        <f>IF($B$2=1,IF(ก.พ.!I22="","",ก.พ.!I22),IF(ก.พ.!I52="","",ก.พ.!I52))</f>
        <v/>
      </c>
      <c r="IP22" s="139" t="str">
        <f>IF($B$2=1,IF(ก.พ.!J22="","",ก.พ.!J22),IF(ก.พ.!J52="","",ก.พ.!J52))</f>
        <v/>
      </c>
      <c r="IQ22" s="139" t="str">
        <f>IF($B$2=1,IF(ก.พ.!K22="","",ก.พ.!K22),IF(ก.พ.!K52="","",ก.พ.!K52))</f>
        <v/>
      </c>
      <c r="IR22" s="139" t="str">
        <f>IF($B$2=1,IF(ก.พ.!L22="","",ก.พ.!L22),IF(ก.พ.!L52="","",ก.พ.!L52))</f>
        <v/>
      </c>
      <c r="IS22" s="139" t="str">
        <f>IF($B$2=1,IF(ก.พ.!M22="","",ก.พ.!M22),IF(ก.พ.!M52="","",ก.พ.!M52))</f>
        <v/>
      </c>
      <c r="IT22" s="139" t="str">
        <f>IF($B$2=1,IF(ก.พ.!N22="","",ก.พ.!N22),IF(ก.พ.!N52="","",ก.พ.!N52))</f>
        <v/>
      </c>
      <c r="IU22" s="139" t="str">
        <f>IF($B$2=1,IF(ก.พ.!O22="","",ก.พ.!O22),IF(ก.พ.!O52="","",ก.พ.!O52))</f>
        <v/>
      </c>
      <c r="IV22" s="139" t="str">
        <f>IF($B$2=1,IF(ก.พ.!P22="","",ก.พ.!P22),IF(ก.พ.!P52="","",ก.พ.!P52))</f>
        <v/>
      </c>
      <c r="IW22" s="139" t="str">
        <f>IF($B$2=1,IF(ก.พ.!Q22="","",ก.พ.!Q22),IF(ก.พ.!Q52="","",ก.พ.!Q52))</f>
        <v/>
      </c>
      <c r="IX22" s="139" t="str">
        <f>IF($B$2=1,IF(ก.พ.!R22="","",ก.พ.!R22),IF(ก.พ.!R52="","",ก.พ.!R52))</f>
        <v/>
      </c>
      <c r="IY22" s="139" t="str">
        <f>IF($B$2=1,IF(ก.พ.!S22="","",ก.พ.!S22),IF(ก.พ.!S52="","",ก.พ.!S52))</f>
        <v/>
      </c>
      <c r="IZ22" s="139" t="str">
        <f>IF($B$2=1,IF(ก.พ.!T22="","",ก.พ.!T22),IF(ก.พ.!T52="","",ก.พ.!T52))</f>
        <v/>
      </c>
      <c r="JA22" s="139" t="str">
        <f>IF($B$2=1,IF(ก.พ.!U22="","",ก.พ.!U22),IF(ก.พ.!U52="","",ก.พ.!U52))</f>
        <v/>
      </c>
      <c r="JB22" s="139" t="str">
        <f>IF($B$2=1,IF(ก.พ.!V22="","",ก.พ.!V22),IF(ก.พ.!V52="","",ก.พ.!V52))</f>
        <v/>
      </c>
      <c r="JC22" s="139" t="str">
        <f>IF($B$2=1,IF(ก.พ.!W22="","",ก.พ.!W22),IF(ก.พ.!W52="","",ก.พ.!W52))</f>
        <v/>
      </c>
      <c r="JD22" s="139" t="str">
        <f>IF($B$2=1,IF(ก.พ.!X22="","",ก.พ.!X22),IF(ก.พ.!X52="","",ก.พ.!X52))</f>
        <v/>
      </c>
      <c r="JE22" s="139" t="str">
        <f>IF($B$2=1,IF(ก.พ.!Y22="","",ก.พ.!Y22),IF(ก.พ.!Y52="","",ก.พ.!Y52))</f>
        <v/>
      </c>
      <c r="JF22" s="139" t="str">
        <f>IF($B$2=1,IF(ก.พ.!Z22="","",ก.พ.!Z22),IF(ก.พ.!Z52="","",ก.พ.!Z52))</f>
        <v/>
      </c>
      <c r="JG22" s="139" t="str">
        <f>IF($B$2=1,IF(ก.พ.!AA22="","",ก.พ.!AA22),IF(ก.พ.!AA52="","",ก.พ.!AA52))</f>
        <v/>
      </c>
      <c r="JH22" s="139" t="str">
        <f>IF($B$2=1,IF(ก.พ.!AB22="","",ก.พ.!AB22),IF(ก.พ.!AB52="","",ก.พ.!AB52))</f>
        <v/>
      </c>
      <c r="JI22" s="139" t="str">
        <f>IF($B$2=1,IF(ก.พ.!AC22="","",ก.พ.!AC22),IF(ก.พ.!AC52="","",ก.พ.!AC52))</f>
        <v/>
      </c>
      <c r="JJ22" s="139" t="str">
        <f>IF($B$2=1,IF(ก.พ.!AD22="","",ก.พ.!AD22),IF(ก.พ.!AD52="","",ก.พ.!AD52))</f>
        <v/>
      </c>
      <c r="JK22" s="139" t="str">
        <f>IF($B$2=1,IF(ก.พ.!AE22="","",ก.พ.!AE22),IF(ก.พ.!AE52="","",ก.พ.!AE52))</f>
        <v/>
      </c>
      <c r="JL22" s="139" t="str">
        <f>IF($B$2=1,IF(ก.พ.!AF22="","",ก.พ.!AF22),IF(ก.พ.!AF52="","",ก.พ.!AF52))</f>
        <v/>
      </c>
      <c r="JM22" s="139" t="str">
        <f>IF($B$2=1,IF(ก.พ.!AG22="","",ก.พ.!AG22),IF(ก.พ.!AG52="","",ก.พ.!AG52))</f>
        <v/>
      </c>
      <c r="JN22" s="139" t="str">
        <f>IF($B$2=1,IF(ก.พ.!AH22="","",ก.พ.!AH22),IF(ก.พ.!AH52="","",ก.พ.!AH52))</f>
        <v/>
      </c>
      <c r="JO22" s="139" t="str">
        <f>IF($B$2=1,IF(ก.พ.!AI22="","",ก.พ.!AI22),IF(ก.พ.!AI52="","",ก.พ.!AI52))</f>
        <v/>
      </c>
      <c r="JP22" s="138">
        <f t="shared" si="18"/>
        <v>19</v>
      </c>
      <c r="JQ22" s="139"/>
      <c r="JR22" s="139" t="str">
        <f>IF($B$2=1,IF(มี.ค.!D22="","",มี.ค.!D22),IF(มี.ค.!D52="","",มี.ค.!D52))</f>
        <v/>
      </c>
      <c r="JS22" s="139" t="str">
        <f>IF($B$2=1,IF(มี.ค.!E22="","",มี.ค.!E22),IF(มี.ค.!E52="","",มี.ค.!E52))</f>
        <v/>
      </c>
      <c r="JT22" s="139" t="str">
        <f>IF($B$2=1,IF(มี.ค.!F22="","",มี.ค.!F22),IF(มี.ค.!F52="","",มี.ค.!F52))</f>
        <v/>
      </c>
      <c r="JU22" s="139" t="str">
        <f>IF($B$2=1,IF(มี.ค.!G22="","",มี.ค.!G22),IF(มี.ค.!G52="","",มี.ค.!G52))</f>
        <v/>
      </c>
      <c r="JV22" s="139" t="str">
        <f>IF($B$2=1,IF(มี.ค.!H22="","",มี.ค.!H22),IF(มี.ค.!H52="","",มี.ค.!H52))</f>
        <v/>
      </c>
      <c r="JW22" s="139" t="str">
        <f>IF($B$2=1,IF(มี.ค.!I22="","",มี.ค.!I22),IF(มี.ค.!I52="","",มี.ค.!I52))</f>
        <v/>
      </c>
      <c r="JX22" s="139" t="str">
        <f>IF($B$2=1,IF(มี.ค.!J22="","",มี.ค.!J22),IF(มี.ค.!J52="","",มี.ค.!J52))</f>
        <v/>
      </c>
      <c r="JY22" s="139" t="str">
        <f>IF($B$2=1,IF(มี.ค.!K22="","",มี.ค.!K22),IF(มี.ค.!K52="","",มี.ค.!K52))</f>
        <v/>
      </c>
      <c r="JZ22" s="139" t="str">
        <f>IF($B$2=1,IF(มี.ค.!L22="","",มี.ค.!L22),IF(มี.ค.!L52="","",มี.ค.!L52))</f>
        <v/>
      </c>
      <c r="KA22" s="139" t="str">
        <f>IF($B$2=1,IF(มี.ค.!M22="","",มี.ค.!M22),IF(มี.ค.!M52="","",มี.ค.!M52))</f>
        <v/>
      </c>
      <c r="KB22" s="139" t="str">
        <f>IF($B$2=1,IF(มี.ค.!N22="","",มี.ค.!N22),IF(มี.ค.!N52="","",มี.ค.!N52))</f>
        <v/>
      </c>
      <c r="KC22" s="139" t="str">
        <f>IF($B$2=1,IF(มี.ค.!O22="","",มี.ค.!O22),IF(มี.ค.!O52="","",มี.ค.!O52))</f>
        <v/>
      </c>
      <c r="KD22" s="139" t="str">
        <f>IF($B$2=1,IF(มี.ค.!P22="","",มี.ค.!P22),IF(มี.ค.!P52="","",มี.ค.!P52))</f>
        <v/>
      </c>
      <c r="KE22" s="139" t="str">
        <f>IF($B$2=1,IF(มี.ค.!Q22="","",มี.ค.!Q22),IF(มี.ค.!Q52="","",มี.ค.!Q52))</f>
        <v/>
      </c>
      <c r="KF22" s="139" t="str">
        <f>IF($B$2=1,IF(มี.ค.!R22="","",มี.ค.!R22),IF(มี.ค.!R52="","",มี.ค.!R52))</f>
        <v/>
      </c>
      <c r="KG22" s="139" t="str">
        <f>IF($B$2=1,IF(มี.ค.!S22="","",มี.ค.!S22),IF(มี.ค.!S52="","",มี.ค.!S52))</f>
        <v/>
      </c>
      <c r="KH22" s="139" t="str">
        <f>IF($B$2=1,IF(มี.ค.!T22="","",มี.ค.!T22),IF(มี.ค.!T52="","",มี.ค.!T52))</f>
        <v/>
      </c>
      <c r="KI22" s="139" t="str">
        <f>IF($B$2=1,IF(มี.ค.!U22="","",มี.ค.!U22),IF(มี.ค.!U52="","",มี.ค.!U52))</f>
        <v/>
      </c>
      <c r="KJ22" s="139" t="str">
        <f>IF($B$2=1,IF(มี.ค.!V22="","",มี.ค.!V22),IF(มี.ค.!V52="","",มี.ค.!V52))</f>
        <v/>
      </c>
      <c r="KK22" s="139" t="str">
        <f>IF($B$2=1,IF(มี.ค.!W22="","",มี.ค.!W22),IF(มี.ค.!W52="","",มี.ค.!W52))</f>
        <v/>
      </c>
      <c r="KL22" s="139" t="str">
        <f>IF($B$2=1,IF(มี.ค.!X22="","",มี.ค.!X22),IF(มี.ค.!X52="","",มี.ค.!X52))</f>
        <v/>
      </c>
      <c r="KM22" s="139" t="str">
        <f>IF($B$2=1,IF(มี.ค.!Y22="","",มี.ค.!Y22),IF(มี.ค.!Y52="","",มี.ค.!Y52))</f>
        <v/>
      </c>
      <c r="KN22" s="139" t="str">
        <f>IF($B$2=1,IF(มี.ค.!Z22="","",มี.ค.!Z22),IF(มี.ค.!Z52="","",มี.ค.!Z52))</f>
        <v/>
      </c>
      <c r="KO22" s="139" t="str">
        <f>IF($B$2=1,IF(มี.ค.!AA22="","",มี.ค.!AA22),IF(มี.ค.!AA52="","",มี.ค.!AA52))</f>
        <v/>
      </c>
      <c r="KP22" s="139" t="str">
        <f>IF($B$2=1,IF(มี.ค.!AB22="","",มี.ค.!AB22),IF(มี.ค.!AB52="","",มี.ค.!AB52))</f>
        <v/>
      </c>
      <c r="KQ22" s="139" t="str">
        <f>IF($B$2=1,IF(มี.ค.!AC22="","",มี.ค.!AC22),IF(มี.ค.!AC52="","",มี.ค.!AC52))</f>
        <v/>
      </c>
      <c r="KR22" s="139" t="str">
        <f>IF($B$2=1,IF(มี.ค.!AD22="","",มี.ค.!AD22),IF(มี.ค.!AD52="","",มี.ค.!AD52))</f>
        <v/>
      </c>
      <c r="KS22" s="139" t="str">
        <f>IF($B$2=1,IF(มี.ค.!AE22="","",มี.ค.!AE22),IF(มี.ค.!AE52="","",มี.ค.!AE52))</f>
        <v/>
      </c>
      <c r="KT22" s="139" t="str">
        <f>IF($B$2=1,IF(มี.ค.!AF22="","",มี.ค.!AF22),IF(มี.ค.!AF52="","",มี.ค.!AF52))</f>
        <v/>
      </c>
      <c r="KU22" s="139" t="str">
        <f>IF($B$2=1,IF(มี.ค.!AG22="","",มี.ค.!AG22),IF(มี.ค.!AG52="","",มี.ค.!AG52))</f>
        <v/>
      </c>
      <c r="KV22" s="139" t="str">
        <f>IF($B$2=1,IF(มี.ค.!AH22="","",มี.ค.!AH22),IF(มี.ค.!AH52="","",มี.ค.!AH52))</f>
        <v/>
      </c>
      <c r="KW22" s="139" t="str">
        <f>IF($B$2=1,IF(มี.ค.!AI22="","",มี.ค.!AI22),IF(มี.ค.!AI52="","",มี.ค.!AI52))</f>
        <v/>
      </c>
      <c r="KX22" s="138">
        <f t="shared" si="19"/>
        <v>19</v>
      </c>
      <c r="KY22" s="139"/>
      <c r="KZ22" s="139" t="str">
        <f>IF($B$2=1,IF(เม.ย.!D22="","",เม.ย.!D22),IF(เม.ย.!D52="","",เม.ย.!D52))</f>
        <v/>
      </c>
      <c r="LA22" s="139" t="str">
        <f>IF($B$2=1,IF(เม.ย.!E22="","",เม.ย.!E22),IF(เม.ย.!E52="","",เม.ย.!E52))</f>
        <v/>
      </c>
      <c r="LB22" s="139" t="str">
        <f>IF($B$2=1,IF(เม.ย.!F22="","",เม.ย.!F22),IF(เม.ย.!F52="","",เม.ย.!F52))</f>
        <v/>
      </c>
      <c r="LC22" s="139" t="str">
        <f>IF($B$2=1,IF(เม.ย.!G22="","",เม.ย.!G22),IF(เม.ย.!G52="","",เม.ย.!G52))</f>
        <v/>
      </c>
      <c r="LD22" s="139" t="str">
        <f>IF($B$2=1,IF(เม.ย.!H22="","",เม.ย.!H22),IF(เม.ย.!H52="","",เม.ย.!H52))</f>
        <v/>
      </c>
      <c r="LE22" s="139" t="str">
        <f>IF($B$2=1,IF(เม.ย.!I22="","",เม.ย.!I22),IF(เม.ย.!I52="","",เม.ย.!I52))</f>
        <v/>
      </c>
      <c r="LF22" s="139" t="str">
        <f>IF($B$2=1,IF(เม.ย.!J22="","",เม.ย.!J22),IF(เม.ย.!J52="","",เม.ย.!J52))</f>
        <v/>
      </c>
      <c r="LG22" s="139" t="str">
        <f>IF($B$2=1,IF(เม.ย.!K22="","",เม.ย.!K22),IF(เม.ย.!K52="","",เม.ย.!K52))</f>
        <v/>
      </c>
      <c r="LH22" s="139" t="str">
        <f>IF($B$2=1,IF(เม.ย.!L22="","",เม.ย.!L22),IF(เม.ย.!L52="","",เม.ย.!L52))</f>
        <v/>
      </c>
      <c r="LI22" s="139" t="str">
        <f>IF($B$2=1,IF(เม.ย.!M22="","",เม.ย.!M22),IF(เม.ย.!M52="","",เม.ย.!M52))</f>
        <v/>
      </c>
      <c r="LJ22" s="139" t="str">
        <f>IF($B$2=1,IF(เม.ย.!N22="","",เม.ย.!N22),IF(เม.ย.!N52="","",เม.ย.!N52))</f>
        <v/>
      </c>
      <c r="LK22" s="139" t="str">
        <f>IF($B$2=1,IF(เม.ย.!O22="","",เม.ย.!O22),IF(เม.ย.!O52="","",เม.ย.!O52))</f>
        <v/>
      </c>
      <c r="LL22" s="139" t="str">
        <f>IF($B$2=1,IF(เม.ย.!P22="","",เม.ย.!P22),IF(เม.ย.!P52="","",เม.ย.!P52))</f>
        <v/>
      </c>
      <c r="LM22" s="139" t="str">
        <f>IF($B$2=1,IF(เม.ย.!Q22="","",เม.ย.!Q22),IF(เม.ย.!Q52="","",เม.ย.!Q52))</f>
        <v/>
      </c>
      <c r="LN22" s="139" t="str">
        <f>IF($B$2=1,IF(เม.ย.!R22="","",เม.ย.!R22),IF(เม.ย.!R52="","",เม.ย.!R52))</f>
        <v/>
      </c>
      <c r="LO22" s="139" t="str">
        <f>IF($B$2=1,IF(เม.ย.!S22="","",เม.ย.!S22),IF(เม.ย.!S52="","",เม.ย.!S52))</f>
        <v/>
      </c>
      <c r="LP22" s="139" t="str">
        <f>IF($B$2=1,IF(เม.ย.!T22="","",เม.ย.!T22),IF(เม.ย.!T52="","",เม.ย.!T52))</f>
        <v/>
      </c>
      <c r="LQ22" s="139" t="str">
        <f>IF($B$2=1,IF(เม.ย.!U22="","",เม.ย.!U22),IF(เม.ย.!U52="","",เม.ย.!U52))</f>
        <v/>
      </c>
      <c r="LR22" s="139" t="str">
        <f>IF($B$2=1,IF(เม.ย.!V22="","",เม.ย.!V22),IF(เม.ย.!V52="","",เม.ย.!V52))</f>
        <v/>
      </c>
      <c r="LS22" s="139" t="str">
        <f>IF($B$2=1,IF(เม.ย.!W22="","",เม.ย.!W22),IF(เม.ย.!W52="","",เม.ย.!W52))</f>
        <v/>
      </c>
      <c r="LT22" s="139" t="str">
        <f>IF($B$2=1,IF(เม.ย.!X22="","",เม.ย.!X22),IF(เม.ย.!X52="","",เม.ย.!X52))</f>
        <v/>
      </c>
      <c r="LU22" s="139" t="str">
        <f>IF($B$2=1,IF(เม.ย.!Y22="","",เม.ย.!Y22),IF(เม.ย.!Y52="","",เม.ย.!Y52))</f>
        <v/>
      </c>
      <c r="LV22" s="139" t="str">
        <f>IF($B$2=1,IF(เม.ย.!Z22="","",เม.ย.!Z22),IF(เม.ย.!Z52="","",เม.ย.!Z52))</f>
        <v/>
      </c>
      <c r="LW22" s="139" t="str">
        <f>IF($B$2=1,IF(เม.ย.!AA22="","",เม.ย.!AA22),IF(เม.ย.!AA52="","",เม.ย.!AA52))</f>
        <v/>
      </c>
      <c r="LX22" s="139" t="str">
        <f>IF($B$2=1,IF(เม.ย.!AB22="","",เม.ย.!AB22),IF(เม.ย.!AB52="","",เม.ย.!AB52))</f>
        <v/>
      </c>
      <c r="LY22" s="139" t="str">
        <f>IF($B$2=1,IF(เม.ย.!AC22="","",เม.ย.!AC22),IF(เม.ย.!AC52="","",เม.ย.!AC52))</f>
        <v/>
      </c>
      <c r="LZ22" s="139" t="str">
        <f>IF($B$2=1,IF(เม.ย.!AD22="","",เม.ย.!AD22),IF(เม.ย.!AD52="","",เม.ย.!AD52))</f>
        <v/>
      </c>
      <c r="MA22" s="139" t="str">
        <f>IF($B$2=1,IF(เม.ย.!AE22="","",เม.ย.!AE22),IF(เม.ย.!AE52="","",เม.ย.!AE52))</f>
        <v/>
      </c>
      <c r="MB22" s="139" t="str">
        <f>IF($B$2=1,IF(เม.ย.!AF22="","",เม.ย.!AF22),IF(เม.ย.!AF52="","",เม.ย.!AF52))</f>
        <v/>
      </c>
      <c r="MC22" s="139" t="str">
        <f>IF($B$2=1,IF(เม.ย.!AG22="","",เม.ย.!AG22),IF(เม.ย.!AG52="","",เม.ย.!AG52))</f>
        <v/>
      </c>
      <c r="MD22" s="139" t="str">
        <f>IF($B$2=1,IF(เม.ย.!AH22="","",เม.ย.!AH22),IF(เม.ย.!AH52="","",เม.ย.!AH52))</f>
        <v/>
      </c>
      <c r="ME22" s="139" t="str">
        <f>IF($B$2=1,IF(เม.ย.!AI22="","",เม.ย.!AI22),IF(เม.ย.!AI52="","",เม.ย.!AI52))</f>
        <v/>
      </c>
      <c r="MF22" s="138">
        <f t="shared" si="20"/>
        <v>19</v>
      </c>
      <c r="MG22" s="139"/>
      <c r="MH22" s="139" t="str">
        <f>IF($B$2=1,IF(พ.ค.!D22="","",พ.ค.!D22),IF(พ.ค.!D52="","",พ.ค.!D52))</f>
        <v/>
      </c>
      <c r="MI22" s="139" t="str">
        <f>IF($B$2=1,IF(พ.ค.!E22="","",พ.ค.!E22),IF(พ.ค.!E52="","",พ.ค.!E52))</f>
        <v/>
      </c>
      <c r="MJ22" s="139" t="str">
        <f>IF($B$2=1,IF(พ.ค.!F22="","",พ.ค.!F22),IF(พ.ค.!F52="","",พ.ค.!F52))</f>
        <v/>
      </c>
      <c r="MK22" s="139" t="str">
        <f>IF($B$2=1,IF(พ.ค.!G22="","",พ.ค.!G22),IF(พ.ค.!G52="","",พ.ค.!G52))</f>
        <v/>
      </c>
      <c r="ML22" s="139" t="str">
        <f>IF($B$2=1,IF(พ.ค.!H22="","",พ.ค.!H22),IF(พ.ค.!H52="","",พ.ค.!H52))</f>
        <v/>
      </c>
      <c r="MM22" s="139" t="str">
        <f>IF($B$2=1,IF(พ.ค.!I22="","",พ.ค.!I22),IF(พ.ค.!I52="","",พ.ค.!I52))</f>
        <v/>
      </c>
      <c r="MN22" s="139" t="str">
        <f>IF($B$2=1,IF(พ.ค.!J22="","",พ.ค.!J22),IF(พ.ค.!J52="","",พ.ค.!J52))</f>
        <v/>
      </c>
      <c r="MO22" s="139" t="str">
        <f>IF($B$2=1,IF(พ.ค.!K22="","",พ.ค.!K22),IF(พ.ค.!K52="","",พ.ค.!K52))</f>
        <v/>
      </c>
      <c r="MP22" s="139" t="str">
        <f>IF($B$2=1,IF(พ.ค.!L22="","",พ.ค.!L22),IF(พ.ค.!L52="","",พ.ค.!L52))</f>
        <v/>
      </c>
      <c r="MQ22" s="139" t="str">
        <f>IF($B$2=1,IF(พ.ค.!M22="","",พ.ค.!M22),IF(พ.ค.!M52="","",พ.ค.!M52))</f>
        <v/>
      </c>
      <c r="MR22" s="139" t="str">
        <f>IF($B$2=1,IF(พ.ค.!N22="","",พ.ค.!N22),IF(พ.ค.!N52="","",พ.ค.!N52))</f>
        <v/>
      </c>
      <c r="MS22" s="139" t="str">
        <f>IF($B$2=1,IF(พ.ค.!O22="","",พ.ค.!O22),IF(พ.ค.!O52="","",พ.ค.!O52))</f>
        <v/>
      </c>
      <c r="MT22" s="139" t="str">
        <f>IF($B$2=1,IF(พ.ค.!P22="","",พ.ค.!P22),IF(พ.ค.!P52="","",พ.ค.!P52))</f>
        <v/>
      </c>
      <c r="MU22" s="139" t="str">
        <f>IF($B$2=1,IF(พ.ค.!Q22="","",พ.ค.!Q22),IF(พ.ค.!Q52="","",พ.ค.!Q52))</f>
        <v/>
      </c>
      <c r="MV22" s="139" t="str">
        <f>IF($B$2=1,IF(พ.ค.!R22="","",พ.ค.!R22),IF(พ.ค.!R52="","",พ.ค.!R52))</f>
        <v/>
      </c>
      <c r="MW22" s="139" t="str">
        <f>IF($B$2=1,IF(พ.ค.!S22="","",พ.ค.!S22),IF(พ.ค.!S52="","",พ.ค.!S52))</f>
        <v/>
      </c>
      <c r="MX22" s="139" t="str">
        <f>IF($B$2=1,IF(พ.ค.!T22="","",พ.ค.!T22),IF(พ.ค.!T52="","",พ.ค.!T52))</f>
        <v/>
      </c>
      <c r="MY22" s="139" t="str">
        <f>IF($B$2=1,IF(พ.ค.!U22="","",พ.ค.!U22),IF(พ.ค.!U52="","",พ.ค.!U52))</f>
        <v/>
      </c>
      <c r="MZ22" s="139" t="str">
        <f>IF($B$2=1,IF(พ.ค.!V22="","",พ.ค.!V22),IF(พ.ค.!V52="","",พ.ค.!V52))</f>
        <v/>
      </c>
      <c r="NA22" s="139" t="str">
        <f>IF($B$2=1,IF(พ.ค.!W22="","",พ.ค.!W22),IF(พ.ค.!W52="","",พ.ค.!W52))</f>
        <v/>
      </c>
      <c r="NB22" s="139" t="str">
        <f>IF($B$2=1,IF(พ.ค.!X22="","",พ.ค.!X22),IF(พ.ค.!X52="","",พ.ค.!X52))</f>
        <v/>
      </c>
      <c r="NC22" s="139" t="str">
        <f>IF($B$2=1,IF(พ.ค.!Y22="","",พ.ค.!Y22),IF(พ.ค.!Y52="","",พ.ค.!Y52))</f>
        <v/>
      </c>
      <c r="ND22" s="139" t="str">
        <f>IF($B$2=1,IF(พ.ค.!Z22="","",พ.ค.!Z22),IF(พ.ค.!Z52="","",พ.ค.!Z52))</f>
        <v/>
      </c>
      <c r="NE22" s="139" t="str">
        <f>IF($B$2=1,IF(พ.ค.!AA22="","",พ.ค.!AA22),IF(พ.ค.!AA52="","",พ.ค.!AA52))</f>
        <v/>
      </c>
      <c r="NF22" s="139" t="str">
        <f>IF($B$2=1,IF(พ.ค.!AB22="","",พ.ค.!AB22),IF(พ.ค.!AB52="","",พ.ค.!AB52))</f>
        <v/>
      </c>
      <c r="NG22" s="139" t="str">
        <f>IF($B$2=1,IF(พ.ค.!AC22="","",พ.ค.!AC22),IF(พ.ค.!AC52="","",พ.ค.!AC52))</f>
        <v/>
      </c>
      <c r="NH22" s="139" t="str">
        <f>IF($B$2=1,IF(พ.ค.!AD22="","",พ.ค.!AD22),IF(พ.ค.!AD52="","",พ.ค.!AD52))</f>
        <v/>
      </c>
      <c r="NI22" s="139" t="str">
        <f>IF($B$2=1,IF(พ.ค.!AE22="","",พ.ค.!AE22),IF(พ.ค.!AE52="","",พ.ค.!AE52))</f>
        <v/>
      </c>
      <c r="NJ22" s="139" t="str">
        <f>IF($B$2=1,IF(พ.ค.!AF22="","",พ.ค.!AF22),IF(พ.ค.!AF52="","",พ.ค.!AF52))</f>
        <v/>
      </c>
      <c r="NK22" s="139" t="str">
        <f>IF($B$2=1,IF(พ.ค.!AG22="","",พ.ค.!AG22),IF(พ.ค.!AG52="","",พ.ค.!AG52))</f>
        <v/>
      </c>
      <c r="NL22" s="139" t="str">
        <f>IF($B$2=1,IF(พ.ค.!AH22="","",พ.ค.!AH22),IF(พ.ค.!AH52="","",พ.ค.!AH52))</f>
        <v/>
      </c>
      <c r="NM22" s="139" t="str">
        <f>IF($B$2=1,IF(พ.ค.!AI22="","",พ.ค.!AI22),IF(พ.ค.!AI52="","",พ.ค.!AI52))</f>
        <v/>
      </c>
    </row>
    <row r="23" spans="1:377" ht="21" customHeight="1" x14ac:dyDescent="0.55000000000000004">
      <c r="A23" s="125"/>
      <c r="B23" s="125"/>
      <c r="C23" s="125"/>
      <c r="D23" s="138">
        <f t="shared" si="21"/>
        <v>20</v>
      </c>
      <c r="E23" s="139"/>
      <c r="F23" s="139" t="str">
        <f>IF($B$2=1,IF(ก.ค.!D23="","",ก.ค.!D23),IF(ก.ค.!D53="","",ก.ค.!D53))</f>
        <v/>
      </c>
      <c r="G23" s="139" t="str">
        <f>IF($B$2=1,IF(ก.ค.!E23="","",ก.ค.!E23),IF(ก.ค.!E53="","",ก.ค.!E53))</f>
        <v/>
      </c>
      <c r="H23" s="139" t="str">
        <f>IF($B$2=1,IF(ก.ค.!F23="","",ก.ค.!F23),IF(ก.ค.!F53="","",ก.ค.!F53))</f>
        <v/>
      </c>
      <c r="I23" s="139" t="str">
        <f>IF($B$2=1,IF(ก.ค.!G23="","",ก.ค.!G23),IF(ก.ค.!G53="","",ก.ค.!G53))</f>
        <v/>
      </c>
      <c r="J23" s="139" t="str">
        <f>IF($B$2=1,IF(ก.ค.!H23="","",ก.ค.!H23),IF(ก.ค.!H53="","",ก.ค.!H53))</f>
        <v/>
      </c>
      <c r="K23" s="139" t="str">
        <f>IF($B$2=1,IF(ก.ค.!I23="","",ก.ค.!I23),IF(ก.ค.!I53="","",ก.ค.!I53))</f>
        <v/>
      </c>
      <c r="L23" s="139" t="str">
        <f>IF($B$2=1,IF(ก.ค.!J23="","",ก.ค.!J23),IF(ก.ค.!J53="","",ก.ค.!J53))</f>
        <v/>
      </c>
      <c r="M23" s="139" t="str">
        <f>IF($B$2=1,IF(ก.ค.!K23="","",ก.ค.!K23),IF(ก.ค.!K53="","",ก.ค.!K53))</f>
        <v/>
      </c>
      <c r="N23" s="139" t="str">
        <f>IF($B$2=1,IF(ก.ค.!L23="","",ก.ค.!L23),IF(ก.ค.!L53="","",ก.ค.!L53))</f>
        <v/>
      </c>
      <c r="O23" s="139" t="str">
        <f>IF($B$2=1,IF(ก.ค.!M23="","",ก.ค.!M23),IF(ก.ค.!M53="","",ก.ค.!M53))</f>
        <v/>
      </c>
      <c r="P23" s="139" t="str">
        <f>IF($B$2=1,IF(ก.ค.!N23="","",ก.ค.!N23),IF(ก.ค.!N53="","",ก.ค.!N53))</f>
        <v/>
      </c>
      <c r="Q23" s="139" t="str">
        <f>IF($B$2=1,IF(ก.ค.!O23="","",ก.ค.!O23),IF(ก.ค.!O53="","",ก.ค.!O53))</f>
        <v/>
      </c>
      <c r="R23" s="139" t="str">
        <f>IF($B$2=1,IF(ก.ค.!P23="","",ก.ค.!P23),IF(ก.ค.!P53="","",ก.ค.!P53))</f>
        <v/>
      </c>
      <c r="S23" s="139" t="str">
        <f>IF($B$2=1,IF(ก.ค.!Q23="","",ก.ค.!Q23),IF(ก.ค.!Q53="","",ก.ค.!Q53))</f>
        <v/>
      </c>
      <c r="T23" s="139" t="str">
        <f>IF($B$2=1,IF(ก.ค.!R23="","",ก.ค.!R23),IF(ก.ค.!R53="","",ก.ค.!R53))</f>
        <v/>
      </c>
      <c r="U23" s="139" t="str">
        <f>IF($B$2=1,IF(ก.ค.!S23="","",ก.ค.!S23),IF(ก.ค.!S53="","",ก.ค.!S53))</f>
        <v/>
      </c>
      <c r="V23" s="139" t="str">
        <f>IF($B$2=1,IF(ก.ค.!T23="","",ก.ค.!T23),IF(ก.ค.!T53="","",ก.ค.!T53))</f>
        <v/>
      </c>
      <c r="W23" s="139" t="str">
        <f>IF($B$2=1,IF(ก.ค.!U23="","",ก.ค.!U23),IF(ก.ค.!U53="","",ก.ค.!U53))</f>
        <v/>
      </c>
      <c r="X23" s="139" t="str">
        <f>IF($B$2=1,IF(ก.ค.!V23="","",ก.ค.!V23),IF(ก.ค.!V53="","",ก.ค.!V53))</f>
        <v/>
      </c>
      <c r="Y23" s="139" t="str">
        <f>IF($B$2=1,IF(ก.ค.!W23="","",ก.ค.!W23),IF(ก.ค.!W53="","",ก.ค.!W53))</f>
        <v/>
      </c>
      <c r="Z23" s="139" t="str">
        <f>IF($B$2=1,IF(ก.ค.!X23="","",ก.ค.!X23),IF(ก.ค.!X53="","",ก.ค.!X53))</f>
        <v/>
      </c>
      <c r="AA23" s="139" t="str">
        <f>IF($B$2=1,IF(ก.ค.!Y23="","",ก.ค.!Y23),IF(ก.ค.!Y53="","",ก.ค.!Y53))</f>
        <v/>
      </c>
      <c r="AB23" s="139" t="str">
        <f>IF($B$2=1,IF(ก.ค.!Z23="","",ก.ค.!Z23),IF(ก.ค.!Z53="","",ก.ค.!Z53))</f>
        <v/>
      </c>
      <c r="AC23" s="139" t="str">
        <f>IF($B$2=1,IF(ก.ค.!AA23="","",ก.ค.!AA23),IF(ก.ค.!AA53="","",ก.ค.!AA53))</f>
        <v/>
      </c>
      <c r="AD23" s="139" t="str">
        <f>IF($B$2=1,IF(ก.ค.!AB23="","",ก.ค.!AB23),IF(ก.ค.!AB53="","",ก.ค.!AB53))</f>
        <v/>
      </c>
      <c r="AE23" s="139" t="str">
        <f>IF($B$2=1,IF(ก.ค.!AC23="","",ก.ค.!AC23),IF(ก.ค.!AC53="","",ก.ค.!AC53))</f>
        <v/>
      </c>
      <c r="AF23" s="139" t="str">
        <f>IF($B$2=1,IF(ก.ค.!AD23="","",ก.ค.!AD23),IF(ก.ค.!AD53="","",ก.ค.!AD53))</f>
        <v/>
      </c>
      <c r="AG23" s="139" t="str">
        <f>IF($B$2=1,IF(ก.ค.!AE23="","",ก.ค.!AE23),IF(ก.ค.!AE53="","",ก.ค.!AE53))</f>
        <v/>
      </c>
      <c r="AH23" s="139" t="str">
        <f>IF($B$2=1,IF(ก.ค.!AF23="","",ก.ค.!AF23),IF(ก.ค.!AF53="","",ก.ค.!AF53))</f>
        <v/>
      </c>
      <c r="AI23" s="139" t="str">
        <f>IF($B$2=1,IF(ก.ค.!AG23="","",ก.ค.!AG23),IF(ก.ค.!AG53="","",ก.ค.!AG53))</f>
        <v/>
      </c>
      <c r="AJ23" s="139" t="str">
        <f>IF($B$2=1,IF(ก.ค.!AH23="","",ก.ค.!AH23),IF(ก.ค.!AH53="","",ก.ค.!AH53))</f>
        <v/>
      </c>
      <c r="AK23" s="139" t="str">
        <f>IF($B$2=1,IF(ก.ค.!AI23="","",ก.ค.!AI23),IF(ก.ค.!AI53="","",ก.ค.!AI53))</f>
        <v/>
      </c>
      <c r="AL23" s="138">
        <f t="shared" si="11"/>
        <v>20</v>
      </c>
      <c r="AM23" s="139"/>
      <c r="AN23" s="139" t="str">
        <f>IF($B$2=1,IF(ส.ค.!D23="","",ส.ค.!D23),IF(ส.ค.!D53="","",ส.ค.!D53))</f>
        <v/>
      </c>
      <c r="AO23" s="139" t="str">
        <f>IF($B$2=1,IF(ส.ค.!E23="","",ส.ค.!E23),IF(ส.ค.!E53="","",ส.ค.!E53))</f>
        <v/>
      </c>
      <c r="AP23" s="139" t="str">
        <f>IF($B$2=1,IF(ส.ค.!F23="","",ส.ค.!F23),IF(ส.ค.!F53="","",ส.ค.!F53))</f>
        <v/>
      </c>
      <c r="AQ23" s="139" t="str">
        <f>IF($B$2=1,IF(ส.ค.!G23="","",ส.ค.!G23),IF(ส.ค.!G53="","",ส.ค.!G53))</f>
        <v/>
      </c>
      <c r="AR23" s="139" t="str">
        <f>IF($B$2=1,IF(ส.ค.!H23="","",ส.ค.!H23),IF(ส.ค.!H53="","",ส.ค.!H53))</f>
        <v/>
      </c>
      <c r="AS23" s="139" t="str">
        <f>IF($B$2=1,IF(ส.ค.!I23="","",ส.ค.!I23),IF(ส.ค.!I53="","",ส.ค.!I53))</f>
        <v/>
      </c>
      <c r="AT23" s="139" t="str">
        <f>IF($B$2=1,IF(ส.ค.!J23="","",ส.ค.!J23),IF(ส.ค.!J53="","",ส.ค.!J53))</f>
        <v/>
      </c>
      <c r="AU23" s="139" t="str">
        <f>IF($B$2=1,IF(ส.ค.!K23="","",ส.ค.!K23),IF(ส.ค.!K53="","",ส.ค.!K53))</f>
        <v/>
      </c>
      <c r="AV23" s="139" t="str">
        <f>IF($B$2=1,IF(ส.ค.!L23="","",ส.ค.!L23),IF(ส.ค.!L53="","",ส.ค.!L53))</f>
        <v/>
      </c>
      <c r="AW23" s="139" t="str">
        <f>IF($B$2=1,IF(ส.ค.!M23="","",ส.ค.!M23),IF(ส.ค.!M53="","",ส.ค.!M53))</f>
        <v/>
      </c>
      <c r="AX23" s="139" t="str">
        <f>IF($B$2=1,IF(ส.ค.!N23="","",ส.ค.!N23),IF(ส.ค.!N53="","",ส.ค.!N53))</f>
        <v/>
      </c>
      <c r="AY23" s="139" t="str">
        <f>IF($B$2=1,IF(ส.ค.!O23="","",ส.ค.!O23),IF(ส.ค.!O53="","",ส.ค.!O53))</f>
        <v/>
      </c>
      <c r="AZ23" s="139" t="str">
        <f>IF($B$2=1,IF(ส.ค.!P23="","",ส.ค.!P23),IF(ส.ค.!P53="","",ส.ค.!P53))</f>
        <v/>
      </c>
      <c r="BA23" s="139" t="str">
        <f>IF($B$2=1,IF(ส.ค.!Q23="","",ส.ค.!Q23),IF(ส.ค.!Q53="","",ส.ค.!Q53))</f>
        <v/>
      </c>
      <c r="BB23" s="139" t="str">
        <f>IF($B$2=1,IF(ส.ค.!R23="","",ส.ค.!R23),IF(ส.ค.!R53="","",ส.ค.!R53))</f>
        <v/>
      </c>
      <c r="BC23" s="139" t="str">
        <f>IF($B$2=1,IF(ส.ค.!S23="","",ส.ค.!S23),IF(ส.ค.!S53="","",ส.ค.!S53))</f>
        <v/>
      </c>
      <c r="BD23" s="139" t="str">
        <f>IF($B$2=1,IF(ส.ค.!T23="","",ส.ค.!T23),IF(ส.ค.!T53="","",ส.ค.!T53))</f>
        <v/>
      </c>
      <c r="BE23" s="139" t="str">
        <f>IF($B$2=1,IF(ส.ค.!U23="","",ส.ค.!U23),IF(ส.ค.!U53="","",ส.ค.!U53))</f>
        <v/>
      </c>
      <c r="BF23" s="139" t="str">
        <f>IF($B$2=1,IF(ส.ค.!V23="","",ส.ค.!V23),IF(ส.ค.!V53="","",ส.ค.!V53))</f>
        <v/>
      </c>
      <c r="BG23" s="139" t="str">
        <f>IF($B$2=1,IF(ส.ค.!W23="","",ส.ค.!W23),IF(ส.ค.!W53="","",ส.ค.!W53))</f>
        <v/>
      </c>
      <c r="BH23" s="139" t="str">
        <f>IF($B$2=1,IF(ส.ค.!X23="","",ส.ค.!X23),IF(ส.ค.!X53="","",ส.ค.!X53))</f>
        <v/>
      </c>
      <c r="BI23" s="139" t="str">
        <f>IF($B$2=1,IF(ส.ค.!Y23="","",ส.ค.!Y23),IF(ส.ค.!Y53="","",ส.ค.!Y53))</f>
        <v/>
      </c>
      <c r="BJ23" s="139" t="str">
        <f>IF($B$2=1,IF(ส.ค.!Z23="","",ส.ค.!Z23),IF(ส.ค.!Z53="","",ส.ค.!Z53))</f>
        <v/>
      </c>
      <c r="BK23" s="139" t="str">
        <f>IF($B$2=1,IF(ส.ค.!AA23="","",ส.ค.!AA23),IF(ส.ค.!AA53="","",ส.ค.!AA53))</f>
        <v/>
      </c>
      <c r="BL23" s="139" t="str">
        <f>IF($B$2=1,IF(ส.ค.!AB23="","",ส.ค.!AB23),IF(ส.ค.!AB53="","",ส.ค.!AB53))</f>
        <v/>
      </c>
      <c r="BM23" s="139" t="str">
        <f>IF($B$2=1,IF(ส.ค.!AC23="","",ส.ค.!AC23),IF(ส.ค.!AC53="","",ส.ค.!AC53))</f>
        <v/>
      </c>
      <c r="BN23" s="139" t="str">
        <f>IF($B$2=1,IF(ส.ค.!AD23="","",ส.ค.!AD23),IF(ส.ค.!AD53="","",ส.ค.!AD53))</f>
        <v/>
      </c>
      <c r="BO23" s="139" t="str">
        <f>IF($B$2=1,IF(ส.ค.!AE23="","",ส.ค.!AE23),IF(ส.ค.!AE53="","",ส.ค.!AE53))</f>
        <v/>
      </c>
      <c r="BP23" s="139" t="str">
        <f>IF($B$2=1,IF(ส.ค.!AF23="","",ส.ค.!AF23),IF(ส.ค.!AF53="","",ส.ค.!AF53))</f>
        <v/>
      </c>
      <c r="BQ23" s="139" t="str">
        <f>IF($B$2=1,IF(ส.ค.!AG23="","",ส.ค.!AG23),IF(ส.ค.!AG53="","",ส.ค.!AG53))</f>
        <v/>
      </c>
      <c r="BR23" s="139" t="str">
        <f>IF($B$2=1,IF(ส.ค.!AH23="","",ส.ค.!AH23),IF(ส.ค.!AH53="","",ส.ค.!AH53))</f>
        <v/>
      </c>
      <c r="BS23" s="139" t="str">
        <f>IF($B$2=1,IF(ส.ค.!AI23="","",ส.ค.!AI23),IF(ส.ค.!AI53="","",ส.ค.!AI53))</f>
        <v/>
      </c>
      <c r="BT23" s="138">
        <f t="shared" si="12"/>
        <v>20</v>
      </c>
      <c r="BU23" s="139"/>
      <c r="BV23" s="139" t="str">
        <f>IF($B$2=1,IF(ก.ย.!D23="","",ก.ย.!D23),IF(ก.ย.!D53="","",ก.ย.!D53))</f>
        <v/>
      </c>
      <c r="BW23" s="139" t="str">
        <f>IF($B$2=1,IF(ก.ย.!E23="","",ก.ย.!E23),IF(ก.ย.!E53="","",ก.ย.!E53))</f>
        <v/>
      </c>
      <c r="BX23" s="139" t="str">
        <f>IF($B$2=1,IF(ก.ย.!F23="","",ก.ย.!F23),IF(ก.ย.!F53="","",ก.ย.!F53))</f>
        <v/>
      </c>
      <c r="BY23" s="139" t="str">
        <f>IF($B$2=1,IF(ก.ย.!G23="","",ก.ย.!G23),IF(ก.ย.!G53="","",ก.ย.!G53))</f>
        <v/>
      </c>
      <c r="BZ23" s="139" t="str">
        <f>IF($B$2=1,IF(ก.ย.!H23="","",ก.ย.!H23),IF(ก.ย.!H53="","",ก.ย.!H53))</f>
        <v/>
      </c>
      <c r="CA23" s="139" t="str">
        <f>IF($B$2=1,IF(ก.ย.!I23="","",ก.ย.!I23),IF(ก.ย.!I53="","",ก.ย.!I53))</f>
        <v/>
      </c>
      <c r="CB23" s="139" t="str">
        <f>IF($B$2=1,IF(ก.ย.!J23="","",ก.ย.!J23),IF(ก.ย.!J53="","",ก.ย.!J53))</f>
        <v/>
      </c>
      <c r="CC23" s="139" t="str">
        <f>IF($B$2=1,IF(ก.ย.!K23="","",ก.ย.!K23),IF(ก.ย.!K53="","",ก.ย.!K53))</f>
        <v/>
      </c>
      <c r="CD23" s="139" t="str">
        <f>IF($B$2=1,IF(ก.ย.!L23="","",ก.ย.!L23),IF(ก.ย.!L53="","",ก.ย.!L53))</f>
        <v/>
      </c>
      <c r="CE23" s="139" t="str">
        <f>IF($B$2=1,IF(ก.ย.!M23="","",ก.ย.!M23),IF(ก.ย.!M53="","",ก.ย.!M53))</f>
        <v/>
      </c>
      <c r="CF23" s="139" t="str">
        <f>IF($B$2=1,IF(ก.ย.!N23="","",ก.ย.!N23),IF(ก.ย.!N53="","",ก.ย.!N53))</f>
        <v/>
      </c>
      <c r="CG23" s="139" t="str">
        <f>IF($B$2=1,IF(ก.ย.!O23="","",ก.ย.!O23),IF(ก.ย.!O53="","",ก.ย.!O53))</f>
        <v/>
      </c>
      <c r="CH23" s="139" t="str">
        <f>IF($B$2=1,IF(ก.ย.!P23="","",ก.ย.!P23),IF(ก.ย.!P53="","",ก.ย.!P53))</f>
        <v/>
      </c>
      <c r="CI23" s="139" t="str">
        <f>IF($B$2=1,IF(ก.ย.!Q23="","",ก.ย.!Q23),IF(ก.ย.!Q53="","",ก.ย.!Q53))</f>
        <v/>
      </c>
      <c r="CJ23" s="139" t="str">
        <f>IF($B$2=1,IF(ก.ย.!R23="","",ก.ย.!R23),IF(ก.ย.!R53="","",ก.ย.!R53))</f>
        <v/>
      </c>
      <c r="CK23" s="139" t="str">
        <f>IF($B$2=1,IF(ก.ย.!S23="","",ก.ย.!S23),IF(ก.ย.!S53="","",ก.ย.!S53))</f>
        <v/>
      </c>
      <c r="CL23" s="139" t="str">
        <f>IF($B$2=1,IF(ก.ย.!T23="","",ก.ย.!T23),IF(ก.ย.!T53="","",ก.ย.!T53))</f>
        <v/>
      </c>
      <c r="CM23" s="139" t="str">
        <f>IF($B$2=1,IF(ก.ย.!U23="","",ก.ย.!U23),IF(ก.ย.!U53="","",ก.ย.!U53))</f>
        <v/>
      </c>
      <c r="CN23" s="139" t="str">
        <f>IF($B$2=1,IF(ก.ย.!V23="","",ก.ย.!V23),IF(ก.ย.!V53="","",ก.ย.!V53))</f>
        <v/>
      </c>
      <c r="CO23" s="139" t="str">
        <f>IF($B$2=1,IF(ก.ย.!W23="","",ก.ย.!W23),IF(ก.ย.!W53="","",ก.ย.!W53))</f>
        <v/>
      </c>
      <c r="CP23" s="139" t="str">
        <f>IF($B$2=1,IF(ก.ย.!X23="","",ก.ย.!X23),IF(ก.ย.!X53="","",ก.ย.!X53))</f>
        <v/>
      </c>
      <c r="CQ23" s="139" t="str">
        <f>IF($B$2=1,IF(ก.ย.!Y23="","",ก.ย.!Y23),IF(ก.ย.!Y53="","",ก.ย.!Y53))</f>
        <v/>
      </c>
      <c r="CR23" s="139" t="str">
        <f>IF($B$2=1,IF(ก.ย.!Z23="","",ก.ย.!Z23),IF(ก.ย.!Z53="","",ก.ย.!Z53))</f>
        <v/>
      </c>
      <c r="CS23" s="139" t="str">
        <f>IF($B$2=1,IF(ก.ย.!AA23="","",ก.ย.!AA23),IF(ก.ย.!AA53="","",ก.ย.!AA53))</f>
        <v/>
      </c>
      <c r="CT23" s="139" t="str">
        <f>IF($B$2=1,IF(ก.ย.!AB23="","",ก.ย.!AB23),IF(ก.ย.!AB53="","",ก.ย.!AB53))</f>
        <v/>
      </c>
      <c r="CU23" s="139" t="str">
        <f>IF($B$2=1,IF(ก.ย.!AC23="","",ก.ย.!AC23),IF(ก.ย.!AC53="","",ก.ย.!AC53))</f>
        <v/>
      </c>
      <c r="CV23" s="139" t="str">
        <f>IF($B$2=1,IF(ก.ย.!AD23="","",ก.ย.!AD23),IF(ก.ย.!AD53="","",ก.ย.!AD53))</f>
        <v/>
      </c>
      <c r="CW23" s="139" t="str">
        <f>IF($B$2=1,IF(ก.ย.!AE23="","",ก.ย.!AE23),IF(ก.ย.!AE53="","",ก.ย.!AE53))</f>
        <v/>
      </c>
      <c r="CX23" s="139" t="str">
        <f>IF($B$2=1,IF(ก.ย.!AF23="","",ก.ย.!AF23),IF(ก.ย.!AF53="","",ก.ย.!AF53))</f>
        <v/>
      </c>
      <c r="CY23" s="139" t="str">
        <f>IF($B$2=1,IF(ก.ย.!AG23="","",ก.ย.!AG23),IF(ก.ย.!AG53="","",ก.ย.!AG53))</f>
        <v/>
      </c>
      <c r="CZ23" s="139" t="str">
        <f>IF($B$2=1,IF(ก.ย.!AH23="","",ก.ย.!AH23),IF(ก.ย.!AH53="","",ก.ย.!AH53))</f>
        <v/>
      </c>
      <c r="DA23" s="139" t="str">
        <f>IF($B$2=1,IF(ก.ย.!AI23="","",ก.ย.!AI23),IF(ก.ย.!AI53="","",ก.ย.!AI53))</f>
        <v/>
      </c>
      <c r="DB23" s="138">
        <f t="shared" si="13"/>
        <v>20</v>
      </c>
      <c r="DC23" s="139"/>
      <c r="DD23" s="139" t="str">
        <f>IF($B$2=1,IF(ต.ค.!D23="","",ต.ค.!D23),IF(ต.ค.!D53="","",ต.ค.!D53))</f>
        <v/>
      </c>
      <c r="DE23" s="139" t="str">
        <f>IF($B$2=1,IF(ต.ค.!E23="","",ต.ค.!E23),IF(ต.ค.!E53="","",ต.ค.!E53))</f>
        <v/>
      </c>
      <c r="DF23" s="139" t="str">
        <f>IF($B$2=1,IF(ต.ค.!F23="","",ต.ค.!F23),IF(ต.ค.!F53="","",ต.ค.!F53))</f>
        <v/>
      </c>
      <c r="DG23" s="139" t="str">
        <f>IF($B$2=1,IF(ต.ค.!G23="","",ต.ค.!G23),IF(ต.ค.!G53="","",ต.ค.!G53))</f>
        <v/>
      </c>
      <c r="DH23" s="139" t="str">
        <f>IF($B$2=1,IF(ต.ค.!H23="","",ต.ค.!H23),IF(ต.ค.!H53="","",ต.ค.!H53))</f>
        <v/>
      </c>
      <c r="DI23" s="139" t="str">
        <f>IF($B$2=1,IF(ต.ค.!I23="","",ต.ค.!I23),IF(ต.ค.!I53="","",ต.ค.!I53))</f>
        <v/>
      </c>
      <c r="DJ23" s="139" t="str">
        <f>IF($B$2=1,IF(ต.ค.!J23="","",ต.ค.!J23),IF(ต.ค.!J53="","",ต.ค.!J53))</f>
        <v/>
      </c>
      <c r="DK23" s="139" t="str">
        <f>IF($B$2=1,IF(ต.ค.!K23="","",ต.ค.!K23),IF(ต.ค.!K53="","",ต.ค.!K53))</f>
        <v/>
      </c>
      <c r="DL23" s="139" t="str">
        <f>IF($B$2=1,IF(ต.ค.!L23="","",ต.ค.!L23),IF(ต.ค.!L53="","",ต.ค.!L53))</f>
        <v/>
      </c>
      <c r="DM23" s="139" t="str">
        <f>IF($B$2=1,IF(ต.ค.!M23="","",ต.ค.!M23),IF(ต.ค.!M53="","",ต.ค.!M53))</f>
        <v/>
      </c>
      <c r="DN23" s="139" t="str">
        <f>IF($B$2=1,IF(ต.ค.!N23="","",ต.ค.!N23),IF(ต.ค.!N53="","",ต.ค.!N53))</f>
        <v/>
      </c>
      <c r="DO23" s="139" t="str">
        <f>IF($B$2=1,IF(ต.ค.!O23="","",ต.ค.!O23),IF(ต.ค.!O53="","",ต.ค.!O53))</f>
        <v/>
      </c>
      <c r="DP23" s="139" t="str">
        <f>IF($B$2=1,IF(ต.ค.!P23="","",ต.ค.!P23),IF(ต.ค.!P53="","",ต.ค.!P53))</f>
        <v/>
      </c>
      <c r="DQ23" s="139" t="str">
        <f>IF($B$2=1,IF(ต.ค.!Q23="","",ต.ค.!Q23),IF(ต.ค.!Q53="","",ต.ค.!Q53))</f>
        <v/>
      </c>
      <c r="DR23" s="139" t="str">
        <f>IF($B$2=1,IF(ต.ค.!R23="","",ต.ค.!R23),IF(ต.ค.!R53="","",ต.ค.!R53))</f>
        <v/>
      </c>
      <c r="DS23" s="139" t="str">
        <f>IF($B$2=1,IF(ต.ค.!S23="","",ต.ค.!S23),IF(ต.ค.!S53="","",ต.ค.!S53))</f>
        <v/>
      </c>
      <c r="DT23" s="139" t="str">
        <f>IF($B$2=1,IF(ต.ค.!T23="","",ต.ค.!T23),IF(ต.ค.!T53="","",ต.ค.!T53))</f>
        <v/>
      </c>
      <c r="DU23" s="139" t="str">
        <f>IF($B$2=1,IF(ต.ค.!U23="","",ต.ค.!U23),IF(ต.ค.!U53="","",ต.ค.!U53))</f>
        <v/>
      </c>
      <c r="DV23" s="139" t="str">
        <f>IF($B$2=1,IF(ต.ค.!V23="","",ต.ค.!V23),IF(ต.ค.!V53="","",ต.ค.!V53))</f>
        <v/>
      </c>
      <c r="DW23" s="139" t="str">
        <f>IF($B$2=1,IF(ต.ค.!W23="","",ต.ค.!W23),IF(ต.ค.!W53="","",ต.ค.!W53))</f>
        <v/>
      </c>
      <c r="DX23" s="139" t="str">
        <f>IF($B$2=1,IF(ต.ค.!X23="","",ต.ค.!X23),IF(ต.ค.!X53="","",ต.ค.!X53))</f>
        <v/>
      </c>
      <c r="DY23" s="139" t="str">
        <f>IF($B$2=1,IF(ต.ค.!Y23="","",ต.ค.!Y23),IF(ต.ค.!Y53="","",ต.ค.!Y53))</f>
        <v/>
      </c>
      <c r="DZ23" s="139" t="str">
        <f>IF($B$2=1,IF(ต.ค.!Z23="","",ต.ค.!Z23),IF(ต.ค.!Z53="","",ต.ค.!Z53))</f>
        <v/>
      </c>
      <c r="EA23" s="139" t="str">
        <f>IF($B$2=1,IF(ต.ค.!AA23="","",ต.ค.!AA23),IF(ต.ค.!AA53="","",ต.ค.!AA53))</f>
        <v/>
      </c>
      <c r="EB23" s="139" t="str">
        <f>IF($B$2=1,IF(ต.ค.!AB23="","",ต.ค.!AB23),IF(ต.ค.!AB53="","",ต.ค.!AB53))</f>
        <v/>
      </c>
      <c r="EC23" s="139" t="str">
        <f>IF($B$2=1,IF(ต.ค.!AC23="","",ต.ค.!AC23),IF(ต.ค.!AC53="","",ต.ค.!AC53))</f>
        <v/>
      </c>
      <c r="ED23" s="139" t="str">
        <f>IF($B$2=1,IF(ต.ค.!AD23="","",ต.ค.!AD23),IF(ต.ค.!AD53="","",ต.ค.!AD53))</f>
        <v/>
      </c>
      <c r="EE23" s="139" t="str">
        <f>IF($B$2=1,IF(ต.ค.!AE23="","",ต.ค.!AE23),IF(ต.ค.!AE53="","",ต.ค.!AE53))</f>
        <v/>
      </c>
      <c r="EF23" s="139" t="str">
        <f>IF($B$2=1,IF(ต.ค.!AF23="","",ต.ค.!AF23),IF(ต.ค.!AF53="","",ต.ค.!AF53))</f>
        <v/>
      </c>
      <c r="EG23" s="139" t="str">
        <f>IF($B$2=1,IF(ต.ค.!AG23="","",ต.ค.!AG23),IF(ต.ค.!AG53="","",ต.ค.!AG53))</f>
        <v/>
      </c>
      <c r="EH23" s="139" t="str">
        <f>IF($B$2=1,IF(ต.ค.!AH23="","",ต.ค.!AH23),IF(ต.ค.!AH53="","",ต.ค.!AH53))</f>
        <v/>
      </c>
      <c r="EI23" s="139" t="str">
        <f>IF($B$2=1,IF(ต.ค.!AI23="","",ต.ค.!AI23),IF(ต.ค.!AI53="","",ต.ค.!AI53))</f>
        <v/>
      </c>
      <c r="EJ23" s="138">
        <f t="shared" si="14"/>
        <v>20</v>
      </c>
      <c r="EK23" s="139"/>
      <c r="EL23" s="139" t="str">
        <f>IF($B$2=1,IF(พ.ย.!D23="","",พ.ย.!D23),IF(พ.ย.!D53="","",พ.ย.!D53))</f>
        <v/>
      </c>
      <c r="EM23" s="139" t="str">
        <f>IF($B$2=1,IF(พ.ย.!E23="","",พ.ย.!E23),IF(พ.ย.!E53="","",พ.ย.!E53))</f>
        <v/>
      </c>
      <c r="EN23" s="139" t="str">
        <f>IF($B$2=1,IF(พ.ย.!F23="","",พ.ย.!F23),IF(พ.ย.!F53="","",พ.ย.!F53))</f>
        <v/>
      </c>
      <c r="EO23" s="139" t="str">
        <f>IF($B$2=1,IF(พ.ย.!G23="","",พ.ย.!G23),IF(พ.ย.!G53="","",พ.ย.!G53))</f>
        <v/>
      </c>
      <c r="EP23" s="139" t="str">
        <f>IF($B$2=1,IF(พ.ย.!H23="","",พ.ย.!H23),IF(พ.ย.!H53="","",พ.ย.!H53))</f>
        <v/>
      </c>
      <c r="EQ23" s="139" t="str">
        <f>IF($B$2=1,IF(พ.ย.!I23="","",พ.ย.!I23),IF(พ.ย.!I53="","",พ.ย.!I53))</f>
        <v/>
      </c>
      <c r="ER23" s="139" t="str">
        <f>IF($B$2=1,IF(พ.ย.!J23="","",พ.ย.!J23),IF(พ.ย.!J53="","",พ.ย.!J53))</f>
        <v/>
      </c>
      <c r="ES23" s="139" t="str">
        <f>IF($B$2=1,IF(พ.ย.!K23="","",พ.ย.!K23),IF(พ.ย.!K53="","",พ.ย.!K53))</f>
        <v/>
      </c>
      <c r="ET23" s="139" t="str">
        <f>IF($B$2=1,IF(พ.ย.!L23="","",พ.ย.!L23),IF(พ.ย.!L53="","",พ.ย.!L53))</f>
        <v/>
      </c>
      <c r="EU23" s="139" t="str">
        <f>IF($B$2=1,IF(พ.ย.!M23="","",พ.ย.!M23),IF(พ.ย.!M53="","",พ.ย.!M53))</f>
        <v/>
      </c>
      <c r="EV23" s="139" t="str">
        <f>IF($B$2=1,IF(พ.ย.!N23="","",พ.ย.!N23),IF(พ.ย.!N53="","",พ.ย.!N53))</f>
        <v/>
      </c>
      <c r="EW23" s="139" t="str">
        <f>IF($B$2=1,IF(พ.ย.!O23="","",พ.ย.!O23),IF(พ.ย.!O53="","",พ.ย.!O53))</f>
        <v/>
      </c>
      <c r="EX23" s="139" t="str">
        <f>IF($B$2=1,IF(พ.ย.!P23="","",พ.ย.!P23),IF(พ.ย.!P53="","",พ.ย.!P53))</f>
        <v/>
      </c>
      <c r="EY23" s="139" t="str">
        <f>IF($B$2=1,IF(พ.ย.!Q23="","",พ.ย.!Q23),IF(พ.ย.!Q53="","",พ.ย.!Q53))</f>
        <v/>
      </c>
      <c r="EZ23" s="139" t="str">
        <f>IF($B$2=1,IF(พ.ย.!R23="","",พ.ย.!R23),IF(พ.ย.!R53="","",พ.ย.!R53))</f>
        <v/>
      </c>
      <c r="FA23" s="139" t="str">
        <f>IF($B$2=1,IF(พ.ย.!S23="","",พ.ย.!S23),IF(พ.ย.!S53="","",พ.ย.!S53))</f>
        <v/>
      </c>
      <c r="FB23" s="139" t="str">
        <f>IF($B$2=1,IF(พ.ย.!T23="","",พ.ย.!T23),IF(พ.ย.!T53="","",พ.ย.!T53))</f>
        <v/>
      </c>
      <c r="FC23" s="139" t="str">
        <f>IF($B$2=1,IF(พ.ย.!U23="","",พ.ย.!U23),IF(พ.ย.!U53="","",พ.ย.!U53))</f>
        <v/>
      </c>
      <c r="FD23" s="139" t="str">
        <f>IF($B$2=1,IF(พ.ย.!V23="","",พ.ย.!V23),IF(พ.ย.!V53="","",พ.ย.!V53))</f>
        <v/>
      </c>
      <c r="FE23" s="139" t="str">
        <f>IF($B$2=1,IF(พ.ย.!W23="","",พ.ย.!W23),IF(พ.ย.!W53="","",พ.ย.!W53))</f>
        <v/>
      </c>
      <c r="FF23" s="139" t="str">
        <f>IF($B$2=1,IF(พ.ย.!X23="","",พ.ย.!X23),IF(พ.ย.!X53="","",พ.ย.!X53))</f>
        <v/>
      </c>
      <c r="FG23" s="139" t="str">
        <f>IF($B$2=1,IF(พ.ย.!Y23="","",พ.ย.!Y23),IF(พ.ย.!Y53="","",พ.ย.!Y53))</f>
        <v/>
      </c>
      <c r="FH23" s="139" t="str">
        <f>IF($B$2=1,IF(พ.ย.!Z23="","",พ.ย.!Z23),IF(พ.ย.!Z53="","",พ.ย.!Z53))</f>
        <v/>
      </c>
      <c r="FI23" s="139" t="str">
        <f>IF($B$2=1,IF(พ.ย.!AA23="","",พ.ย.!AA23),IF(พ.ย.!AA53="","",พ.ย.!AA53))</f>
        <v/>
      </c>
      <c r="FJ23" s="139" t="str">
        <f>IF($B$2=1,IF(พ.ย.!AB23="","",พ.ย.!AB23),IF(พ.ย.!AB53="","",พ.ย.!AB53))</f>
        <v/>
      </c>
      <c r="FK23" s="139" t="str">
        <f>IF($B$2=1,IF(พ.ย.!AC23="","",พ.ย.!AC23),IF(พ.ย.!AC53="","",พ.ย.!AC53))</f>
        <v/>
      </c>
      <c r="FL23" s="139" t="str">
        <f>IF($B$2=1,IF(พ.ย.!AD23="","",พ.ย.!AD23),IF(พ.ย.!AD53="","",พ.ย.!AD53))</f>
        <v/>
      </c>
      <c r="FM23" s="139" t="str">
        <f>IF($B$2=1,IF(พ.ย.!AE23="","",พ.ย.!AE23),IF(พ.ย.!AE53="","",พ.ย.!AE53))</f>
        <v/>
      </c>
      <c r="FN23" s="139" t="str">
        <f>IF($B$2=1,IF(พ.ย.!AF23="","",พ.ย.!AF23),IF(พ.ย.!AF53="","",พ.ย.!AF53))</f>
        <v/>
      </c>
      <c r="FO23" s="139" t="str">
        <f>IF($B$2=1,IF(พ.ย.!AG23="","",พ.ย.!AG23),IF(พ.ย.!AG53="","",พ.ย.!AG53))</f>
        <v/>
      </c>
      <c r="FP23" s="139" t="str">
        <f>IF($B$2=1,IF(พ.ย.!AH23="","",พ.ย.!AH23),IF(พ.ย.!AH53="","",พ.ย.!AH53))</f>
        <v/>
      </c>
      <c r="FQ23" s="139" t="str">
        <f>IF($B$2=1,IF(พ.ย.!AI23="","",พ.ย.!AI23),IF(พ.ย.!AI53="","",พ.ย.!AI53))</f>
        <v/>
      </c>
      <c r="FR23" s="138">
        <f t="shared" si="15"/>
        <v>20</v>
      </c>
      <c r="FS23" s="139"/>
      <c r="FT23" s="139" t="str">
        <f>IF($B$2=1,IF(ธ.ค.!D23="","",ธ.ค.!D23),IF(ธ.ค.!D53="","",ธ.ค.!D53))</f>
        <v/>
      </c>
      <c r="FU23" s="139" t="str">
        <f>IF($B$2=1,IF(ธ.ค.!E23="","",ธ.ค.!E23),IF(ธ.ค.!E53="","",ธ.ค.!E53))</f>
        <v/>
      </c>
      <c r="FV23" s="139" t="str">
        <f>IF($B$2=1,IF(ธ.ค.!F23="","",ธ.ค.!F23),IF(ธ.ค.!F53="","",ธ.ค.!F53))</f>
        <v/>
      </c>
      <c r="FW23" s="139" t="str">
        <f>IF($B$2=1,IF(ธ.ค.!G23="","",ธ.ค.!G23),IF(ธ.ค.!G53="","",ธ.ค.!G53))</f>
        <v/>
      </c>
      <c r="FX23" s="139" t="str">
        <f>IF($B$2=1,IF(ธ.ค.!H23="","",ธ.ค.!H23),IF(ธ.ค.!H53="","",ธ.ค.!H53))</f>
        <v/>
      </c>
      <c r="FY23" s="139" t="str">
        <f>IF($B$2=1,IF(ธ.ค.!I23="","",ธ.ค.!I23),IF(ธ.ค.!I53="","",ธ.ค.!I53))</f>
        <v/>
      </c>
      <c r="FZ23" s="139" t="str">
        <f>IF($B$2=1,IF(ธ.ค.!J23="","",ธ.ค.!J23),IF(ธ.ค.!J53="","",ธ.ค.!J53))</f>
        <v/>
      </c>
      <c r="GA23" s="139" t="str">
        <f>IF($B$2=1,IF(ธ.ค.!K23="","",ธ.ค.!K23),IF(ธ.ค.!K53="","",ธ.ค.!K53))</f>
        <v/>
      </c>
      <c r="GB23" s="139" t="str">
        <f>IF($B$2=1,IF(ธ.ค.!L23="","",ธ.ค.!L23),IF(ธ.ค.!L53="","",ธ.ค.!L53))</f>
        <v/>
      </c>
      <c r="GC23" s="139" t="str">
        <f>IF($B$2=1,IF(ธ.ค.!M23="","",ธ.ค.!M23),IF(ธ.ค.!M53="","",ธ.ค.!M53))</f>
        <v/>
      </c>
      <c r="GD23" s="139" t="str">
        <f>IF($B$2=1,IF(ธ.ค.!N23="","",ธ.ค.!N23),IF(ธ.ค.!N53="","",ธ.ค.!N53))</f>
        <v/>
      </c>
      <c r="GE23" s="139" t="str">
        <f>IF($B$2=1,IF(ธ.ค.!O23="","",ธ.ค.!O23),IF(ธ.ค.!O53="","",ธ.ค.!O53))</f>
        <v/>
      </c>
      <c r="GF23" s="139" t="str">
        <f>IF($B$2=1,IF(ธ.ค.!P23="","",ธ.ค.!P23),IF(ธ.ค.!P53="","",ธ.ค.!P53))</f>
        <v/>
      </c>
      <c r="GG23" s="139" t="str">
        <f>IF($B$2=1,IF(ธ.ค.!Q23="","",ธ.ค.!Q23),IF(ธ.ค.!Q53="","",ธ.ค.!Q53))</f>
        <v/>
      </c>
      <c r="GH23" s="139" t="str">
        <f>IF($B$2=1,IF(ธ.ค.!R23="","",ธ.ค.!R23),IF(ธ.ค.!R53="","",ธ.ค.!R53))</f>
        <v/>
      </c>
      <c r="GI23" s="139" t="str">
        <f>IF($B$2=1,IF(ธ.ค.!S23="","",ธ.ค.!S23),IF(ธ.ค.!S53="","",ธ.ค.!S53))</f>
        <v/>
      </c>
      <c r="GJ23" s="139" t="str">
        <f>IF($B$2=1,IF(ธ.ค.!T23="","",ธ.ค.!T23),IF(ธ.ค.!T53="","",ธ.ค.!T53))</f>
        <v/>
      </c>
      <c r="GK23" s="139" t="str">
        <f>IF($B$2=1,IF(ธ.ค.!U23="","",ธ.ค.!U23),IF(ธ.ค.!U53="","",ธ.ค.!U53))</f>
        <v/>
      </c>
      <c r="GL23" s="139" t="str">
        <f>IF($B$2=1,IF(ธ.ค.!V23="","",ธ.ค.!V23),IF(ธ.ค.!V53="","",ธ.ค.!V53))</f>
        <v/>
      </c>
      <c r="GM23" s="139" t="str">
        <f>IF($B$2=1,IF(ธ.ค.!W23="","",ธ.ค.!W23),IF(ธ.ค.!W53="","",ธ.ค.!W53))</f>
        <v/>
      </c>
      <c r="GN23" s="139" t="str">
        <f>IF($B$2=1,IF(ธ.ค.!X23="","",ธ.ค.!X23),IF(ธ.ค.!X53="","",ธ.ค.!X53))</f>
        <v/>
      </c>
      <c r="GO23" s="139" t="str">
        <f>IF($B$2=1,IF(ธ.ค.!Y23="","",ธ.ค.!Y23),IF(ธ.ค.!Y53="","",ธ.ค.!Y53))</f>
        <v/>
      </c>
      <c r="GP23" s="139" t="str">
        <f>IF($B$2=1,IF(ธ.ค.!Z23="","",ธ.ค.!Z23),IF(ธ.ค.!Z53="","",ธ.ค.!Z53))</f>
        <v/>
      </c>
      <c r="GQ23" s="139" t="str">
        <f>IF($B$2=1,IF(ธ.ค.!AA23="","",ธ.ค.!AA23),IF(ธ.ค.!AA53="","",ธ.ค.!AA53))</f>
        <v/>
      </c>
      <c r="GR23" s="139" t="str">
        <f>IF($B$2=1,IF(ธ.ค.!AB23="","",ธ.ค.!AB23),IF(ธ.ค.!AB53="","",ธ.ค.!AB53))</f>
        <v/>
      </c>
      <c r="GS23" s="139" t="str">
        <f>IF($B$2=1,IF(ธ.ค.!AC23="","",ธ.ค.!AC23),IF(ธ.ค.!AC53="","",ธ.ค.!AC53))</f>
        <v/>
      </c>
      <c r="GT23" s="139" t="str">
        <f>IF($B$2=1,IF(ธ.ค.!AD23="","",ธ.ค.!AD23),IF(ธ.ค.!AD53="","",ธ.ค.!AD53))</f>
        <v/>
      </c>
      <c r="GU23" s="139" t="str">
        <f>IF($B$2=1,IF(ธ.ค.!AE23="","",ธ.ค.!AE23),IF(ธ.ค.!AE53="","",ธ.ค.!AE53))</f>
        <v/>
      </c>
      <c r="GV23" s="139" t="str">
        <f>IF($B$2=1,IF(ธ.ค.!AF23="","",ธ.ค.!AF23),IF(ธ.ค.!AF53="","",ธ.ค.!AF53))</f>
        <v/>
      </c>
      <c r="GW23" s="139" t="str">
        <f>IF($B$2=1,IF(ธ.ค.!AG23="","",ธ.ค.!AG23),IF(ธ.ค.!AG53="","",ธ.ค.!AG53))</f>
        <v/>
      </c>
      <c r="GX23" s="139" t="str">
        <f>IF($B$2=1,IF(ธ.ค.!AH23="","",ธ.ค.!AH23),IF(ธ.ค.!AH53="","",ธ.ค.!AH53))</f>
        <v/>
      </c>
      <c r="GY23" s="139" t="str">
        <f>IF($B$2=1,IF(ธ.ค.!AI23="","",ธ.ค.!AI23),IF(ธ.ค.!AI53="","",ธ.ค.!AI53))</f>
        <v/>
      </c>
      <c r="GZ23" s="138">
        <f t="shared" si="16"/>
        <v>20</v>
      </c>
      <c r="HA23" s="139"/>
      <c r="HB23" s="139" t="str">
        <f>IF($B$2=1,IF(ม.ค.!D23="","",ม.ค.!D23),IF(ม.ค.!D53="","",ม.ค.!D53))</f>
        <v/>
      </c>
      <c r="HC23" s="139" t="str">
        <f>IF($B$2=1,IF(ม.ค.!E23="","",ม.ค.!E23),IF(ม.ค.!E53="","",ม.ค.!E53))</f>
        <v/>
      </c>
      <c r="HD23" s="139" t="str">
        <f>IF($B$2=1,IF(ม.ค.!F23="","",ม.ค.!F23),IF(ม.ค.!F53="","",ม.ค.!F53))</f>
        <v/>
      </c>
      <c r="HE23" s="139" t="str">
        <f>IF($B$2=1,IF(ม.ค.!G23="","",ม.ค.!G23),IF(ม.ค.!G53="","",ม.ค.!G53))</f>
        <v/>
      </c>
      <c r="HF23" s="139" t="str">
        <f>IF($B$2=1,IF(ม.ค.!H23="","",ม.ค.!H23),IF(ม.ค.!H53="","",ม.ค.!H53))</f>
        <v/>
      </c>
      <c r="HG23" s="139" t="str">
        <f>IF($B$2=1,IF(ม.ค.!I23="","",ม.ค.!I23),IF(ม.ค.!I53="","",ม.ค.!I53))</f>
        <v/>
      </c>
      <c r="HH23" s="139" t="str">
        <f>IF($B$2=1,IF(ม.ค.!J23="","",ม.ค.!J23),IF(ม.ค.!J53="","",ม.ค.!J53))</f>
        <v/>
      </c>
      <c r="HI23" s="139" t="str">
        <f>IF($B$2=1,IF(ม.ค.!K23="","",ม.ค.!K23),IF(ม.ค.!K53="","",ม.ค.!K53))</f>
        <v/>
      </c>
      <c r="HJ23" s="139" t="str">
        <f>IF($B$2=1,IF(ม.ค.!L23="","",ม.ค.!L23),IF(ม.ค.!L53="","",ม.ค.!L53))</f>
        <v/>
      </c>
      <c r="HK23" s="139" t="str">
        <f>IF($B$2=1,IF(ม.ค.!M23="","",ม.ค.!M23),IF(ม.ค.!M53="","",ม.ค.!M53))</f>
        <v/>
      </c>
      <c r="HL23" s="139" t="str">
        <f>IF($B$2=1,IF(ม.ค.!N23="","",ม.ค.!N23),IF(ม.ค.!N53="","",ม.ค.!N53))</f>
        <v/>
      </c>
      <c r="HM23" s="139" t="str">
        <f>IF($B$2=1,IF(ม.ค.!O23="","",ม.ค.!O23),IF(ม.ค.!O53="","",ม.ค.!O53))</f>
        <v/>
      </c>
      <c r="HN23" s="139" t="str">
        <f>IF($B$2=1,IF(ม.ค.!P23="","",ม.ค.!P23),IF(ม.ค.!P53="","",ม.ค.!P53))</f>
        <v/>
      </c>
      <c r="HO23" s="139" t="str">
        <f>IF($B$2=1,IF(ม.ค.!Q23="","",ม.ค.!Q23),IF(ม.ค.!Q53="","",ม.ค.!Q53))</f>
        <v/>
      </c>
      <c r="HP23" s="139" t="str">
        <f>IF($B$2=1,IF(ม.ค.!R23="","",ม.ค.!R23),IF(ม.ค.!R53="","",ม.ค.!R53))</f>
        <v/>
      </c>
      <c r="HQ23" s="139" t="str">
        <f>IF($B$2=1,IF(ม.ค.!S23="","",ม.ค.!S23),IF(ม.ค.!S53="","",ม.ค.!S53))</f>
        <v/>
      </c>
      <c r="HR23" s="139" t="str">
        <f>IF($B$2=1,IF(ม.ค.!T23="","",ม.ค.!T23),IF(ม.ค.!T53="","",ม.ค.!T53))</f>
        <v/>
      </c>
      <c r="HS23" s="139" t="str">
        <f>IF($B$2=1,IF(ม.ค.!U23="","",ม.ค.!U23),IF(ม.ค.!U53="","",ม.ค.!U53))</f>
        <v/>
      </c>
      <c r="HT23" s="139" t="str">
        <f>IF($B$2=1,IF(ม.ค.!V23="","",ม.ค.!V23),IF(ม.ค.!V53="","",ม.ค.!V53))</f>
        <v/>
      </c>
      <c r="HU23" s="139" t="str">
        <f>IF($B$2=1,IF(ม.ค.!W23="","",ม.ค.!W23),IF(ม.ค.!W53="","",ม.ค.!W53))</f>
        <v/>
      </c>
      <c r="HV23" s="139" t="str">
        <f>IF($B$2=1,IF(ม.ค.!X23="","",ม.ค.!X23),IF(ม.ค.!X53="","",ม.ค.!X53))</f>
        <v/>
      </c>
      <c r="HW23" s="139" t="str">
        <f>IF($B$2=1,IF(ม.ค.!Y23="","",ม.ค.!Y23),IF(ม.ค.!Y53="","",ม.ค.!Y53))</f>
        <v/>
      </c>
      <c r="HX23" s="139" t="str">
        <f>IF($B$2=1,IF(ม.ค.!Z23="","",ม.ค.!Z23),IF(ม.ค.!Z53="","",ม.ค.!Z53))</f>
        <v/>
      </c>
      <c r="HY23" s="139" t="str">
        <f>IF($B$2=1,IF(ม.ค.!AA23="","",ม.ค.!AA23),IF(ม.ค.!AA53="","",ม.ค.!AA53))</f>
        <v/>
      </c>
      <c r="HZ23" s="139" t="str">
        <f>IF($B$2=1,IF(ม.ค.!AB23="","",ม.ค.!AB23),IF(ม.ค.!AB53="","",ม.ค.!AB53))</f>
        <v/>
      </c>
      <c r="IA23" s="139" t="str">
        <f>IF($B$2=1,IF(ม.ค.!AC23="","",ม.ค.!AC23),IF(ม.ค.!AC53="","",ม.ค.!AC53))</f>
        <v/>
      </c>
      <c r="IB23" s="139" t="str">
        <f>IF($B$2=1,IF(ม.ค.!AD23="","",ม.ค.!AD23),IF(ม.ค.!AD53="","",ม.ค.!AD53))</f>
        <v/>
      </c>
      <c r="IC23" s="139" t="str">
        <f>IF($B$2=1,IF(ม.ค.!AE23="","",ม.ค.!AE23),IF(ม.ค.!AE53="","",ม.ค.!AE53))</f>
        <v/>
      </c>
      <c r="ID23" s="139" t="str">
        <f>IF($B$2=1,IF(ม.ค.!AF23="","",ม.ค.!AF23),IF(ม.ค.!AF53="","",ม.ค.!AF53))</f>
        <v/>
      </c>
      <c r="IE23" s="139" t="str">
        <f>IF($B$2=1,IF(ม.ค.!AG23="","",ม.ค.!AG23),IF(ม.ค.!AG53="","",ม.ค.!AG53))</f>
        <v/>
      </c>
      <c r="IF23" s="139" t="str">
        <f>IF($B$2=1,IF(ม.ค.!AH23="","",ม.ค.!AH23),IF(ม.ค.!AH53="","",ม.ค.!AH53))</f>
        <v/>
      </c>
      <c r="IG23" s="139" t="str">
        <f>IF($B$2=1,IF(ม.ค.!AI23="","",ม.ค.!AI23),IF(ม.ค.!AI53="","",ม.ค.!AI53))</f>
        <v/>
      </c>
      <c r="IH23" s="138">
        <f t="shared" si="17"/>
        <v>20</v>
      </c>
      <c r="II23" s="139"/>
      <c r="IJ23" s="139" t="str">
        <f>IF($B$2=1,IF(ก.พ.!D23="","",ก.พ.!D23),IF(ก.พ.!D53="","",ก.พ.!D53))</f>
        <v/>
      </c>
      <c r="IK23" s="139" t="str">
        <f>IF($B$2=1,IF(ก.พ.!E23="","",ก.พ.!E23),IF(ก.พ.!E53="","",ก.พ.!E53))</f>
        <v/>
      </c>
      <c r="IL23" s="139" t="str">
        <f>IF($B$2=1,IF(ก.พ.!F23="","",ก.พ.!F23),IF(ก.พ.!F53="","",ก.พ.!F53))</f>
        <v/>
      </c>
      <c r="IM23" s="139" t="str">
        <f>IF($B$2=1,IF(ก.พ.!G23="","",ก.พ.!G23),IF(ก.พ.!G53="","",ก.พ.!G53))</f>
        <v/>
      </c>
      <c r="IN23" s="139" t="str">
        <f>IF($B$2=1,IF(ก.พ.!H23="","",ก.พ.!H23),IF(ก.พ.!H53="","",ก.พ.!H53))</f>
        <v/>
      </c>
      <c r="IO23" s="139" t="str">
        <f>IF($B$2=1,IF(ก.พ.!I23="","",ก.พ.!I23),IF(ก.พ.!I53="","",ก.พ.!I53))</f>
        <v/>
      </c>
      <c r="IP23" s="139" t="str">
        <f>IF($B$2=1,IF(ก.พ.!J23="","",ก.พ.!J23),IF(ก.พ.!J53="","",ก.พ.!J53))</f>
        <v/>
      </c>
      <c r="IQ23" s="139" t="str">
        <f>IF($B$2=1,IF(ก.พ.!K23="","",ก.พ.!K23),IF(ก.พ.!K53="","",ก.พ.!K53))</f>
        <v/>
      </c>
      <c r="IR23" s="139" t="str">
        <f>IF($B$2=1,IF(ก.พ.!L23="","",ก.พ.!L23),IF(ก.พ.!L53="","",ก.พ.!L53))</f>
        <v/>
      </c>
      <c r="IS23" s="139" t="str">
        <f>IF($B$2=1,IF(ก.พ.!M23="","",ก.พ.!M23),IF(ก.พ.!M53="","",ก.พ.!M53))</f>
        <v/>
      </c>
      <c r="IT23" s="139" t="str">
        <f>IF($B$2=1,IF(ก.พ.!N23="","",ก.พ.!N23),IF(ก.พ.!N53="","",ก.พ.!N53))</f>
        <v/>
      </c>
      <c r="IU23" s="139" t="str">
        <f>IF($B$2=1,IF(ก.พ.!O23="","",ก.พ.!O23),IF(ก.พ.!O53="","",ก.พ.!O53))</f>
        <v/>
      </c>
      <c r="IV23" s="139" t="str">
        <f>IF($B$2=1,IF(ก.พ.!P23="","",ก.พ.!P23),IF(ก.พ.!P53="","",ก.พ.!P53))</f>
        <v/>
      </c>
      <c r="IW23" s="139" t="str">
        <f>IF($B$2=1,IF(ก.พ.!Q23="","",ก.พ.!Q23),IF(ก.พ.!Q53="","",ก.พ.!Q53))</f>
        <v/>
      </c>
      <c r="IX23" s="139" t="str">
        <f>IF($B$2=1,IF(ก.พ.!R23="","",ก.พ.!R23),IF(ก.พ.!R53="","",ก.พ.!R53))</f>
        <v/>
      </c>
      <c r="IY23" s="139" t="str">
        <f>IF($B$2=1,IF(ก.พ.!S23="","",ก.พ.!S23),IF(ก.พ.!S53="","",ก.พ.!S53))</f>
        <v/>
      </c>
      <c r="IZ23" s="139" t="str">
        <f>IF($B$2=1,IF(ก.พ.!T23="","",ก.พ.!T23),IF(ก.พ.!T53="","",ก.พ.!T53))</f>
        <v/>
      </c>
      <c r="JA23" s="139" t="str">
        <f>IF($B$2=1,IF(ก.พ.!U23="","",ก.พ.!U23),IF(ก.พ.!U53="","",ก.พ.!U53))</f>
        <v/>
      </c>
      <c r="JB23" s="139" t="str">
        <f>IF($B$2=1,IF(ก.พ.!V23="","",ก.พ.!V23),IF(ก.พ.!V53="","",ก.พ.!V53))</f>
        <v/>
      </c>
      <c r="JC23" s="139" t="str">
        <f>IF($B$2=1,IF(ก.พ.!W23="","",ก.พ.!W23),IF(ก.พ.!W53="","",ก.พ.!W53))</f>
        <v/>
      </c>
      <c r="JD23" s="139" t="str">
        <f>IF($B$2=1,IF(ก.พ.!X23="","",ก.พ.!X23),IF(ก.พ.!X53="","",ก.พ.!X53))</f>
        <v/>
      </c>
      <c r="JE23" s="139" t="str">
        <f>IF($B$2=1,IF(ก.พ.!Y23="","",ก.พ.!Y23),IF(ก.พ.!Y53="","",ก.พ.!Y53))</f>
        <v/>
      </c>
      <c r="JF23" s="139" t="str">
        <f>IF($B$2=1,IF(ก.พ.!Z23="","",ก.พ.!Z23),IF(ก.พ.!Z53="","",ก.พ.!Z53))</f>
        <v/>
      </c>
      <c r="JG23" s="139" t="str">
        <f>IF($B$2=1,IF(ก.พ.!AA23="","",ก.พ.!AA23),IF(ก.พ.!AA53="","",ก.พ.!AA53))</f>
        <v/>
      </c>
      <c r="JH23" s="139" t="str">
        <f>IF($B$2=1,IF(ก.พ.!AB23="","",ก.พ.!AB23),IF(ก.พ.!AB53="","",ก.พ.!AB53))</f>
        <v/>
      </c>
      <c r="JI23" s="139" t="str">
        <f>IF($B$2=1,IF(ก.พ.!AC23="","",ก.พ.!AC23),IF(ก.พ.!AC53="","",ก.พ.!AC53))</f>
        <v/>
      </c>
      <c r="JJ23" s="139" t="str">
        <f>IF($B$2=1,IF(ก.พ.!AD23="","",ก.พ.!AD23),IF(ก.พ.!AD53="","",ก.พ.!AD53))</f>
        <v/>
      </c>
      <c r="JK23" s="139" t="str">
        <f>IF($B$2=1,IF(ก.พ.!AE23="","",ก.พ.!AE23),IF(ก.พ.!AE53="","",ก.พ.!AE53))</f>
        <v/>
      </c>
      <c r="JL23" s="139" t="str">
        <f>IF($B$2=1,IF(ก.พ.!AF23="","",ก.พ.!AF23),IF(ก.พ.!AF53="","",ก.พ.!AF53))</f>
        <v/>
      </c>
      <c r="JM23" s="139" t="str">
        <f>IF($B$2=1,IF(ก.พ.!AG23="","",ก.พ.!AG23),IF(ก.พ.!AG53="","",ก.พ.!AG53))</f>
        <v/>
      </c>
      <c r="JN23" s="139" t="str">
        <f>IF($B$2=1,IF(ก.พ.!AH23="","",ก.พ.!AH23),IF(ก.พ.!AH53="","",ก.พ.!AH53))</f>
        <v/>
      </c>
      <c r="JO23" s="139" t="str">
        <f>IF($B$2=1,IF(ก.พ.!AI23="","",ก.พ.!AI23),IF(ก.พ.!AI53="","",ก.พ.!AI53))</f>
        <v/>
      </c>
      <c r="JP23" s="138">
        <f t="shared" si="18"/>
        <v>20</v>
      </c>
      <c r="JQ23" s="139"/>
      <c r="JR23" s="139" t="str">
        <f>IF($B$2=1,IF(มี.ค.!D23="","",มี.ค.!D23),IF(มี.ค.!D53="","",มี.ค.!D53))</f>
        <v/>
      </c>
      <c r="JS23" s="139" t="str">
        <f>IF($B$2=1,IF(มี.ค.!E23="","",มี.ค.!E23),IF(มี.ค.!E53="","",มี.ค.!E53))</f>
        <v/>
      </c>
      <c r="JT23" s="139" t="str">
        <f>IF($B$2=1,IF(มี.ค.!F23="","",มี.ค.!F23),IF(มี.ค.!F53="","",มี.ค.!F53))</f>
        <v/>
      </c>
      <c r="JU23" s="139" t="str">
        <f>IF($B$2=1,IF(มี.ค.!G23="","",มี.ค.!G23),IF(มี.ค.!G53="","",มี.ค.!G53))</f>
        <v/>
      </c>
      <c r="JV23" s="139" t="str">
        <f>IF($B$2=1,IF(มี.ค.!H23="","",มี.ค.!H23),IF(มี.ค.!H53="","",มี.ค.!H53))</f>
        <v/>
      </c>
      <c r="JW23" s="139" t="str">
        <f>IF($B$2=1,IF(มี.ค.!I23="","",มี.ค.!I23),IF(มี.ค.!I53="","",มี.ค.!I53))</f>
        <v/>
      </c>
      <c r="JX23" s="139" t="str">
        <f>IF($B$2=1,IF(มี.ค.!J23="","",มี.ค.!J23),IF(มี.ค.!J53="","",มี.ค.!J53))</f>
        <v/>
      </c>
      <c r="JY23" s="139" t="str">
        <f>IF($B$2=1,IF(มี.ค.!K23="","",มี.ค.!K23),IF(มี.ค.!K53="","",มี.ค.!K53))</f>
        <v/>
      </c>
      <c r="JZ23" s="139" t="str">
        <f>IF($B$2=1,IF(มี.ค.!L23="","",มี.ค.!L23),IF(มี.ค.!L53="","",มี.ค.!L53))</f>
        <v/>
      </c>
      <c r="KA23" s="139" t="str">
        <f>IF($B$2=1,IF(มี.ค.!M23="","",มี.ค.!M23),IF(มี.ค.!M53="","",มี.ค.!M53))</f>
        <v/>
      </c>
      <c r="KB23" s="139" t="str">
        <f>IF($B$2=1,IF(มี.ค.!N23="","",มี.ค.!N23),IF(มี.ค.!N53="","",มี.ค.!N53))</f>
        <v/>
      </c>
      <c r="KC23" s="139" t="str">
        <f>IF($B$2=1,IF(มี.ค.!O23="","",มี.ค.!O23),IF(มี.ค.!O53="","",มี.ค.!O53))</f>
        <v/>
      </c>
      <c r="KD23" s="139" t="str">
        <f>IF($B$2=1,IF(มี.ค.!P23="","",มี.ค.!P23),IF(มี.ค.!P53="","",มี.ค.!P53))</f>
        <v/>
      </c>
      <c r="KE23" s="139" t="str">
        <f>IF($B$2=1,IF(มี.ค.!Q23="","",มี.ค.!Q23),IF(มี.ค.!Q53="","",มี.ค.!Q53))</f>
        <v/>
      </c>
      <c r="KF23" s="139" t="str">
        <f>IF($B$2=1,IF(มี.ค.!R23="","",มี.ค.!R23),IF(มี.ค.!R53="","",มี.ค.!R53))</f>
        <v/>
      </c>
      <c r="KG23" s="139" t="str">
        <f>IF($B$2=1,IF(มี.ค.!S23="","",มี.ค.!S23),IF(มี.ค.!S53="","",มี.ค.!S53))</f>
        <v/>
      </c>
      <c r="KH23" s="139" t="str">
        <f>IF($B$2=1,IF(มี.ค.!T23="","",มี.ค.!T23),IF(มี.ค.!T53="","",มี.ค.!T53))</f>
        <v/>
      </c>
      <c r="KI23" s="139" t="str">
        <f>IF($B$2=1,IF(มี.ค.!U23="","",มี.ค.!U23),IF(มี.ค.!U53="","",มี.ค.!U53))</f>
        <v/>
      </c>
      <c r="KJ23" s="139" t="str">
        <f>IF($B$2=1,IF(มี.ค.!V23="","",มี.ค.!V23),IF(มี.ค.!V53="","",มี.ค.!V53))</f>
        <v/>
      </c>
      <c r="KK23" s="139" t="str">
        <f>IF($B$2=1,IF(มี.ค.!W23="","",มี.ค.!W23),IF(มี.ค.!W53="","",มี.ค.!W53))</f>
        <v/>
      </c>
      <c r="KL23" s="139" t="str">
        <f>IF($B$2=1,IF(มี.ค.!X23="","",มี.ค.!X23),IF(มี.ค.!X53="","",มี.ค.!X53))</f>
        <v/>
      </c>
      <c r="KM23" s="139" t="str">
        <f>IF($B$2=1,IF(มี.ค.!Y23="","",มี.ค.!Y23),IF(มี.ค.!Y53="","",มี.ค.!Y53))</f>
        <v/>
      </c>
      <c r="KN23" s="139" t="str">
        <f>IF($B$2=1,IF(มี.ค.!Z23="","",มี.ค.!Z23),IF(มี.ค.!Z53="","",มี.ค.!Z53))</f>
        <v/>
      </c>
      <c r="KO23" s="139" t="str">
        <f>IF($B$2=1,IF(มี.ค.!AA23="","",มี.ค.!AA23),IF(มี.ค.!AA53="","",มี.ค.!AA53))</f>
        <v/>
      </c>
      <c r="KP23" s="139" t="str">
        <f>IF($B$2=1,IF(มี.ค.!AB23="","",มี.ค.!AB23),IF(มี.ค.!AB53="","",มี.ค.!AB53))</f>
        <v/>
      </c>
      <c r="KQ23" s="139" t="str">
        <f>IF($B$2=1,IF(มี.ค.!AC23="","",มี.ค.!AC23),IF(มี.ค.!AC53="","",มี.ค.!AC53))</f>
        <v/>
      </c>
      <c r="KR23" s="139" t="str">
        <f>IF($B$2=1,IF(มี.ค.!AD23="","",มี.ค.!AD23),IF(มี.ค.!AD53="","",มี.ค.!AD53))</f>
        <v/>
      </c>
      <c r="KS23" s="139" t="str">
        <f>IF($B$2=1,IF(มี.ค.!AE23="","",มี.ค.!AE23),IF(มี.ค.!AE53="","",มี.ค.!AE53))</f>
        <v/>
      </c>
      <c r="KT23" s="139" t="str">
        <f>IF($B$2=1,IF(มี.ค.!AF23="","",มี.ค.!AF23),IF(มี.ค.!AF53="","",มี.ค.!AF53))</f>
        <v/>
      </c>
      <c r="KU23" s="139" t="str">
        <f>IF($B$2=1,IF(มี.ค.!AG23="","",มี.ค.!AG23),IF(มี.ค.!AG53="","",มี.ค.!AG53))</f>
        <v/>
      </c>
      <c r="KV23" s="139" t="str">
        <f>IF($B$2=1,IF(มี.ค.!AH23="","",มี.ค.!AH23),IF(มี.ค.!AH53="","",มี.ค.!AH53))</f>
        <v/>
      </c>
      <c r="KW23" s="139" t="str">
        <f>IF($B$2=1,IF(มี.ค.!AI23="","",มี.ค.!AI23),IF(มี.ค.!AI53="","",มี.ค.!AI53))</f>
        <v/>
      </c>
      <c r="KX23" s="138">
        <f t="shared" si="19"/>
        <v>20</v>
      </c>
      <c r="KY23" s="139"/>
      <c r="KZ23" s="139" t="str">
        <f>IF($B$2=1,IF(เม.ย.!D23="","",เม.ย.!D23),IF(เม.ย.!D53="","",เม.ย.!D53))</f>
        <v/>
      </c>
      <c r="LA23" s="139" t="str">
        <f>IF($B$2=1,IF(เม.ย.!E23="","",เม.ย.!E23),IF(เม.ย.!E53="","",เม.ย.!E53))</f>
        <v/>
      </c>
      <c r="LB23" s="139" t="str">
        <f>IF($B$2=1,IF(เม.ย.!F23="","",เม.ย.!F23),IF(เม.ย.!F53="","",เม.ย.!F53))</f>
        <v/>
      </c>
      <c r="LC23" s="139" t="str">
        <f>IF($B$2=1,IF(เม.ย.!G23="","",เม.ย.!G23),IF(เม.ย.!G53="","",เม.ย.!G53))</f>
        <v/>
      </c>
      <c r="LD23" s="139" t="str">
        <f>IF($B$2=1,IF(เม.ย.!H23="","",เม.ย.!H23),IF(เม.ย.!H53="","",เม.ย.!H53))</f>
        <v/>
      </c>
      <c r="LE23" s="139" t="str">
        <f>IF($B$2=1,IF(เม.ย.!I23="","",เม.ย.!I23),IF(เม.ย.!I53="","",เม.ย.!I53))</f>
        <v/>
      </c>
      <c r="LF23" s="139" t="str">
        <f>IF($B$2=1,IF(เม.ย.!J23="","",เม.ย.!J23),IF(เม.ย.!J53="","",เม.ย.!J53))</f>
        <v/>
      </c>
      <c r="LG23" s="139" t="str">
        <f>IF($B$2=1,IF(เม.ย.!K23="","",เม.ย.!K23),IF(เม.ย.!K53="","",เม.ย.!K53))</f>
        <v/>
      </c>
      <c r="LH23" s="139" t="str">
        <f>IF($B$2=1,IF(เม.ย.!L23="","",เม.ย.!L23),IF(เม.ย.!L53="","",เม.ย.!L53))</f>
        <v/>
      </c>
      <c r="LI23" s="139" t="str">
        <f>IF($B$2=1,IF(เม.ย.!M23="","",เม.ย.!M23),IF(เม.ย.!M53="","",เม.ย.!M53))</f>
        <v/>
      </c>
      <c r="LJ23" s="139" t="str">
        <f>IF($B$2=1,IF(เม.ย.!N23="","",เม.ย.!N23),IF(เม.ย.!N53="","",เม.ย.!N53))</f>
        <v/>
      </c>
      <c r="LK23" s="139" t="str">
        <f>IF($B$2=1,IF(เม.ย.!O23="","",เม.ย.!O23),IF(เม.ย.!O53="","",เม.ย.!O53))</f>
        <v/>
      </c>
      <c r="LL23" s="139" t="str">
        <f>IF($B$2=1,IF(เม.ย.!P23="","",เม.ย.!P23),IF(เม.ย.!P53="","",เม.ย.!P53))</f>
        <v/>
      </c>
      <c r="LM23" s="139" t="str">
        <f>IF($B$2=1,IF(เม.ย.!Q23="","",เม.ย.!Q23),IF(เม.ย.!Q53="","",เม.ย.!Q53))</f>
        <v/>
      </c>
      <c r="LN23" s="139" t="str">
        <f>IF($B$2=1,IF(เม.ย.!R23="","",เม.ย.!R23),IF(เม.ย.!R53="","",เม.ย.!R53))</f>
        <v/>
      </c>
      <c r="LO23" s="139" t="str">
        <f>IF($B$2=1,IF(เม.ย.!S23="","",เม.ย.!S23),IF(เม.ย.!S53="","",เม.ย.!S53))</f>
        <v/>
      </c>
      <c r="LP23" s="139" t="str">
        <f>IF($B$2=1,IF(เม.ย.!T23="","",เม.ย.!T23),IF(เม.ย.!T53="","",เม.ย.!T53))</f>
        <v/>
      </c>
      <c r="LQ23" s="139" t="str">
        <f>IF($B$2=1,IF(เม.ย.!U23="","",เม.ย.!U23),IF(เม.ย.!U53="","",เม.ย.!U53))</f>
        <v/>
      </c>
      <c r="LR23" s="139" t="str">
        <f>IF($B$2=1,IF(เม.ย.!V23="","",เม.ย.!V23),IF(เม.ย.!V53="","",เม.ย.!V53))</f>
        <v/>
      </c>
      <c r="LS23" s="139" t="str">
        <f>IF($B$2=1,IF(เม.ย.!W23="","",เม.ย.!W23),IF(เม.ย.!W53="","",เม.ย.!W53))</f>
        <v/>
      </c>
      <c r="LT23" s="139" t="str">
        <f>IF($B$2=1,IF(เม.ย.!X23="","",เม.ย.!X23),IF(เม.ย.!X53="","",เม.ย.!X53))</f>
        <v/>
      </c>
      <c r="LU23" s="139" t="str">
        <f>IF($B$2=1,IF(เม.ย.!Y23="","",เม.ย.!Y23),IF(เม.ย.!Y53="","",เม.ย.!Y53))</f>
        <v/>
      </c>
      <c r="LV23" s="139" t="str">
        <f>IF($B$2=1,IF(เม.ย.!Z23="","",เม.ย.!Z23),IF(เม.ย.!Z53="","",เม.ย.!Z53))</f>
        <v/>
      </c>
      <c r="LW23" s="139" t="str">
        <f>IF($B$2=1,IF(เม.ย.!AA23="","",เม.ย.!AA23),IF(เม.ย.!AA53="","",เม.ย.!AA53))</f>
        <v/>
      </c>
      <c r="LX23" s="139" t="str">
        <f>IF($B$2=1,IF(เม.ย.!AB23="","",เม.ย.!AB23),IF(เม.ย.!AB53="","",เม.ย.!AB53))</f>
        <v/>
      </c>
      <c r="LY23" s="139" t="str">
        <f>IF($B$2=1,IF(เม.ย.!AC23="","",เม.ย.!AC23),IF(เม.ย.!AC53="","",เม.ย.!AC53))</f>
        <v/>
      </c>
      <c r="LZ23" s="139" t="str">
        <f>IF($B$2=1,IF(เม.ย.!AD23="","",เม.ย.!AD23),IF(เม.ย.!AD53="","",เม.ย.!AD53))</f>
        <v/>
      </c>
      <c r="MA23" s="139" t="str">
        <f>IF($B$2=1,IF(เม.ย.!AE23="","",เม.ย.!AE23),IF(เม.ย.!AE53="","",เม.ย.!AE53))</f>
        <v/>
      </c>
      <c r="MB23" s="139" t="str">
        <f>IF($B$2=1,IF(เม.ย.!AF23="","",เม.ย.!AF23),IF(เม.ย.!AF53="","",เม.ย.!AF53))</f>
        <v/>
      </c>
      <c r="MC23" s="139" t="str">
        <f>IF($B$2=1,IF(เม.ย.!AG23="","",เม.ย.!AG23),IF(เม.ย.!AG53="","",เม.ย.!AG53))</f>
        <v/>
      </c>
      <c r="MD23" s="139" t="str">
        <f>IF($B$2=1,IF(เม.ย.!AH23="","",เม.ย.!AH23),IF(เม.ย.!AH53="","",เม.ย.!AH53))</f>
        <v/>
      </c>
      <c r="ME23" s="139" t="str">
        <f>IF($B$2=1,IF(เม.ย.!AI23="","",เม.ย.!AI23),IF(เม.ย.!AI53="","",เม.ย.!AI53))</f>
        <v/>
      </c>
      <c r="MF23" s="138">
        <f t="shared" si="20"/>
        <v>20</v>
      </c>
      <c r="MG23" s="139"/>
      <c r="MH23" s="139" t="str">
        <f>IF($B$2=1,IF(พ.ค.!D23="","",พ.ค.!D23),IF(พ.ค.!D53="","",พ.ค.!D53))</f>
        <v/>
      </c>
      <c r="MI23" s="139" t="str">
        <f>IF($B$2=1,IF(พ.ค.!E23="","",พ.ค.!E23),IF(พ.ค.!E53="","",พ.ค.!E53))</f>
        <v/>
      </c>
      <c r="MJ23" s="139" t="str">
        <f>IF($B$2=1,IF(พ.ค.!F23="","",พ.ค.!F23),IF(พ.ค.!F53="","",พ.ค.!F53))</f>
        <v/>
      </c>
      <c r="MK23" s="139" t="str">
        <f>IF($B$2=1,IF(พ.ค.!G23="","",พ.ค.!G23),IF(พ.ค.!G53="","",พ.ค.!G53))</f>
        <v/>
      </c>
      <c r="ML23" s="139" t="str">
        <f>IF($B$2=1,IF(พ.ค.!H23="","",พ.ค.!H23),IF(พ.ค.!H53="","",พ.ค.!H53))</f>
        <v/>
      </c>
      <c r="MM23" s="139" t="str">
        <f>IF($B$2=1,IF(พ.ค.!I23="","",พ.ค.!I23),IF(พ.ค.!I53="","",พ.ค.!I53))</f>
        <v/>
      </c>
      <c r="MN23" s="139" t="str">
        <f>IF($B$2=1,IF(พ.ค.!J23="","",พ.ค.!J23),IF(พ.ค.!J53="","",พ.ค.!J53))</f>
        <v/>
      </c>
      <c r="MO23" s="139" t="str">
        <f>IF($B$2=1,IF(พ.ค.!K23="","",พ.ค.!K23),IF(พ.ค.!K53="","",พ.ค.!K53))</f>
        <v/>
      </c>
      <c r="MP23" s="139" t="str">
        <f>IF($B$2=1,IF(พ.ค.!L23="","",พ.ค.!L23),IF(พ.ค.!L53="","",พ.ค.!L53))</f>
        <v/>
      </c>
      <c r="MQ23" s="139" t="str">
        <f>IF($B$2=1,IF(พ.ค.!M23="","",พ.ค.!M23),IF(พ.ค.!M53="","",พ.ค.!M53))</f>
        <v/>
      </c>
      <c r="MR23" s="139" t="str">
        <f>IF($B$2=1,IF(พ.ค.!N23="","",พ.ค.!N23),IF(พ.ค.!N53="","",พ.ค.!N53))</f>
        <v/>
      </c>
      <c r="MS23" s="139" t="str">
        <f>IF($B$2=1,IF(พ.ค.!O23="","",พ.ค.!O23),IF(พ.ค.!O53="","",พ.ค.!O53))</f>
        <v/>
      </c>
      <c r="MT23" s="139" t="str">
        <f>IF($B$2=1,IF(พ.ค.!P23="","",พ.ค.!P23),IF(พ.ค.!P53="","",พ.ค.!P53))</f>
        <v/>
      </c>
      <c r="MU23" s="139" t="str">
        <f>IF($B$2=1,IF(พ.ค.!Q23="","",พ.ค.!Q23),IF(พ.ค.!Q53="","",พ.ค.!Q53))</f>
        <v/>
      </c>
      <c r="MV23" s="139" t="str">
        <f>IF($B$2=1,IF(พ.ค.!R23="","",พ.ค.!R23),IF(พ.ค.!R53="","",พ.ค.!R53))</f>
        <v/>
      </c>
      <c r="MW23" s="139" t="str">
        <f>IF($B$2=1,IF(พ.ค.!S23="","",พ.ค.!S23),IF(พ.ค.!S53="","",พ.ค.!S53))</f>
        <v/>
      </c>
      <c r="MX23" s="139" t="str">
        <f>IF($B$2=1,IF(พ.ค.!T23="","",พ.ค.!T23),IF(พ.ค.!T53="","",พ.ค.!T53))</f>
        <v/>
      </c>
      <c r="MY23" s="139" t="str">
        <f>IF($B$2=1,IF(พ.ค.!U23="","",พ.ค.!U23),IF(พ.ค.!U53="","",พ.ค.!U53))</f>
        <v/>
      </c>
      <c r="MZ23" s="139" t="str">
        <f>IF($B$2=1,IF(พ.ค.!V23="","",พ.ค.!V23),IF(พ.ค.!V53="","",พ.ค.!V53))</f>
        <v/>
      </c>
      <c r="NA23" s="139" t="str">
        <f>IF($B$2=1,IF(พ.ค.!W23="","",พ.ค.!W23),IF(พ.ค.!W53="","",พ.ค.!W53))</f>
        <v/>
      </c>
      <c r="NB23" s="139" t="str">
        <f>IF($B$2=1,IF(พ.ค.!X23="","",พ.ค.!X23),IF(พ.ค.!X53="","",พ.ค.!X53))</f>
        <v/>
      </c>
      <c r="NC23" s="139" t="str">
        <f>IF($B$2=1,IF(พ.ค.!Y23="","",พ.ค.!Y23),IF(พ.ค.!Y53="","",พ.ค.!Y53))</f>
        <v/>
      </c>
      <c r="ND23" s="139" t="str">
        <f>IF($B$2=1,IF(พ.ค.!Z23="","",พ.ค.!Z23),IF(พ.ค.!Z53="","",พ.ค.!Z53))</f>
        <v/>
      </c>
      <c r="NE23" s="139" t="str">
        <f>IF($B$2=1,IF(พ.ค.!AA23="","",พ.ค.!AA23),IF(พ.ค.!AA53="","",พ.ค.!AA53))</f>
        <v/>
      </c>
      <c r="NF23" s="139" t="str">
        <f>IF($B$2=1,IF(พ.ค.!AB23="","",พ.ค.!AB23),IF(พ.ค.!AB53="","",พ.ค.!AB53))</f>
        <v/>
      </c>
      <c r="NG23" s="139" t="str">
        <f>IF($B$2=1,IF(พ.ค.!AC23="","",พ.ค.!AC23),IF(พ.ค.!AC53="","",พ.ค.!AC53))</f>
        <v/>
      </c>
      <c r="NH23" s="139" t="str">
        <f>IF($B$2=1,IF(พ.ค.!AD23="","",พ.ค.!AD23),IF(พ.ค.!AD53="","",พ.ค.!AD53))</f>
        <v/>
      </c>
      <c r="NI23" s="139" t="str">
        <f>IF($B$2=1,IF(พ.ค.!AE23="","",พ.ค.!AE23),IF(พ.ค.!AE53="","",พ.ค.!AE53))</f>
        <v/>
      </c>
      <c r="NJ23" s="139" t="str">
        <f>IF($B$2=1,IF(พ.ค.!AF23="","",พ.ค.!AF23),IF(พ.ค.!AF53="","",พ.ค.!AF53))</f>
        <v/>
      </c>
      <c r="NK23" s="139" t="str">
        <f>IF($B$2=1,IF(พ.ค.!AG23="","",พ.ค.!AG23),IF(พ.ค.!AG53="","",พ.ค.!AG53))</f>
        <v/>
      </c>
      <c r="NL23" s="139" t="str">
        <f>IF($B$2=1,IF(พ.ค.!AH23="","",พ.ค.!AH23),IF(พ.ค.!AH53="","",พ.ค.!AH53))</f>
        <v/>
      </c>
      <c r="NM23" s="139" t="str">
        <f>IF($B$2=1,IF(พ.ค.!AI23="","",พ.ค.!AI23),IF(พ.ค.!AI53="","",พ.ค.!AI53))</f>
        <v/>
      </c>
    </row>
    <row r="24" spans="1:377" ht="21" customHeight="1" x14ac:dyDescent="0.55000000000000004">
      <c r="A24" s="125"/>
      <c r="B24" s="125"/>
      <c r="C24" s="125"/>
      <c r="D24" s="138">
        <f t="shared" si="21"/>
        <v>21</v>
      </c>
      <c r="E24" s="139"/>
      <c r="F24" s="139" t="str">
        <f>IF($B$2=1,IF(ก.ค.!D24="","",ก.ค.!D24),IF(ก.ค.!D54="","",ก.ค.!D54))</f>
        <v/>
      </c>
      <c r="G24" s="139" t="str">
        <f>IF($B$2=1,IF(ก.ค.!E24="","",ก.ค.!E24),IF(ก.ค.!E54="","",ก.ค.!E54))</f>
        <v/>
      </c>
      <c r="H24" s="139" t="str">
        <f>IF($B$2=1,IF(ก.ค.!F24="","",ก.ค.!F24),IF(ก.ค.!F54="","",ก.ค.!F54))</f>
        <v/>
      </c>
      <c r="I24" s="139" t="str">
        <f>IF($B$2=1,IF(ก.ค.!G24="","",ก.ค.!G24),IF(ก.ค.!G54="","",ก.ค.!G54))</f>
        <v/>
      </c>
      <c r="J24" s="139" t="str">
        <f>IF($B$2=1,IF(ก.ค.!H24="","",ก.ค.!H24),IF(ก.ค.!H54="","",ก.ค.!H54))</f>
        <v/>
      </c>
      <c r="K24" s="139" t="str">
        <f>IF($B$2=1,IF(ก.ค.!I24="","",ก.ค.!I24),IF(ก.ค.!I54="","",ก.ค.!I54))</f>
        <v/>
      </c>
      <c r="L24" s="139" t="str">
        <f>IF($B$2=1,IF(ก.ค.!J24="","",ก.ค.!J24),IF(ก.ค.!J54="","",ก.ค.!J54))</f>
        <v/>
      </c>
      <c r="M24" s="139" t="str">
        <f>IF($B$2=1,IF(ก.ค.!K24="","",ก.ค.!K24),IF(ก.ค.!K54="","",ก.ค.!K54))</f>
        <v/>
      </c>
      <c r="N24" s="139" t="str">
        <f>IF($B$2=1,IF(ก.ค.!L24="","",ก.ค.!L24),IF(ก.ค.!L54="","",ก.ค.!L54))</f>
        <v/>
      </c>
      <c r="O24" s="139" t="str">
        <f>IF($B$2=1,IF(ก.ค.!M24="","",ก.ค.!M24),IF(ก.ค.!M54="","",ก.ค.!M54))</f>
        <v/>
      </c>
      <c r="P24" s="139" t="str">
        <f>IF($B$2=1,IF(ก.ค.!N24="","",ก.ค.!N24),IF(ก.ค.!N54="","",ก.ค.!N54))</f>
        <v/>
      </c>
      <c r="Q24" s="139" t="str">
        <f>IF($B$2=1,IF(ก.ค.!O24="","",ก.ค.!O24),IF(ก.ค.!O54="","",ก.ค.!O54))</f>
        <v/>
      </c>
      <c r="R24" s="139" t="str">
        <f>IF($B$2=1,IF(ก.ค.!P24="","",ก.ค.!P24),IF(ก.ค.!P54="","",ก.ค.!P54))</f>
        <v/>
      </c>
      <c r="S24" s="139" t="str">
        <f>IF($B$2=1,IF(ก.ค.!Q24="","",ก.ค.!Q24),IF(ก.ค.!Q54="","",ก.ค.!Q54))</f>
        <v/>
      </c>
      <c r="T24" s="139" t="str">
        <f>IF($B$2=1,IF(ก.ค.!R24="","",ก.ค.!R24),IF(ก.ค.!R54="","",ก.ค.!R54))</f>
        <v/>
      </c>
      <c r="U24" s="139" t="str">
        <f>IF($B$2=1,IF(ก.ค.!S24="","",ก.ค.!S24),IF(ก.ค.!S54="","",ก.ค.!S54))</f>
        <v/>
      </c>
      <c r="V24" s="139" t="str">
        <f>IF($B$2=1,IF(ก.ค.!T24="","",ก.ค.!T24),IF(ก.ค.!T54="","",ก.ค.!T54))</f>
        <v/>
      </c>
      <c r="W24" s="139" t="str">
        <f>IF($B$2=1,IF(ก.ค.!U24="","",ก.ค.!U24),IF(ก.ค.!U54="","",ก.ค.!U54))</f>
        <v/>
      </c>
      <c r="X24" s="139" t="str">
        <f>IF($B$2=1,IF(ก.ค.!V24="","",ก.ค.!V24),IF(ก.ค.!V54="","",ก.ค.!V54))</f>
        <v/>
      </c>
      <c r="Y24" s="139" t="str">
        <f>IF($B$2=1,IF(ก.ค.!W24="","",ก.ค.!W24),IF(ก.ค.!W54="","",ก.ค.!W54))</f>
        <v/>
      </c>
      <c r="Z24" s="139" t="str">
        <f>IF($B$2=1,IF(ก.ค.!X24="","",ก.ค.!X24),IF(ก.ค.!X54="","",ก.ค.!X54))</f>
        <v/>
      </c>
      <c r="AA24" s="139" t="str">
        <f>IF($B$2=1,IF(ก.ค.!Y24="","",ก.ค.!Y24),IF(ก.ค.!Y54="","",ก.ค.!Y54))</f>
        <v/>
      </c>
      <c r="AB24" s="139" t="str">
        <f>IF($B$2=1,IF(ก.ค.!Z24="","",ก.ค.!Z24),IF(ก.ค.!Z54="","",ก.ค.!Z54))</f>
        <v/>
      </c>
      <c r="AC24" s="139" t="str">
        <f>IF($B$2=1,IF(ก.ค.!AA24="","",ก.ค.!AA24),IF(ก.ค.!AA54="","",ก.ค.!AA54))</f>
        <v/>
      </c>
      <c r="AD24" s="139" t="str">
        <f>IF($B$2=1,IF(ก.ค.!AB24="","",ก.ค.!AB24),IF(ก.ค.!AB54="","",ก.ค.!AB54))</f>
        <v/>
      </c>
      <c r="AE24" s="139" t="str">
        <f>IF($B$2=1,IF(ก.ค.!AC24="","",ก.ค.!AC24),IF(ก.ค.!AC54="","",ก.ค.!AC54))</f>
        <v/>
      </c>
      <c r="AF24" s="139" t="str">
        <f>IF($B$2=1,IF(ก.ค.!AD24="","",ก.ค.!AD24),IF(ก.ค.!AD54="","",ก.ค.!AD54))</f>
        <v/>
      </c>
      <c r="AG24" s="139" t="str">
        <f>IF($B$2=1,IF(ก.ค.!AE24="","",ก.ค.!AE24),IF(ก.ค.!AE54="","",ก.ค.!AE54))</f>
        <v/>
      </c>
      <c r="AH24" s="139" t="str">
        <f>IF($B$2=1,IF(ก.ค.!AF24="","",ก.ค.!AF24),IF(ก.ค.!AF54="","",ก.ค.!AF54))</f>
        <v/>
      </c>
      <c r="AI24" s="139" t="str">
        <f>IF($B$2=1,IF(ก.ค.!AG24="","",ก.ค.!AG24),IF(ก.ค.!AG54="","",ก.ค.!AG54))</f>
        <v/>
      </c>
      <c r="AJ24" s="139" t="str">
        <f>IF($B$2=1,IF(ก.ค.!AH24="","",ก.ค.!AH24),IF(ก.ค.!AH54="","",ก.ค.!AH54))</f>
        <v/>
      </c>
      <c r="AK24" s="139" t="str">
        <f>IF($B$2=1,IF(ก.ค.!AI24="","",ก.ค.!AI24),IF(ก.ค.!AI54="","",ก.ค.!AI54))</f>
        <v/>
      </c>
      <c r="AL24" s="138">
        <f t="shared" si="11"/>
        <v>21</v>
      </c>
      <c r="AM24" s="139"/>
      <c r="AN24" s="139" t="str">
        <f>IF($B$2=1,IF(ส.ค.!D24="","",ส.ค.!D24),IF(ส.ค.!D54="","",ส.ค.!D54))</f>
        <v/>
      </c>
      <c r="AO24" s="139" t="str">
        <f>IF($B$2=1,IF(ส.ค.!E24="","",ส.ค.!E24),IF(ส.ค.!E54="","",ส.ค.!E54))</f>
        <v/>
      </c>
      <c r="AP24" s="139" t="str">
        <f>IF($B$2=1,IF(ส.ค.!F24="","",ส.ค.!F24),IF(ส.ค.!F54="","",ส.ค.!F54))</f>
        <v/>
      </c>
      <c r="AQ24" s="139" t="str">
        <f>IF($B$2=1,IF(ส.ค.!G24="","",ส.ค.!G24),IF(ส.ค.!G54="","",ส.ค.!G54))</f>
        <v/>
      </c>
      <c r="AR24" s="139" t="str">
        <f>IF($B$2=1,IF(ส.ค.!H24="","",ส.ค.!H24),IF(ส.ค.!H54="","",ส.ค.!H54))</f>
        <v/>
      </c>
      <c r="AS24" s="139" t="str">
        <f>IF($B$2=1,IF(ส.ค.!I24="","",ส.ค.!I24),IF(ส.ค.!I54="","",ส.ค.!I54))</f>
        <v/>
      </c>
      <c r="AT24" s="139" t="str">
        <f>IF($B$2=1,IF(ส.ค.!J24="","",ส.ค.!J24),IF(ส.ค.!J54="","",ส.ค.!J54))</f>
        <v/>
      </c>
      <c r="AU24" s="139" t="str">
        <f>IF($B$2=1,IF(ส.ค.!K24="","",ส.ค.!K24),IF(ส.ค.!K54="","",ส.ค.!K54))</f>
        <v/>
      </c>
      <c r="AV24" s="139" t="str">
        <f>IF($B$2=1,IF(ส.ค.!L24="","",ส.ค.!L24),IF(ส.ค.!L54="","",ส.ค.!L54))</f>
        <v/>
      </c>
      <c r="AW24" s="139" t="str">
        <f>IF($B$2=1,IF(ส.ค.!M24="","",ส.ค.!M24),IF(ส.ค.!M54="","",ส.ค.!M54))</f>
        <v/>
      </c>
      <c r="AX24" s="139" t="str">
        <f>IF($B$2=1,IF(ส.ค.!N24="","",ส.ค.!N24),IF(ส.ค.!N54="","",ส.ค.!N54))</f>
        <v/>
      </c>
      <c r="AY24" s="139" t="str">
        <f>IF($B$2=1,IF(ส.ค.!O24="","",ส.ค.!O24),IF(ส.ค.!O54="","",ส.ค.!O54))</f>
        <v/>
      </c>
      <c r="AZ24" s="139" t="str">
        <f>IF($B$2=1,IF(ส.ค.!P24="","",ส.ค.!P24),IF(ส.ค.!P54="","",ส.ค.!P54))</f>
        <v/>
      </c>
      <c r="BA24" s="139" t="str">
        <f>IF($B$2=1,IF(ส.ค.!Q24="","",ส.ค.!Q24),IF(ส.ค.!Q54="","",ส.ค.!Q54))</f>
        <v/>
      </c>
      <c r="BB24" s="139" t="str">
        <f>IF($B$2=1,IF(ส.ค.!R24="","",ส.ค.!R24),IF(ส.ค.!R54="","",ส.ค.!R54))</f>
        <v/>
      </c>
      <c r="BC24" s="139" t="str">
        <f>IF($B$2=1,IF(ส.ค.!S24="","",ส.ค.!S24),IF(ส.ค.!S54="","",ส.ค.!S54))</f>
        <v/>
      </c>
      <c r="BD24" s="139" t="str">
        <f>IF($B$2=1,IF(ส.ค.!T24="","",ส.ค.!T24),IF(ส.ค.!T54="","",ส.ค.!T54))</f>
        <v/>
      </c>
      <c r="BE24" s="139" t="str">
        <f>IF($B$2=1,IF(ส.ค.!U24="","",ส.ค.!U24),IF(ส.ค.!U54="","",ส.ค.!U54))</f>
        <v/>
      </c>
      <c r="BF24" s="139" t="str">
        <f>IF($B$2=1,IF(ส.ค.!V24="","",ส.ค.!V24),IF(ส.ค.!V54="","",ส.ค.!V54))</f>
        <v/>
      </c>
      <c r="BG24" s="139" t="str">
        <f>IF($B$2=1,IF(ส.ค.!W24="","",ส.ค.!W24),IF(ส.ค.!W54="","",ส.ค.!W54))</f>
        <v/>
      </c>
      <c r="BH24" s="139" t="str">
        <f>IF($B$2=1,IF(ส.ค.!X24="","",ส.ค.!X24),IF(ส.ค.!X54="","",ส.ค.!X54))</f>
        <v/>
      </c>
      <c r="BI24" s="139" t="str">
        <f>IF($B$2=1,IF(ส.ค.!Y24="","",ส.ค.!Y24),IF(ส.ค.!Y54="","",ส.ค.!Y54))</f>
        <v/>
      </c>
      <c r="BJ24" s="139" t="str">
        <f>IF($B$2=1,IF(ส.ค.!Z24="","",ส.ค.!Z24),IF(ส.ค.!Z54="","",ส.ค.!Z54))</f>
        <v/>
      </c>
      <c r="BK24" s="139" t="str">
        <f>IF($B$2=1,IF(ส.ค.!AA24="","",ส.ค.!AA24),IF(ส.ค.!AA54="","",ส.ค.!AA54))</f>
        <v/>
      </c>
      <c r="BL24" s="139" t="str">
        <f>IF($B$2=1,IF(ส.ค.!AB24="","",ส.ค.!AB24),IF(ส.ค.!AB54="","",ส.ค.!AB54))</f>
        <v/>
      </c>
      <c r="BM24" s="139" t="str">
        <f>IF($B$2=1,IF(ส.ค.!AC24="","",ส.ค.!AC24),IF(ส.ค.!AC54="","",ส.ค.!AC54))</f>
        <v/>
      </c>
      <c r="BN24" s="139" t="str">
        <f>IF($B$2=1,IF(ส.ค.!AD24="","",ส.ค.!AD24),IF(ส.ค.!AD54="","",ส.ค.!AD54))</f>
        <v/>
      </c>
      <c r="BO24" s="139" t="str">
        <f>IF($B$2=1,IF(ส.ค.!AE24="","",ส.ค.!AE24),IF(ส.ค.!AE54="","",ส.ค.!AE54))</f>
        <v/>
      </c>
      <c r="BP24" s="139" t="str">
        <f>IF($B$2=1,IF(ส.ค.!AF24="","",ส.ค.!AF24),IF(ส.ค.!AF54="","",ส.ค.!AF54))</f>
        <v/>
      </c>
      <c r="BQ24" s="139" t="str">
        <f>IF($B$2=1,IF(ส.ค.!AG24="","",ส.ค.!AG24),IF(ส.ค.!AG54="","",ส.ค.!AG54))</f>
        <v/>
      </c>
      <c r="BR24" s="139" t="str">
        <f>IF($B$2=1,IF(ส.ค.!AH24="","",ส.ค.!AH24),IF(ส.ค.!AH54="","",ส.ค.!AH54))</f>
        <v/>
      </c>
      <c r="BS24" s="139" t="str">
        <f>IF($B$2=1,IF(ส.ค.!AI24="","",ส.ค.!AI24),IF(ส.ค.!AI54="","",ส.ค.!AI54))</f>
        <v/>
      </c>
      <c r="BT24" s="138">
        <f t="shared" si="12"/>
        <v>21</v>
      </c>
      <c r="BU24" s="139"/>
      <c r="BV24" s="139" t="str">
        <f>IF($B$2=1,IF(ก.ย.!D24="","",ก.ย.!D24),IF(ก.ย.!D54="","",ก.ย.!D54))</f>
        <v/>
      </c>
      <c r="BW24" s="139" t="str">
        <f>IF($B$2=1,IF(ก.ย.!E24="","",ก.ย.!E24),IF(ก.ย.!E54="","",ก.ย.!E54))</f>
        <v/>
      </c>
      <c r="BX24" s="139" t="str">
        <f>IF($B$2=1,IF(ก.ย.!F24="","",ก.ย.!F24),IF(ก.ย.!F54="","",ก.ย.!F54))</f>
        <v/>
      </c>
      <c r="BY24" s="139" t="str">
        <f>IF($B$2=1,IF(ก.ย.!G24="","",ก.ย.!G24),IF(ก.ย.!G54="","",ก.ย.!G54))</f>
        <v/>
      </c>
      <c r="BZ24" s="139" t="str">
        <f>IF($B$2=1,IF(ก.ย.!H24="","",ก.ย.!H24),IF(ก.ย.!H54="","",ก.ย.!H54))</f>
        <v/>
      </c>
      <c r="CA24" s="139" t="str">
        <f>IF($B$2=1,IF(ก.ย.!I24="","",ก.ย.!I24),IF(ก.ย.!I54="","",ก.ย.!I54))</f>
        <v/>
      </c>
      <c r="CB24" s="139" t="str">
        <f>IF($B$2=1,IF(ก.ย.!J24="","",ก.ย.!J24),IF(ก.ย.!J54="","",ก.ย.!J54))</f>
        <v/>
      </c>
      <c r="CC24" s="139" t="str">
        <f>IF($B$2=1,IF(ก.ย.!K24="","",ก.ย.!K24),IF(ก.ย.!K54="","",ก.ย.!K54))</f>
        <v/>
      </c>
      <c r="CD24" s="139" t="str">
        <f>IF($B$2=1,IF(ก.ย.!L24="","",ก.ย.!L24),IF(ก.ย.!L54="","",ก.ย.!L54))</f>
        <v/>
      </c>
      <c r="CE24" s="139" t="str">
        <f>IF($B$2=1,IF(ก.ย.!M24="","",ก.ย.!M24),IF(ก.ย.!M54="","",ก.ย.!M54))</f>
        <v/>
      </c>
      <c r="CF24" s="139" t="str">
        <f>IF($B$2=1,IF(ก.ย.!N24="","",ก.ย.!N24),IF(ก.ย.!N54="","",ก.ย.!N54))</f>
        <v/>
      </c>
      <c r="CG24" s="139" t="str">
        <f>IF($B$2=1,IF(ก.ย.!O24="","",ก.ย.!O24),IF(ก.ย.!O54="","",ก.ย.!O54))</f>
        <v/>
      </c>
      <c r="CH24" s="139" t="str">
        <f>IF($B$2=1,IF(ก.ย.!P24="","",ก.ย.!P24),IF(ก.ย.!P54="","",ก.ย.!P54))</f>
        <v/>
      </c>
      <c r="CI24" s="139" t="str">
        <f>IF($B$2=1,IF(ก.ย.!Q24="","",ก.ย.!Q24),IF(ก.ย.!Q54="","",ก.ย.!Q54))</f>
        <v/>
      </c>
      <c r="CJ24" s="139" t="str">
        <f>IF($B$2=1,IF(ก.ย.!R24="","",ก.ย.!R24),IF(ก.ย.!R54="","",ก.ย.!R54))</f>
        <v/>
      </c>
      <c r="CK24" s="139" t="str">
        <f>IF($B$2=1,IF(ก.ย.!S24="","",ก.ย.!S24),IF(ก.ย.!S54="","",ก.ย.!S54))</f>
        <v/>
      </c>
      <c r="CL24" s="139" t="str">
        <f>IF($B$2=1,IF(ก.ย.!T24="","",ก.ย.!T24),IF(ก.ย.!T54="","",ก.ย.!T54))</f>
        <v/>
      </c>
      <c r="CM24" s="139" t="str">
        <f>IF($B$2=1,IF(ก.ย.!U24="","",ก.ย.!U24),IF(ก.ย.!U54="","",ก.ย.!U54))</f>
        <v/>
      </c>
      <c r="CN24" s="139" t="str">
        <f>IF($B$2=1,IF(ก.ย.!V24="","",ก.ย.!V24),IF(ก.ย.!V54="","",ก.ย.!V54))</f>
        <v/>
      </c>
      <c r="CO24" s="139" t="str">
        <f>IF($B$2=1,IF(ก.ย.!W24="","",ก.ย.!W24),IF(ก.ย.!W54="","",ก.ย.!W54))</f>
        <v/>
      </c>
      <c r="CP24" s="139" t="str">
        <f>IF($B$2=1,IF(ก.ย.!X24="","",ก.ย.!X24),IF(ก.ย.!X54="","",ก.ย.!X54))</f>
        <v/>
      </c>
      <c r="CQ24" s="139" t="str">
        <f>IF($B$2=1,IF(ก.ย.!Y24="","",ก.ย.!Y24),IF(ก.ย.!Y54="","",ก.ย.!Y54))</f>
        <v/>
      </c>
      <c r="CR24" s="139" t="str">
        <f>IF($B$2=1,IF(ก.ย.!Z24="","",ก.ย.!Z24),IF(ก.ย.!Z54="","",ก.ย.!Z54))</f>
        <v/>
      </c>
      <c r="CS24" s="139" t="str">
        <f>IF($B$2=1,IF(ก.ย.!AA24="","",ก.ย.!AA24),IF(ก.ย.!AA54="","",ก.ย.!AA54))</f>
        <v/>
      </c>
      <c r="CT24" s="139" t="str">
        <f>IF($B$2=1,IF(ก.ย.!AB24="","",ก.ย.!AB24),IF(ก.ย.!AB54="","",ก.ย.!AB54))</f>
        <v/>
      </c>
      <c r="CU24" s="139" t="str">
        <f>IF($B$2=1,IF(ก.ย.!AC24="","",ก.ย.!AC24),IF(ก.ย.!AC54="","",ก.ย.!AC54))</f>
        <v/>
      </c>
      <c r="CV24" s="139" t="str">
        <f>IF($B$2=1,IF(ก.ย.!AD24="","",ก.ย.!AD24),IF(ก.ย.!AD54="","",ก.ย.!AD54))</f>
        <v/>
      </c>
      <c r="CW24" s="139" t="str">
        <f>IF($B$2=1,IF(ก.ย.!AE24="","",ก.ย.!AE24),IF(ก.ย.!AE54="","",ก.ย.!AE54))</f>
        <v/>
      </c>
      <c r="CX24" s="139" t="str">
        <f>IF($B$2=1,IF(ก.ย.!AF24="","",ก.ย.!AF24),IF(ก.ย.!AF54="","",ก.ย.!AF54))</f>
        <v/>
      </c>
      <c r="CY24" s="139" t="str">
        <f>IF($B$2=1,IF(ก.ย.!AG24="","",ก.ย.!AG24),IF(ก.ย.!AG54="","",ก.ย.!AG54))</f>
        <v/>
      </c>
      <c r="CZ24" s="139" t="str">
        <f>IF($B$2=1,IF(ก.ย.!AH24="","",ก.ย.!AH24),IF(ก.ย.!AH54="","",ก.ย.!AH54))</f>
        <v/>
      </c>
      <c r="DA24" s="139" t="str">
        <f>IF($B$2=1,IF(ก.ย.!AI24="","",ก.ย.!AI24),IF(ก.ย.!AI54="","",ก.ย.!AI54))</f>
        <v/>
      </c>
      <c r="DB24" s="138">
        <f t="shared" si="13"/>
        <v>21</v>
      </c>
      <c r="DC24" s="139"/>
      <c r="DD24" s="139" t="str">
        <f>IF($B$2=1,IF(ต.ค.!D24="","",ต.ค.!D24),IF(ต.ค.!D54="","",ต.ค.!D54))</f>
        <v/>
      </c>
      <c r="DE24" s="139" t="str">
        <f>IF($B$2=1,IF(ต.ค.!E24="","",ต.ค.!E24),IF(ต.ค.!E54="","",ต.ค.!E54))</f>
        <v/>
      </c>
      <c r="DF24" s="139" t="str">
        <f>IF($B$2=1,IF(ต.ค.!F24="","",ต.ค.!F24),IF(ต.ค.!F54="","",ต.ค.!F54))</f>
        <v/>
      </c>
      <c r="DG24" s="139" t="str">
        <f>IF($B$2=1,IF(ต.ค.!G24="","",ต.ค.!G24),IF(ต.ค.!G54="","",ต.ค.!G54))</f>
        <v/>
      </c>
      <c r="DH24" s="139" t="str">
        <f>IF($B$2=1,IF(ต.ค.!H24="","",ต.ค.!H24),IF(ต.ค.!H54="","",ต.ค.!H54))</f>
        <v/>
      </c>
      <c r="DI24" s="139" t="str">
        <f>IF($B$2=1,IF(ต.ค.!I24="","",ต.ค.!I24),IF(ต.ค.!I54="","",ต.ค.!I54))</f>
        <v/>
      </c>
      <c r="DJ24" s="139" t="str">
        <f>IF($B$2=1,IF(ต.ค.!J24="","",ต.ค.!J24),IF(ต.ค.!J54="","",ต.ค.!J54))</f>
        <v/>
      </c>
      <c r="DK24" s="139" t="str">
        <f>IF($B$2=1,IF(ต.ค.!K24="","",ต.ค.!K24),IF(ต.ค.!K54="","",ต.ค.!K54))</f>
        <v/>
      </c>
      <c r="DL24" s="139" t="str">
        <f>IF($B$2=1,IF(ต.ค.!L24="","",ต.ค.!L24),IF(ต.ค.!L54="","",ต.ค.!L54))</f>
        <v/>
      </c>
      <c r="DM24" s="139" t="str">
        <f>IF($B$2=1,IF(ต.ค.!M24="","",ต.ค.!M24),IF(ต.ค.!M54="","",ต.ค.!M54))</f>
        <v/>
      </c>
      <c r="DN24" s="139" t="str">
        <f>IF($B$2=1,IF(ต.ค.!N24="","",ต.ค.!N24),IF(ต.ค.!N54="","",ต.ค.!N54))</f>
        <v/>
      </c>
      <c r="DO24" s="139" t="str">
        <f>IF($B$2=1,IF(ต.ค.!O24="","",ต.ค.!O24),IF(ต.ค.!O54="","",ต.ค.!O54))</f>
        <v/>
      </c>
      <c r="DP24" s="139" t="str">
        <f>IF($B$2=1,IF(ต.ค.!P24="","",ต.ค.!P24),IF(ต.ค.!P54="","",ต.ค.!P54))</f>
        <v/>
      </c>
      <c r="DQ24" s="139" t="str">
        <f>IF($B$2=1,IF(ต.ค.!Q24="","",ต.ค.!Q24),IF(ต.ค.!Q54="","",ต.ค.!Q54))</f>
        <v/>
      </c>
      <c r="DR24" s="139" t="str">
        <f>IF($B$2=1,IF(ต.ค.!R24="","",ต.ค.!R24),IF(ต.ค.!R54="","",ต.ค.!R54))</f>
        <v/>
      </c>
      <c r="DS24" s="139" t="str">
        <f>IF($B$2=1,IF(ต.ค.!S24="","",ต.ค.!S24),IF(ต.ค.!S54="","",ต.ค.!S54))</f>
        <v/>
      </c>
      <c r="DT24" s="139" t="str">
        <f>IF($B$2=1,IF(ต.ค.!T24="","",ต.ค.!T24),IF(ต.ค.!T54="","",ต.ค.!T54))</f>
        <v/>
      </c>
      <c r="DU24" s="139" t="str">
        <f>IF($B$2=1,IF(ต.ค.!U24="","",ต.ค.!U24),IF(ต.ค.!U54="","",ต.ค.!U54))</f>
        <v/>
      </c>
      <c r="DV24" s="139" t="str">
        <f>IF($B$2=1,IF(ต.ค.!V24="","",ต.ค.!V24),IF(ต.ค.!V54="","",ต.ค.!V54))</f>
        <v/>
      </c>
      <c r="DW24" s="139" t="str">
        <f>IF($B$2=1,IF(ต.ค.!W24="","",ต.ค.!W24),IF(ต.ค.!W54="","",ต.ค.!W54))</f>
        <v/>
      </c>
      <c r="DX24" s="139" t="str">
        <f>IF($B$2=1,IF(ต.ค.!X24="","",ต.ค.!X24),IF(ต.ค.!X54="","",ต.ค.!X54))</f>
        <v/>
      </c>
      <c r="DY24" s="139" t="str">
        <f>IF($B$2=1,IF(ต.ค.!Y24="","",ต.ค.!Y24),IF(ต.ค.!Y54="","",ต.ค.!Y54))</f>
        <v/>
      </c>
      <c r="DZ24" s="139" t="str">
        <f>IF($B$2=1,IF(ต.ค.!Z24="","",ต.ค.!Z24),IF(ต.ค.!Z54="","",ต.ค.!Z54))</f>
        <v/>
      </c>
      <c r="EA24" s="139" t="str">
        <f>IF($B$2=1,IF(ต.ค.!AA24="","",ต.ค.!AA24),IF(ต.ค.!AA54="","",ต.ค.!AA54))</f>
        <v/>
      </c>
      <c r="EB24" s="139" t="str">
        <f>IF($B$2=1,IF(ต.ค.!AB24="","",ต.ค.!AB24),IF(ต.ค.!AB54="","",ต.ค.!AB54))</f>
        <v/>
      </c>
      <c r="EC24" s="139" t="str">
        <f>IF($B$2=1,IF(ต.ค.!AC24="","",ต.ค.!AC24),IF(ต.ค.!AC54="","",ต.ค.!AC54))</f>
        <v/>
      </c>
      <c r="ED24" s="139" t="str">
        <f>IF($B$2=1,IF(ต.ค.!AD24="","",ต.ค.!AD24),IF(ต.ค.!AD54="","",ต.ค.!AD54))</f>
        <v/>
      </c>
      <c r="EE24" s="139" t="str">
        <f>IF($B$2=1,IF(ต.ค.!AE24="","",ต.ค.!AE24),IF(ต.ค.!AE54="","",ต.ค.!AE54))</f>
        <v/>
      </c>
      <c r="EF24" s="139" t="str">
        <f>IF($B$2=1,IF(ต.ค.!AF24="","",ต.ค.!AF24),IF(ต.ค.!AF54="","",ต.ค.!AF54))</f>
        <v/>
      </c>
      <c r="EG24" s="139" t="str">
        <f>IF($B$2=1,IF(ต.ค.!AG24="","",ต.ค.!AG24),IF(ต.ค.!AG54="","",ต.ค.!AG54))</f>
        <v/>
      </c>
      <c r="EH24" s="139" t="str">
        <f>IF($B$2=1,IF(ต.ค.!AH24="","",ต.ค.!AH24),IF(ต.ค.!AH54="","",ต.ค.!AH54))</f>
        <v/>
      </c>
      <c r="EI24" s="139" t="str">
        <f>IF($B$2=1,IF(ต.ค.!AI24="","",ต.ค.!AI24),IF(ต.ค.!AI54="","",ต.ค.!AI54))</f>
        <v/>
      </c>
      <c r="EJ24" s="138">
        <f t="shared" si="14"/>
        <v>21</v>
      </c>
      <c r="EK24" s="139"/>
      <c r="EL24" s="139" t="str">
        <f>IF($B$2=1,IF(พ.ย.!D24="","",พ.ย.!D24),IF(พ.ย.!D54="","",พ.ย.!D54))</f>
        <v/>
      </c>
      <c r="EM24" s="139" t="str">
        <f>IF($B$2=1,IF(พ.ย.!E24="","",พ.ย.!E24),IF(พ.ย.!E54="","",พ.ย.!E54))</f>
        <v/>
      </c>
      <c r="EN24" s="139" t="str">
        <f>IF($B$2=1,IF(พ.ย.!F24="","",พ.ย.!F24),IF(พ.ย.!F54="","",พ.ย.!F54))</f>
        <v/>
      </c>
      <c r="EO24" s="139" t="str">
        <f>IF($B$2=1,IF(พ.ย.!G24="","",พ.ย.!G24),IF(พ.ย.!G54="","",พ.ย.!G54))</f>
        <v/>
      </c>
      <c r="EP24" s="139" t="str">
        <f>IF($B$2=1,IF(พ.ย.!H24="","",พ.ย.!H24),IF(พ.ย.!H54="","",พ.ย.!H54))</f>
        <v/>
      </c>
      <c r="EQ24" s="139" t="str">
        <f>IF($B$2=1,IF(พ.ย.!I24="","",พ.ย.!I24),IF(พ.ย.!I54="","",พ.ย.!I54))</f>
        <v/>
      </c>
      <c r="ER24" s="139" t="str">
        <f>IF($B$2=1,IF(พ.ย.!J24="","",พ.ย.!J24),IF(พ.ย.!J54="","",พ.ย.!J54))</f>
        <v/>
      </c>
      <c r="ES24" s="139" t="str">
        <f>IF($B$2=1,IF(พ.ย.!K24="","",พ.ย.!K24),IF(พ.ย.!K54="","",พ.ย.!K54))</f>
        <v/>
      </c>
      <c r="ET24" s="139" t="str">
        <f>IF($B$2=1,IF(พ.ย.!L24="","",พ.ย.!L24),IF(พ.ย.!L54="","",พ.ย.!L54))</f>
        <v/>
      </c>
      <c r="EU24" s="139" t="str">
        <f>IF($B$2=1,IF(พ.ย.!M24="","",พ.ย.!M24),IF(พ.ย.!M54="","",พ.ย.!M54))</f>
        <v/>
      </c>
      <c r="EV24" s="139" t="str">
        <f>IF($B$2=1,IF(พ.ย.!N24="","",พ.ย.!N24),IF(พ.ย.!N54="","",พ.ย.!N54))</f>
        <v/>
      </c>
      <c r="EW24" s="139" t="str">
        <f>IF($B$2=1,IF(พ.ย.!O24="","",พ.ย.!O24),IF(พ.ย.!O54="","",พ.ย.!O54))</f>
        <v/>
      </c>
      <c r="EX24" s="139" t="str">
        <f>IF($B$2=1,IF(พ.ย.!P24="","",พ.ย.!P24),IF(พ.ย.!P54="","",พ.ย.!P54))</f>
        <v/>
      </c>
      <c r="EY24" s="139" t="str">
        <f>IF($B$2=1,IF(พ.ย.!Q24="","",พ.ย.!Q24),IF(พ.ย.!Q54="","",พ.ย.!Q54))</f>
        <v/>
      </c>
      <c r="EZ24" s="139" t="str">
        <f>IF($B$2=1,IF(พ.ย.!R24="","",พ.ย.!R24),IF(พ.ย.!R54="","",พ.ย.!R54))</f>
        <v/>
      </c>
      <c r="FA24" s="139" t="str">
        <f>IF($B$2=1,IF(พ.ย.!S24="","",พ.ย.!S24),IF(พ.ย.!S54="","",พ.ย.!S54))</f>
        <v/>
      </c>
      <c r="FB24" s="139" t="str">
        <f>IF($B$2=1,IF(พ.ย.!T24="","",พ.ย.!T24),IF(พ.ย.!T54="","",พ.ย.!T54))</f>
        <v/>
      </c>
      <c r="FC24" s="139" t="str">
        <f>IF($B$2=1,IF(พ.ย.!U24="","",พ.ย.!U24),IF(พ.ย.!U54="","",พ.ย.!U54))</f>
        <v/>
      </c>
      <c r="FD24" s="139" t="str">
        <f>IF($B$2=1,IF(พ.ย.!V24="","",พ.ย.!V24),IF(พ.ย.!V54="","",พ.ย.!V54))</f>
        <v/>
      </c>
      <c r="FE24" s="139" t="str">
        <f>IF($B$2=1,IF(พ.ย.!W24="","",พ.ย.!W24),IF(พ.ย.!W54="","",พ.ย.!W54))</f>
        <v/>
      </c>
      <c r="FF24" s="139" t="str">
        <f>IF($B$2=1,IF(พ.ย.!X24="","",พ.ย.!X24),IF(พ.ย.!X54="","",พ.ย.!X54))</f>
        <v/>
      </c>
      <c r="FG24" s="139" t="str">
        <f>IF($B$2=1,IF(พ.ย.!Y24="","",พ.ย.!Y24),IF(พ.ย.!Y54="","",พ.ย.!Y54))</f>
        <v/>
      </c>
      <c r="FH24" s="139" t="str">
        <f>IF($B$2=1,IF(พ.ย.!Z24="","",พ.ย.!Z24),IF(พ.ย.!Z54="","",พ.ย.!Z54))</f>
        <v/>
      </c>
      <c r="FI24" s="139" t="str">
        <f>IF($B$2=1,IF(พ.ย.!AA24="","",พ.ย.!AA24),IF(พ.ย.!AA54="","",พ.ย.!AA54))</f>
        <v/>
      </c>
      <c r="FJ24" s="139" t="str">
        <f>IF($B$2=1,IF(พ.ย.!AB24="","",พ.ย.!AB24),IF(พ.ย.!AB54="","",พ.ย.!AB54))</f>
        <v/>
      </c>
      <c r="FK24" s="139" t="str">
        <f>IF($B$2=1,IF(พ.ย.!AC24="","",พ.ย.!AC24),IF(พ.ย.!AC54="","",พ.ย.!AC54))</f>
        <v/>
      </c>
      <c r="FL24" s="139" t="str">
        <f>IF($B$2=1,IF(พ.ย.!AD24="","",พ.ย.!AD24),IF(พ.ย.!AD54="","",พ.ย.!AD54))</f>
        <v/>
      </c>
      <c r="FM24" s="139" t="str">
        <f>IF($B$2=1,IF(พ.ย.!AE24="","",พ.ย.!AE24),IF(พ.ย.!AE54="","",พ.ย.!AE54))</f>
        <v/>
      </c>
      <c r="FN24" s="139" t="str">
        <f>IF($B$2=1,IF(พ.ย.!AF24="","",พ.ย.!AF24),IF(พ.ย.!AF54="","",พ.ย.!AF54))</f>
        <v/>
      </c>
      <c r="FO24" s="139" t="str">
        <f>IF($B$2=1,IF(พ.ย.!AG24="","",พ.ย.!AG24),IF(พ.ย.!AG54="","",พ.ย.!AG54))</f>
        <v/>
      </c>
      <c r="FP24" s="139" t="str">
        <f>IF($B$2=1,IF(พ.ย.!AH24="","",พ.ย.!AH24),IF(พ.ย.!AH54="","",พ.ย.!AH54))</f>
        <v/>
      </c>
      <c r="FQ24" s="139" t="str">
        <f>IF($B$2=1,IF(พ.ย.!AI24="","",พ.ย.!AI24),IF(พ.ย.!AI54="","",พ.ย.!AI54))</f>
        <v/>
      </c>
      <c r="FR24" s="138">
        <f t="shared" si="15"/>
        <v>21</v>
      </c>
      <c r="FS24" s="139"/>
      <c r="FT24" s="139" t="str">
        <f>IF($B$2=1,IF(ธ.ค.!D24="","",ธ.ค.!D24),IF(ธ.ค.!D54="","",ธ.ค.!D54))</f>
        <v/>
      </c>
      <c r="FU24" s="139" t="str">
        <f>IF($B$2=1,IF(ธ.ค.!E24="","",ธ.ค.!E24),IF(ธ.ค.!E54="","",ธ.ค.!E54))</f>
        <v/>
      </c>
      <c r="FV24" s="139" t="str">
        <f>IF($B$2=1,IF(ธ.ค.!F24="","",ธ.ค.!F24),IF(ธ.ค.!F54="","",ธ.ค.!F54))</f>
        <v/>
      </c>
      <c r="FW24" s="139" t="str">
        <f>IF($B$2=1,IF(ธ.ค.!G24="","",ธ.ค.!G24),IF(ธ.ค.!G54="","",ธ.ค.!G54))</f>
        <v/>
      </c>
      <c r="FX24" s="139" t="str">
        <f>IF($B$2=1,IF(ธ.ค.!H24="","",ธ.ค.!H24),IF(ธ.ค.!H54="","",ธ.ค.!H54))</f>
        <v/>
      </c>
      <c r="FY24" s="139" t="str">
        <f>IF($B$2=1,IF(ธ.ค.!I24="","",ธ.ค.!I24),IF(ธ.ค.!I54="","",ธ.ค.!I54))</f>
        <v/>
      </c>
      <c r="FZ24" s="139" t="str">
        <f>IF($B$2=1,IF(ธ.ค.!J24="","",ธ.ค.!J24),IF(ธ.ค.!J54="","",ธ.ค.!J54))</f>
        <v/>
      </c>
      <c r="GA24" s="139" t="str">
        <f>IF($B$2=1,IF(ธ.ค.!K24="","",ธ.ค.!K24),IF(ธ.ค.!K54="","",ธ.ค.!K54))</f>
        <v/>
      </c>
      <c r="GB24" s="139" t="str">
        <f>IF($B$2=1,IF(ธ.ค.!L24="","",ธ.ค.!L24),IF(ธ.ค.!L54="","",ธ.ค.!L54))</f>
        <v/>
      </c>
      <c r="GC24" s="139" t="str">
        <f>IF($B$2=1,IF(ธ.ค.!M24="","",ธ.ค.!M24),IF(ธ.ค.!M54="","",ธ.ค.!M54))</f>
        <v/>
      </c>
      <c r="GD24" s="139" t="str">
        <f>IF($B$2=1,IF(ธ.ค.!N24="","",ธ.ค.!N24),IF(ธ.ค.!N54="","",ธ.ค.!N54))</f>
        <v/>
      </c>
      <c r="GE24" s="139" t="str">
        <f>IF($B$2=1,IF(ธ.ค.!O24="","",ธ.ค.!O24),IF(ธ.ค.!O54="","",ธ.ค.!O54))</f>
        <v/>
      </c>
      <c r="GF24" s="139" t="str">
        <f>IF($B$2=1,IF(ธ.ค.!P24="","",ธ.ค.!P24),IF(ธ.ค.!P54="","",ธ.ค.!P54))</f>
        <v/>
      </c>
      <c r="GG24" s="139" t="str">
        <f>IF($B$2=1,IF(ธ.ค.!Q24="","",ธ.ค.!Q24),IF(ธ.ค.!Q54="","",ธ.ค.!Q54))</f>
        <v/>
      </c>
      <c r="GH24" s="139" t="str">
        <f>IF($B$2=1,IF(ธ.ค.!R24="","",ธ.ค.!R24),IF(ธ.ค.!R54="","",ธ.ค.!R54))</f>
        <v/>
      </c>
      <c r="GI24" s="139" t="str">
        <f>IF($B$2=1,IF(ธ.ค.!S24="","",ธ.ค.!S24),IF(ธ.ค.!S54="","",ธ.ค.!S54))</f>
        <v/>
      </c>
      <c r="GJ24" s="139" t="str">
        <f>IF($B$2=1,IF(ธ.ค.!T24="","",ธ.ค.!T24),IF(ธ.ค.!T54="","",ธ.ค.!T54))</f>
        <v/>
      </c>
      <c r="GK24" s="139" t="str">
        <f>IF($B$2=1,IF(ธ.ค.!U24="","",ธ.ค.!U24),IF(ธ.ค.!U54="","",ธ.ค.!U54))</f>
        <v/>
      </c>
      <c r="GL24" s="139" t="str">
        <f>IF($B$2=1,IF(ธ.ค.!V24="","",ธ.ค.!V24),IF(ธ.ค.!V54="","",ธ.ค.!V54))</f>
        <v/>
      </c>
      <c r="GM24" s="139" t="str">
        <f>IF($B$2=1,IF(ธ.ค.!W24="","",ธ.ค.!W24),IF(ธ.ค.!W54="","",ธ.ค.!W54))</f>
        <v/>
      </c>
      <c r="GN24" s="139" t="str">
        <f>IF($B$2=1,IF(ธ.ค.!X24="","",ธ.ค.!X24),IF(ธ.ค.!X54="","",ธ.ค.!X54))</f>
        <v/>
      </c>
      <c r="GO24" s="139" t="str">
        <f>IF($B$2=1,IF(ธ.ค.!Y24="","",ธ.ค.!Y24),IF(ธ.ค.!Y54="","",ธ.ค.!Y54))</f>
        <v/>
      </c>
      <c r="GP24" s="139" t="str">
        <f>IF($B$2=1,IF(ธ.ค.!Z24="","",ธ.ค.!Z24),IF(ธ.ค.!Z54="","",ธ.ค.!Z54))</f>
        <v/>
      </c>
      <c r="GQ24" s="139" t="str">
        <f>IF($B$2=1,IF(ธ.ค.!AA24="","",ธ.ค.!AA24),IF(ธ.ค.!AA54="","",ธ.ค.!AA54))</f>
        <v/>
      </c>
      <c r="GR24" s="139" t="str">
        <f>IF($B$2=1,IF(ธ.ค.!AB24="","",ธ.ค.!AB24),IF(ธ.ค.!AB54="","",ธ.ค.!AB54))</f>
        <v/>
      </c>
      <c r="GS24" s="139" t="str">
        <f>IF($B$2=1,IF(ธ.ค.!AC24="","",ธ.ค.!AC24),IF(ธ.ค.!AC54="","",ธ.ค.!AC54))</f>
        <v/>
      </c>
      <c r="GT24" s="139" t="str">
        <f>IF($B$2=1,IF(ธ.ค.!AD24="","",ธ.ค.!AD24),IF(ธ.ค.!AD54="","",ธ.ค.!AD54))</f>
        <v/>
      </c>
      <c r="GU24" s="139" t="str">
        <f>IF($B$2=1,IF(ธ.ค.!AE24="","",ธ.ค.!AE24),IF(ธ.ค.!AE54="","",ธ.ค.!AE54))</f>
        <v/>
      </c>
      <c r="GV24" s="139" t="str">
        <f>IF($B$2=1,IF(ธ.ค.!AF24="","",ธ.ค.!AF24),IF(ธ.ค.!AF54="","",ธ.ค.!AF54))</f>
        <v/>
      </c>
      <c r="GW24" s="139" t="str">
        <f>IF($B$2=1,IF(ธ.ค.!AG24="","",ธ.ค.!AG24),IF(ธ.ค.!AG54="","",ธ.ค.!AG54))</f>
        <v/>
      </c>
      <c r="GX24" s="139" t="str">
        <f>IF($B$2=1,IF(ธ.ค.!AH24="","",ธ.ค.!AH24),IF(ธ.ค.!AH54="","",ธ.ค.!AH54))</f>
        <v/>
      </c>
      <c r="GY24" s="139" t="str">
        <f>IF($B$2=1,IF(ธ.ค.!AI24="","",ธ.ค.!AI24),IF(ธ.ค.!AI54="","",ธ.ค.!AI54))</f>
        <v/>
      </c>
      <c r="GZ24" s="138">
        <f t="shared" si="16"/>
        <v>21</v>
      </c>
      <c r="HA24" s="139"/>
      <c r="HB24" s="139" t="str">
        <f>IF($B$2=1,IF(ม.ค.!D24="","",ม.ค.!D24),IF(ม.ค.!D54="","",ม.ค.!D54))</f>
        <v/>
      </c>
      <c r="HC24" s="139" t="str">
        <f>IF($B$2=1,IF(ม.ค.!E24="","",ม.ค.!E24),IF(ม.ค.!E54="","",ม.ค.!E54))</f>
        <v/>
      </c>
      <c r="HD24" s="139" t="str">
        <f>IF($B$2=1,IF(ม.ค.!F24="","",ม.ค.!F24),IF(ม.ค.!F54="","",ม.ค.!F54))</f>
        <v/>
      </c>
      <c r="HE24" s="139" t="str">
        <f>IF($B$2=1,IF(ม.ค.!G24="","",ม.ค.!G24),IF(ม.ค.!G54="","",ม.ค.!G54))</f>
        <v/>
      </c>
      <c r="HF24" s="139" t="str">
        <f>IF($B$2=1,IF(ม.ค.!H24="","",ม.ค.!H24),IF(ม.ค.!H54="","",ม.ค.!H54))</f>
        <v/>
      </c>
      <c r="HG24" s="139" t="str">
        <f>IF($B$2=1,IF(ม.ค.!I24="","",ม.ค.!I24),IF(ม.ค.!I54="","",ม.ค.!I54))</f>
        <v/>
      </c>
      <c r="HH24" s="139" t="str">
        <f>IF($B$2=1,IF(ม.ค.!J24="","",ม.ค.!J24),IF(ม.ค.!J54="","",ม.ค.!J54))</f>
        <v/>
      </c>
      <c r="HI24" s="139" t="str">
        <f>IF($B$2=1,IF(ม.ค.!K24="","",ม.ค.!K24),IF(ม.ค.!K54="","",ม.ค.!K54))</f>
        <v/>
      </c>
      <c r="HJ24" s="139" t="str">
        <f>IF($B$2=1,IF(ม.ค.!L24="","",ม.ค.!L24),IF(ม.ค.!L54="","",ม.ค.!L54))</f>
        <v/>
      </c>
      <c r="HK24" s="139" t="str">
        <f>IF($B$2=1,IF(ม.ค.!M24="","",ม.ค.!M24),IF(ม.ค.!M54="","",ม.ค.!M54))</f>
        <v/>
      </c>
      <c r="HL24" s="139" t="str">
        <f>IF($B$2=1,IF(ม.ค.!N24="","",ม.ค.!N24),IF(ม.ค.!N54="","",ม.ค.!N54))</f>
        <v/>
      </c>
      <c r="HM24" s="139" t="str">
        <f>IF($B$2=1,IF(ม.ค.!O24="","",ม.ค.!O24),IF(ม.ค.!O54="","",ม.ค.!O54))</f>
        <v/>
      </c>
      <c r="HN24" s="139" t="str">
        <f>IF($B$2=1,IF(ม.ค.!P24="","",ม.ค.!P24),IF(ม.ค.!P54="","",ม.ค.!P54))</f>
        <v/>
      </c>
      <c r="HO24" s="139" t="str">
        <f>IF($B$2=1,IF(ม.ค.!Q24="","",ม.ค.!Q24),IF(ม.ค.!Q54="","",ม.ค.!Q54))</f>
        <v/>
      </c>
      <c r="HP24" s="139" t="str">
        <f>IF($B$2=1,IF(ม.ค.!R24="","",ม.ค.!R24),IF(ม.ค.!R54="","",ม.ค.!R54))</f>
        <v/>
      </c>
      <c r="HQ24" s="139" t="str">
        <f>IF($B$2=1,IF(ม.ค.!S24="","",ม.ค.!S24),IF(ม.ค.!S54="","",ม.ค.!S54))</f>
        <v/>
      </c>
      <c r="HR24" s="139" t="str">
        <f>IF($B$2=1,IF(ม.ค.!T24="","",ม.ค.!T24),IF(ม.ค.!T54="","",ม.ค.!T54))</f>
        <v/>
      </c>
      <c r="HS24" s="139" t="str">
        <f>IF($B$2=1,IF(ม.ค.!U24="","",ม.ค.!U24),IF(ม.ค.!U54="","",ม.ค.!U54))</f>
        <v/>
      </c>
      <c r="HT24" s="139" t="str">
        <f>IF($B$2=1,IF(ม.ค.!V24="","",ม.ค.!V24),IF(ม.ค.!V54="","",ม.ค.!V54))</f>
        <v/>
      </c>
      <c r="HU24" s="139" t="str">
        <f>IF($B$2=1,IF(ม.ค.!W24="","",ม.ค.!W24),IF(ม.ค.!W54="","",ม.ค.!W54))</f>
        <v/>
      </c>
      <c r="HV24" s="139" t="str">
        <f>IF($B$2=1,IF(ม.ค.!X24="","",ม.ค.!X24),IF(ม.ค.!X54="","",ม.ค.!X54))</f>
        <v/>
      </c>
      <c r="HW24" s="139" t="str">
        <f>IF($B$2=1,IF(ม.ค.!Y24="","",ม.ค.!Y24),IF(ม.ค.!Y54="","",ม.ค.!Y54))</f>
        <v/>
      </c>
      <c r="HX24" s="139" t="str">
        <f>IF($B$2=1,IF(ม.ค.!Z24="","",ม.ค.!Z24),IF(ม.ค.!Z54="","",ม.ค.!Z54))</f>
        <v/>
      </c>
      <c r="HY24" s="139" t="str">
        <f>IF($B$2=1,IF(ม.ค.!AA24="","",ม.ค.!AA24),IF(ม.ค.!AA54="","",ม.ค.!AA54))</f>
        <v/>
      </c>
      <c r="HZ24" s="139" t="str">
        <f>IF($B$2=1,IF(ม.ค.!AB24="","",ม.ค.!AB24),IF(ม.ค.!AB54="","",ม.ค.!AB54))</f>
        <v/>
      </c>
      <c r="IA24" s="139" t="str">
        <f>IF($B$2=1,IF(ม.ค.!AC24="","",ม.ค.!AC24),IF(ม.ค.!AC54="","",ม.ค.!AC54))</f>
        <v/>
      </c>
      <c r="IB24" s="139" t="str">
        <f>IF($B$2=1,IF(ม.ค.!AD24="","",ม.ค.!AD24),IF(ม.ค.!AD54="","",ม.ค.!AD54))</f>
        <v/>
      </c>
      <c r="IC24" s="139" t="str">
        <f>IF($B$2=1,IF(ม.ค.!AE24="","",ม.ค.!AE24),IF(ม.ค.!AE54="","",ม.ค.!AE54))</f>
        <v/>
      </c>
      <c r="ID24" s="139" t="str">
        <f>IF($B$2=1,IF(ม.ค.!AF24="","",ม.ค.!AF24),IF(ม.ค.!AF54="","",ม.ค.!AF54))</f>
        <v/>
      </c>
      <c r="IE24" s="139" t="str">
        <f>IF($B$2=1,IF(ม.ค.!AG24="","",ม.ค.!AG24),IF(ม.ค.!AG54="","",ม.ค.!AG54))</f>
        <v/>
      </c>
      <c r="IF24" s="139" t="str">
        <f>IF($B$2=1,IF(ม.ค.!AH24="","",ม.ค.!AH24),IF(ม.ค.!AH54="","",ม.ค.!AH54))</f>
        <v/>
      </c>
      <c r="IG24" s="139" t="str">
        <f>IF($B$2=1,IF(ม.ค.!AI24="","",ม.ค.!AI24),IF(ม.ค.!AI54="","",ม.ค.!AI54))</f>
        <v/>
      </c>
      <c r="IH24" s="138">
        <f t="shared" si="17"/>
        <v>21</v>
      </c>
      <c r="II24" s="139"/>
      <c r="IJ24" s="139" t="str">
        <f>IF($B$2=1,IF(ก.พ.!D24="","",ก.พ.!D24),IF(ก.พ.!D54="","",ก.พ.!D54))</f>
        <v/>
      </c>
      <c r="IK24" s="139" t="str">
        <f>IF($B$2=1,IF(ก.พ.!E24="","",ก.พ.!E24),IF(ก.พ.!E54="","",ก.พ.!E54))</f>
        <v/>
      </c>
      <c r="IL24" s="139" t="str">
        <f>IF($B$2=1,IF(ก.พ.!F24="","",ก.พ.!F24),IF(ก.พ.!F54="","",ก.พ.!F54))</f>
        <v/>
      </c>
      <c r="IM24" s="139" t="str">
        <f>IF($B$2=1,IF(ก.พ.!G24="","",ก.พ.!G24),IF(ก.พ.!G54="","",ก.พ.!G54))</f>
        <v/>
      </c>
      <c r="IN24" s="139" t="str">
        <f>IF($B$2=1,IF(ก.พ.!H24="","",ก.พ.!H24),IF(ก.พ.!H54="","",ก.พ.!H54))</f>
        <v/>
      </c>
      <c r="IO24" s="139" t="str">
        <f>IF($B$2=1,IF(ก.พ.!I24="","",ก.พ.!I24),IF(ก.พ.!I54="","",ก.พ.!I54))</f>
        <v/>
      </c>
      <c r="IP24" s="139" t="str">
        <f>IF($B$2=1,IF(ก.พ.!J24="","",ก.พ.!J24),IF(ก.พ.!J54="","",ก.พ.!J54))</f>
        <v/>
      </c>
      <c r="IQ24" s="139" t="str">
        <f>IF($B$2=1,IF(ก.พ.!K24="","",ก.พ.!K24),IF(ก.พ.!K54="","",ก.พ.!K54))</f>
        <v/>
      </c>
      <c r="IR24" s="139" t="str">
        <f>IF($B$2=1,IF(ก.พ.!L24="","",ก.พ.!L24),IF(ก.พ.!L54="","",ก.พ.!L54))</f>
        <v/>
      </c>
      <c r="IS24" s="139" t="str">
        <f>IF($B$2=1,IF(ก.พ.!M24="","",ก.พ.!M24),IF(ก.พ.!M54="","",ก.พ.!M54))</f>
        <v/>
      </c>
      <c r="IT24" s="139" t="str">
        <f>IF($B$2=1,IF(ก.พ.!N24="","",ก.พ.!N24),IF(ก.พ.!N54="","",ก.พ.!N54))</f>
        <v/>
      </c>
      <c r="IU24" s="139" t="str">
        <f>IF($B$2=1,IF(ก.พ.!O24="","",ก.พ.!O24),IF(ก.พ.!O54="","",ก.พ.!O54))</f>
        <v/>
      </c>
      <c r="IV24" s="139" t="str">
        <f>IF($B$2=1,IF(ก.พ.!P24="","",ก.พ.!P24),IF(ก.พ.!P54="","",ก.พ.!P54))</f>
        <v/>
      </c>
      <c r="IW24" s="139" t="str">
        <f>IF($B$2=1,IF(ก.พ.!Q24="","",ก.พ.!Q24),IF(ก.พ.!Q54="","",ก.พ.!Q54))</f>
        <v/>
      </c>
      <c r="IX24" s="139" t="str">
        <f>IF($B$2=1,IF(ก.พ.!R24="","",ก.พ.!R24),IF(ก.พ.!R54="","",ก.พ.!R54))</f>
        <v/>
      </c>
      <c r="IY24" s="139" t="str">
        <f>IF($B$2=1,IF(ก.พ.!S24="","",ก.พ.!S24),IF(ก.พ.!S54="","",ก.พ.!S54))</f>
        <v/>
      </c>
      <c r="IZ24" s="139" t="str">
        <f>IF($B$2=1,IF(ก.พ.!T24="","",ก.พ.!T24),IF(ก.พ.!T54="","",ก.พ.!T54))</f>
        <v/>
      </c>
      <c r="JA24" s="139" t="str">
        <f>IF($B$2=1,IF(ก.พ.!U24="","",ก.พ.!U24),IF(ก.พ.!U54="","",ก.พ.!U54))</f>
        <v/>
      </c>
      <c r="JB24" s="139" t="str">
        <f>IF($B$2=1,IF(ก.พ.!V24="","",ก.พ.!V24),IF(ก.พ.!V54="","",ก.พ.!V54))</f>
        <v/>
      </c>
      <c r="JC24" s="139" t="str">
        <f>IF($B$2=1,IF(ก.พ.!W24="","",ก.พ.!W24),IF(ก.พ.!W54="","",ก.พ.!W54))</f>
        <v/>
      </c>
      <c r="JD24" s="139" t="str">
        <f>IF($B$2=1,IF(ก.พ.!X24="","",ก.พ.!X24),IF(ก.พ.!X54="","",ก.พ.!X54))</f>
        <v/>
      </c>
      <c r="JE24" s="139" t="str">
        <f>IF($B$2=1,IF(ก.พ.!Y24="","",ก.พ.!Y24),IF(ก.พ.!Y54="","",ก.พ.!Y54))</f>
        <v/>
      </c>
      <c r="JF24" s="139" t="str">
        <f>IF($B$2=1,IF(ก.พ.!Z24="","",ก.พ.!Z24),IF(ก.พ.!Z54="","",ก.พ.!Z54))</f>
        <v/>
      </c>
      <c r="JG24" s="139" t="str">
        <f>IF($B$2=1,IF(ก.พ.!AA24="","",ก.พ.!AA24),IF(ก.พ.!AA54="","",ก.พ.!AA54))</f>
        <v/>
      </c>
      <c r="JH24" s="139" t="str">
        <f>IF($B$2=1,IF(ก.พ.!AB24="","",ก.พ.!AB24),IF(ก.พ.!AB54="","",ก.พ.!AB54))</f>
        <v/>
      </c>
      <c r="JI24" s="139" t="str">
        <f>IF($B$2=1,IF(ก.พ.!AC24="","",ก.พ.!AC24),IF(ก.พ.!AC54="","",ก.พ.!AC54))</f>
        <v/>
      </c>
      <c r="JJ24" s="139" t="str">
        <f>IF($B$2=1,IF(ก.พ.!AD24="","",ก.พ.!AD24),IF(ก.พ.!AD54="","",ก.พ.!AD54))</f>
        <v/>
      </c>
      <c r="JK24" s="139" t="str">
        <f>IF($B$2=1,IF(ก.พ.!AE24="","",ก.พ.!AE24),IF(ก.พ.!AE54="","",ก.พ.!AE54))</f>
        <v/>
      </c>
      <c r="JL24" s="139" t="str">
        <f>IF($B$2=1,IF(ก.พ.!AF24="","",ก.พ.!AF24),IF(ก.พ.!AF54="","",ก.พ.!AF54))</f>
        <v/>
      </c>
      <c r="JM24" s="139" t="str">
        <f>IF($B$2=1,IF(ก.พ.!AG24="","",ก.พ.!AG24),IF(ก.พ.!AG54="","",ก.พ.!AG54))</f>
        <v/>
      </c>
      <c r="JN24" s="139" t="str">
        <f>IF($B$2=1,IF(ก.พ.!AH24="","",ก.พ.!AH24),IF(ก.พ.!AH54="","",ก.พ.!AH54))</f>
        <v/>
      </c>
      <c r="JO24" s="139" t="str">
        <f>IF($B$2=1,IF(ก.พ.!AI24="","",ก.พ.!AI24),IF(ก.พ.!AI54="","",ก.พ.!AI54))</f>
        <v/>
      </c>
      <c r="JP24" s="138">
        <f t="shared" si="18"/>
        <v>21</v>
      </c>
      <c r="JQ24" s="139"/>
      <c r="JR24" s="139" t="str">
        <f>IF($B$2=1,IF(มี.ค.!D24="","",มี.ค.!D24),IF(มี.ค.!D54="","",มี.ค.!D54))</f>
        <v/>
      </c>
      <c r="JS24" s="139" t="str">
        <f>IF($B$2=1,IF(มี.ค.!E24="","",มี.ค.!E24),IF(มี.ค.!E54="","",มี.ค.!E54))</f>
        <v/>
      </c>
      <c r="JT24" s="139" t="str">
        <f>IF($B$2=1,IF(มี.ค.!F24="","",มี.ค.!F24),IF(มี.ค.!F54="","",มี.ค.!F54))</f>
        <v/>
      </c>
      <c r="JU24" s="139" t="str">
        <f>IF($B$2=1,IF(มี.ค.!G24="","",มี.ค.!G24),IF(มี.ค.!G54="","",มี.ค.!G54))</f>
        <v/>
      </c>
      <c r="JV24" s="139" t="str">
        <f>IF($B$2=1,IF(มี.ค.!H24="","",มี.ค.!H24),IF(มี.ค.!H54="","",มี.ค.!H54))</f>
        <v/>
      </c>
      <c r="JW24" s="139" t="str">
        <f>IF($B$2=1,IF(มี.ค.!I24="","",มี.ค.!I24),IF(มี.ค.!I54="","",มี.ค.!I54))</f>
        <v/>
      </c>
      <c r="JX24" s="139" t="str">
        <f>IF($B$2=1,IF(มี.ค.!J24="","",มี.ค.!J24),IF(มี.ค.!J54="","",มี.ค.!J54))</f>
        <v/>
      </c>
      <c r="JY24" s="139" t="str">
        <f>IF($B$2=1,IF(มี.ค.!K24="","",มี.ค.!K24),IF(มี.ค.!K54="","",มี.ค.!K54))</f>
        <v/>
      </c>
      <c r="JZ24" s="139" t="str">
        <f>IF($B$2=1,IF(มี.ค.!L24="","",มี.ค.!L24),IF(มี.ค.!L54="","",มี.ค.!L54))</f>
        <v/>
      </c>
      <c r="KA24" s="139" t="str">
        <f>IF($B$2=1,IF(มี.ค.!M24="","",มี.ค.!M24),IF(มี.ค.!M54="","",มี.ค.!M54))</f>
        <v/>
      </c>
      <c r="KB24" s="139" t="str">
        <f>IF($B$2=1,IF(มี.ค.!N24="","",มี.ค.!N24),IF(มี.ค.!N54="","",มี.ค.!N54))</f>
        <v/>
      </c>
      <c r="KC24" s="139" t="str">
        <f>IF($B$2=1,IF(มี.ค.!O24="","",มี.ค.!O24),IF(มี.ค.!O54="","",มี.ค.!O54))</f>
        <v/>
      </c>
      <c r="KD24" s="139" t="str">
        <f>IF($B$2=1,IF(มี.ค.!P24="","",มี.ค.!P24),IF(มี.ค.!P54="","",มี.ค.!P54))</f>
        <v/>
      </c>
      <c r="KE24" s="139" t="str">
        <f>IF($B$2=1,IF(มี.ค.!Q24="","",มี.ค.!Q24),IF(มี.ค.!Q54="","",มี.ค.!Q54))</f>
        <v/>
      </c>
      <c r="KF24" s="139" t="str">
        <f>IF($B$2=1,IF(มี.ค.!R24="","",มี.ค.!R24),IF(มี.ค.!R54="","",มี.ค.!R54))</f>
        <v/>
      </c>
      <c r="KG24" s="139" t="str">
        <f>IF($B$2=1,IF(มี.ค.!S24="","",มี.ค.!S24),IF(มี.ค.!S54="","",มี.ค.!S54))</f>
        <v/>
      </c>
      <c r="KH24" s="139" t="str">
        <f>IF($B$2=1,IF(มี.ค.!T24="","",มี.ค.!T24),IF(มี.ค.!T54="","",มี.ค.!T54))</f>
        <v/>
      </c>
      <c r="KI24" s="139" t="str">
        <f>IF($B$2=1,IF(มี.ค.!U24="","",มี.ค.!U24),IF(มี.ค.!U54="","",มี.ค.!U54))</f>
        <v/>
      </c>
      <c r="KJ24" s="139" t="str">
        <f>IF($B$2=1,IF(มี.ค.!V24="","",มี.ค.!V24),IF(มี.ค.!V54="","",มี.ค.!V54))</f>
        <v/>
      </c>
      <c r="KK24" s="139" t="str">
        <f>IF($B$2=1,IF(มี.ค.!W24="","",มี.ค.!W24),IF(มี.ค.!W54="","",มี.ค.!W54))</f>
        <v/>
      </c>
      <c r="KL24" s="139" t="str">
        <f>IF($B$2=1,IF(มี.ค.!X24="","",มี.ค.!X24),IF(มี.ค.!X54="","",มี.ค.!X54))</f>
        <v/>
      </c>
      <c r="KM24" s="139" t="str">
        <f>IF($B$2=1,IF(มี.ค.!Y24="","",มี.ค.!Y24),IF(มี.ค.!Y54="","",มี.ค.!Y54))</f>
        <v/>
      </c>
      <c r="KN24" s="139" t="str">
        <f>IF($B$2=1,IF(มี.ค.!Z24="","",มี.ค.!Z24),IF(มี.ค.!Z54="","",มี.ค.!Z54))</f>
        <v/>
      </c>
      <c r="KO24" s="139" t="str">
        <f>IF($B$2=1,IF(มี.ค.!AA24="","",มี.ค.!AA24),IF(มี.ค.!AA54="","",มี.ค.!AA54))</f>
        <v/>
      </c>
      <c r="KP24" s="139" t="str">
        <f>IF($B$2=1,IF(มี.ค.!AB24="","",มี.ค.!AB24),IF(มี.ค.!AB54="","",มี.ค.!AB54))</f>
        <v/>
      </c>
      <c r="KQ24" s="139" t="str">
        <f>IF($B$2=1,IF(มี.ค.!AC24="","",มี.ค.!AC24),IF(มี.ค.!AC54="","",มี.ค.!AC54))</f>
        <v/>
      </c>
      <c r="KR24" s="139" t="str">
        <f>IF($B$2=1,IF(มี.ค.!AD24="","",มี.ค.!AD24),IF(มี.ค.!AD54="","",มี.ค.!AD54))</f>
        <v/>
      </c>
      <c r="KS24" s="139" t="str">
        <f>IF($B$2=1,IF(มี.ค.!AE24="","",มี.ค.!AE24),IF(มี.ค.!AE54="","",มี.ค.!AE54))</f>
        <v/>
      </c>
      <c r="KT24" s="139" t="str">
        <f>IF($B$2=1,IF(มี.ค.!AF24="","",มี.ค.!AF24),IF(มี.ค.!AF54="","",มี.ค.!AF54))</f>
        <v/>
      </c>
      <c r="KU24" s="139" t="str">
        <f>IF($B$2=1,IF(มี.ค.!AG24="","",มี.ค.!AG24),IF(มี.ค.!AG54="","",มี.ค.!AG54))</f>
        <v/>
      </c>
      <c r="KV24" s="139" t="str">
        <f>IF($B$2=1,IF(มี.ค.!AH24="","",มี.ค.!AH24),IF(มี.ค.!AH54="","",มี.ค.!AH54))</f>
        <v/>
      </c>
      <c r="KW24" s="139" t="str">
        <f>IF($B$2=1,IF(มี.ค.!AI24="","",มี.ค.!AI24),IF(มี.ค.!AI54="","",มี.ค.!AI54))</f>
        <v/>
      </c>
      <c r="KX24" s="138">
        <f t="shared" si="19"/>
        <v>21</v>
      </c>
      <c r="KY24" s="139"/>
      <c r="KZ24" s="139" t="str">
        <f>IF($B$2=1,IF(เม.ย.!D24="","",เม.ย.!D24),IF(เม.ย.!D54="","",เม.ย.!D54))</f>
        <v/>
      </c>
      <c r="LA24" s="139" t="str">
        <f>IF($B$2=1,IF(เม.ย.!E24="","",เม.ย.!E24),IF(เม.ย.!E54="","",เม.ย.!E54))</f>
        <v/>
      </c>
      <c r="LB24" s="139" t="str">
        <f>IF($B$2=1,IF(เม.ย.!F24="","",เม.ย.!F24),IF(เม.ย.!F54="","",เม.ย.!F54))</f>
        <v/>
      </c>
      <c r="LC24" s="139" t="str">
        <f>IF($B$2=1,IF(เม.ย.!G24="","",เม.ย.!G24),IF(เม.ย.!G54="","",เม.ย.!G54))</f>
        <v/>
      </c>
      <c r="LD24" s="139" t="str">
        <f>IF($B$2=1,IF(เม.ย.!H24="","",เม.ย.!H24),IF(เม.ย.!H54="","",เม.ย.!H54))</f>
        <v/>
      </c>
      <c r="LE24" s="139" t="str">
        <f>IF($B$2=1,IF(เม.ย.!I24="","",เม.ย.!I24),IF(เม.ย.!I54="","",เม.ย.!I54))</f>
        <v/>
      </c>
      <c r="LF24" s="139" t="str">
        <f>IF($B$2=1,IF(เม.ย.!J24="","",เม.ย.!J24),IF(เม.ย.!J54="","",เม.ย.!J54))</f>
        <v/>
      </c>
      <c r="LG24" s="139" t="str">
        <f>IF($B$2=1,IF(เม.ย.!K24="","",เม.ย.!K24),IF(เม.ย.!K54="","",เม.ย.!K54))</f>
        <v/>
      </c>
      <c r="LH24" s="139" t="str">
        <f>IF($B$2=1,IF(เม.ย.!L24="","",เม.ย.!L24),IF(เม.ย.!L54="","",เม.ย.!L54))</f>
        <v/>
      </c>
      <c r="LI24" s="139" t="str">
        <f>IF($B$2=1,IF(เม.ย.!M24="","",เม.ย.!M24),IF(เม.ย.!M54="","",เม.ย.!M54))</f>
        <v/>
      </c>
      <c r="LJ24" s="139" t="str">
        <f>IF($B$2=1,IF(เม.ย.!N24="","",เม.ย.!N24),IF(เม.ย.!N54="","",เม.ย.!N54))</f>
        <v/>
      </c>
      <c r="LK24" s="139" t="str">
        <f>IF($B$2=1,IF(เม.ย.!O24="","",เม.ย.!O24),IF(เม.ย.!O54="","",เม.ย.!O54))</f>
        <v/>
      </c>
      <c r="LL24" s="139" t="str">
        <f>IF($B$2=1,IF(เม.ย.!P24="","",เม.ย.!P24),IF(เม.ย.!P54="","",เม.ย.!P54))</f>
        <v/>
      </c>
      <c r="LM24" s="139" t="str">
        <f>IF($B$2=1,IF(เม.ย.!Q24="","",เม.ย.!Q24),IF(เม.ย.!Q54="","",เม.ย.!Q54))</f>
        <v/>
      </c>
      <c r="LN24" s="139" t="str">
        <f>IF($B$2=1,IF(เม.ย.!R24="","",เม.ย.!R24),IF(เม.ย.!R54="","",เม.ย.!R54))</f>
        <v/>
      </c>
      <c r="LO24" s="139" t="str">
        <f>IF($B$2=1,IF(เม.ย.!S24="","",เม.ย.!S24),IF(เม.ย.!S54="","",เม.ย.!S54))</f>
        <v/>
      </c>
      <c r="LP24" s="139" t="str">
        <f>IF($B$2=1,IF(เม.ย.!T24="","",เม.ย.!T24),IF(เม.ย.!T54="","",เม.ย.!T54))</f>
        <v/>
      </c>
      <c r="LQ24" s="139" t="str">
        <f>IF($B$2=1,IF(เม.ย.!U24="","",เม.ย.!U24),IF(เม.ย.!U54="","",เม.ย.!U54))</f>
        <v/>
      </c>
      <c r="LR24" s="139" t="str">
        <f>IF($B$2=1,IF(เม.ย.!V24="","",เม.ย.!V24),IF(เม.ย.!V54="","",เม.ย.!V54))</f>
        <v/>
      </c>
      <c r="LS24" s="139" t="str">
        <f>IF($B$2=1,IF(เม.ย.!W24="","",เม.ย.!W24),IF(เม.ย.!W54="","",เม.ย.!W54))</f>
        <v/>
      </c>
      <c r="LT24" s="139" t="str">
        <f>IF($B$2=1,IF(เม.ย.!X24="","",เม.ย.!X24),IF(เม.ย.!X54="","",เม.ย.!X54))</f>
        <v/>
      </c>
      <c r="LU24" s="139" t="str">
        <f>IF($B$2=1,IF(เม.ย.!Y24="","",เม.ย.!Y24),IF(เม.ย.!Y54="","",เม.ย.!Y54))</f>
        <v/>
      </c>
      <c r="LV24" s="139" t="str">
        <f>IF($B$2=1,IF(เม.ย.!Z24="","",เม.ย.!Z24),IF(เม.ย.!Z54="","",เม.ย.!Z54))</f>
        <v/>
      </c>
      <c r="LW24" s="139" t="str">
        <f>IF($B$2=1,IF(เม.ย.!AA24="","",เม.ย.!AA24),IF(เม.ย.!AA54="","",เม.ย.!AA54))</f>
        <v/>
      </c>
      <c r="LX24" s="139" t="str">
        <f>IF($B$2=1,IF(เม.ย.!AB24="","",เม.ย.!AB24),IF(เม.ย.!AB54="","",เม.ย.!AB54))</f>
        <v/>
      </c>
      <c r="LY24" s="139" t="str">
        <f>IF($B$2=1,IF(เม.ย.!AC24="","",เม.ย.!AC24),IF(เม.ย.!AC54="","",เม.ย.!AC54))</f>
        <v/>
      </c>
      <c r="LZ24" s="139" t="str">
        <f>IF($B$2=1,IF(เม.ย.!AD24="","",เม.ย.!AD24),IF(เม.ย.!AD54="","",เม.ย.!AD54))</f>
        <v/>
      </c>
      <c r="MA24" s="139" t="str">
        <f>IF($B$2=1,IF(เม.ย.!AE24="","",เม.ย.!AE24),IF(เม.ย.!AE54="","",เม.ย.!AE54))</f>
        <v/>
      </c>
      <c r="MB24" s="139" t="str">
        <f>IF($B$2=1,IF(เม.ย.!AF24="","",เม.ย.!AF24),IF(เม.ย.!AF54="","",เม.ย.!AF54))</f>
        <v/>
      </c>
      <c r="MC24" s="139" t="str">
        <f>IF($B$2=1,IF(เม.ย.!AG24="","",เม.ย.!AG24),IF(เม.ย.!AG54="","",เม.ย.!AG54))</f>
        <v/>
      </c>
      <c r="MD24" s="139" t="str">
        <f>IF($B$2=1,IF(เม.ย.!AH24="","",เม.ย.!AH24),IF(เม.ย.!AH54="","",เม.ย.!AH54))</f>
        <v/>
      </c>
      <c r="ME24" s="139" t="str">
        <f>IF($B$2=1,IF(เม.ย.!AI24="","",เม.ย.!AI24),IF(เม.ย.!AI54="","",เม.ย.!AI54))</f>
        <v/>
      </c>
      <c r="MF24" s="138">
        <f t="shared" si="20"/>
        <v>21</v>
      </c>
      <c r="MG24" s="139"/>
      <c r="MH24" s="139" t="str">
        <f>IF($B$2=1,IF(พ.ค.!D24="","",พ.ค.!D24),IF(พ.ค.!D54="","",พ.ค.!D54))</f>
        <v/>
      </c>
      <c r="MI24" s="139" t="str">
        <f>IF($B$2=1,IF(พ.ค.!E24="","",พ.ค.!E24),IF(พ.ค.!E54="","",พ.ค.!E54))</f>
        <v/>
      </c>
      <c r="MJ24" s="139" t="str">
        <f>IF($B$2=1,IF(พ.ค.!F24="","",พ.ค.!F24),IF(พ.ค.!F54="","",พ.ค.!F54))</f>
        <v/>
      </c>
      <c r="MK24" s="139" t="str">
        <f>IF($B$2=1,IF(พ.ค.!G24="","",พ.ค.!G24),IF(พ.ค.!G54="","",พ.ค.!G54))</f>
        <v/>
      </c>
      <c r="ML24" s="139" t="str">
        <f>IF($B$2=1,IF(พ.ค.!H24="","",พ.ค.!H24),IF(พ.ค.!H54="","",พ.ค.!H54))</f>
        <v/>
      </c>
      <c r="MM24" s="139" t="str">
        <f>IF($B$2=1,IF(พ.ค.!I24="","",พ.ค.!I24),IF(พ.ค.!I54="","",พ.ค.!I54))</f>
        <v/>
      </c>
      <c r="MN24" s="139" t="str">
        <f>IF($B$2=1,IF(พ.ค.!J24="","",พ.ค.!J24),IF(พ.ค.!J54="","",พ.ค.!J54))</f>
        <v/>
      </c>
      <c r="MO24" s="139" t="str">
        <f>IF($B$2=1,IF(พ.ค.!K24="","",พ.ค.!K24),IF(พ.ค.!K54="","",พ.ค.!K54))</f>
        <v/>
      </c>
      <c r="MP24" s="139" t="str">
        <f>IF($B$2=1,IF(พ.ค.!L24="","",พ.ค.!L24),IF(พ.ค.!L54="","",พ.ค.!L54))</f>
        <v/>
      </c>
      <c r="MQ24" s="139" t="str">
        <f>IF($B$2=1,IF(พ.ค.!M24="","",พ.ค.!M24),IF(พ.ค.!M54="","",พ.ค.!M54))</f>
        <v/>
      </c>
      <c r="MR24" s="139" t="str">
        <f>IF($B$2=1,IF(พ.ค.!N24="","",พ.ค.!N24),IF(พ.ค.!N54="","",พ.ค.!N54))</f>
        <v/>
      </c>
      <c r="MS24" s="139" t="str">
        <f>IF($B$2=1,IF(พ.ค.!O24="","",พ.ค.!O24),IF(พ.ค.!O54="","",พ.ค.!O54))</f>
        <v/>
      </c>
      <c r="MT24" s="139" t="str">
        <f>IF($B$2=1,IF(พ.ค.!P24="","",พ.ค.!P24),IF(พ.ค.!P54="","",พ.ค.!P54))</f>
        <v/>
      </c>
      <c r="MU24" s="139" t="str">
        <f>IF($B$2=1,IF(พ.ค.!Q24="","",พ.ค.!Q24),IF(พ.ค.!Q54="","",พ.ค.!Q54))</f>
        <v/>
      </c>
      <c r="MV24" s="139" t="str">
        <f>IF($B$2=1,IF(พ.ค.!R24="","",พ.ค.!R24),IF(พ.ค.!R54="","",พ.ค.!R54))</f>
        <v/>
      </c>
      <c r="MW24" s="139" t="str">
        <f>IF($B$2=1,IF(พ.ค.!S24="","",พ.ค.!S24),IF(พ.ค.!S54="","",พ.ค.!S54))</f>
        <v/>
      </c>
      <c r="MX24" s="139" t="str">
        <f>IF($B$2=1,IF(พ.ค.!T24="","",พ.ค.!T24),IF(พ.ค.!T54="","",พ.ค.!T54))</f>
        <v/>
      </c>
      <c r="MY24" s="139" t="str">
        <f>IF($B$2=1,IF(พ.ค.!U24="","",พ.ค.!U24),IF(พ.ค.!U54="","",พ.ค.!U54))</f>
        <v/>
      </c>
      <c r="MZ24" s="139" t="str">
        <f>IF($B$2=1,IF(พ.ค.!V24="","",พ.ค.!V24),IF(พ.ค.!V54="","",พ.ค.!V54))</f>
        <v/>
      </c>
      <c r="NA24" s="139" t="str">
        <f>IF($B$2=1,IF(พ.ค.!W24="","",พ.ค.!W24),IF(พ.ค.!W54="","",พ.ค.!W54))</f>
        <v/>
      </c>
      <c r="NB24" s="139" t="str">
        <f>IF($B$2=1,IF(พ.ค.!X24="","",พ.ค.!X24),IF(พ.ค.!X54="","",พ.ค.!X54))</f>
        <v/>
      </c>
      <c r="NC24" s="139" t="str">
        <f>IF($B$2=1,IF(พ.ค.!Y24="","",พ.ค.!Y24),IF(พ.ค.!Y54="","",พ.ค.!Y54))</f>
        <v/>
      </c>
      <c r="ND24" s="139" t="str">
        <f>IF($B$2=1,IF(พ.ค.!Z24="","",พ.ค.!Z24),IF(พ.ค.!Z54="","",พ.ค.!Z54))</f>
        <v/>
      </c>
      <c r="NE24" s="139" t="str">
        <f>IF($B$2=1,IF(พ.ค.!AA24="","",พ.ค.!AA24),IF(พ.ค.!AA54="","",พ.ค.!AA54))</f>
        <v/>
      </c>
      <c r="NF24" s="139" t="str">
        <f>IF($B$2=1,IF(พ.ค.!AB24="","",พ.ค.!AB24),IF(พ.ค.!AB54="","",พ.ค.!AB54))</f>
        <v/>
      </c>
      <c r="NG24" s="139" t="str">
        <f>IF($B$2=1,IF(พ.ค.!AC24="","",พ.ค.!AC24),IF(พ.ค.!AC54="","",พ.ค.!AC54))</f>
        <v/>
      </c>
      <c r="NH24" s="139" t="str">
        <f>IF($B$2=1,IF(พ.ค.!AD24="","",พ.ค.!AD24),IF(พ.ค.!AD54="","",พ.ค.!AD54))</f>
        <v/>
      </c>
      <c r="NI24" s="139" t="str">
        <f>IF($B$2=1,IF(พ.ค.!AE24="","",พ.ค.!AE24),IF(พ.ค.!AE54="","",พ.ค.!AE54))</f>
        <v/>
      </c>
      <c r="NJ24" s="139" t="str">
        <f>IF($B$2=1,IF(พ.ค.!AF24="","",พ.ค.!AF24),IF(พ.ค.!AF54="","",พ.ค.!AF54))</f>
        <v/>
      </c>
      <c r="NK24" s="139" t="str">
        <f>IF($B$2=1,IF(พ.ค.!AG24="","",พ.ค.!AG24),IF(พ.ค.!AG54="","",พ.ค.!AG54))</f>
        <v/>
      </c>
      <c r="NL24" s="139" t="str">
        <f>IF($B$2=1,IF(พ.ค.!AH24="","",พ.ค.!AH24),IF(พ.ค.!AH54="","",พ.ค.!AH54))</f>
        <v/>
      </c>
      <c r="NM24" s="139" t="str">
        <f>IF($B$2=1,IF(พ.ค.!AI24="","",พ.ค.!AI24),IF(พ.ค.!AI54="","",พ.ค.!AI54))</f>
        <v/>
      </c>
    </row>
    <row r="25" spans="1:377" ht="21" customHeight="1" x14ac:dyDescent="0.55000000000000004">
      <c r="A25" s="125"/>
      <c r="B25" s="125"/>
      <c r="C25" s="125"/>
      <c r="D25" s="138">
        <f t="shared" si="21"/>
        <v>22</v>
      </c>
      <c r="E25" s="139"/>
      <c r="F25" s="139" t="str">
        <f>IF($B$2=1,IF(ก.ค.!D25="","",ก.ค.!D25),IF(ก.ค.!D55="","",ก.ค.!D55))</f>
        <v/>
      </c>
      <c r="G25" s="139" t="str">
        <f>IF($B$2=1,IF(ก.ค.!E25="","",ก.ค.!E25),IF(ก.ค.!E55="","",ก.ค.!E55))</f>
        <v/>
      </c>
      <c r="H25" s="139" t="str">
        <f>IF($B$2=1,IF(ก.ค.!F25="","",ก.ค.!F25),IF(ก.ค.!F55="","",ก.ค.!F55))</f>
        <v/>
      </c>
      <c r="I25" s="139" t="str">
        <f>IF($B$2=1,IF(ก.ค.!G25="","",ก.ค.!G25),IF(ก.ค.!G55="","",ก.ค.!G55))</f>
        <v/>
      </c>
      <c r="J25" s="139" t="str">
        <f>IF($B$2=1,IF(ก.ค.!H25="","",ก.ค.!H25),IF(ก.ค.!H55="","",ก.ค.!H55))</f>
        <v/>
      </c>
      <c r="K25" s="139" t="str">
        <f>IF($B$2=1,IF(ก.ค.!I25="","",ก.ค.!I25),IF(ก.ค.!I55="","",ก.ค.!I55))</f>
        <v/>
      </c>
      <c r="L25" s="139" t="str">
        <f>IF($B$2=1,IF(ก.ค.!J25="","",ก.ค.!J25),IF(ก.ค.!J55="","",ก.ค.!J55))</f>
        <v/>
      </c>
      <c r="M25" s="139" t="str">
        <f>IF($B$2=1,IF(ก.ค.!K25="","",ก.ค.!K25),IF(ก.ค.!K55="","",ก.ค.!K55))</f>
        <v/>
      </c>
      <c r="N25" s="139" t="str">
        <f>IF($B$2=1,IF(ก.ค.!L25="","",ก.ค.!L25),IF(ก.ค.!L55="","",ก.ค.!L55))</f>
        <v/>
      </c>
      <c r="O25" s="139" t="str">
        <f>IF($B$2=1,IF(ก.ค.!M25="","",ก.ค.!M25),IF(ก.ค.!M55="","",ก.ค.!M55))</f>
        <v/>
      </c>
      <c r="P25" s="139" t="str">
        <f>IF($B$2=1,IF(ก.ค.!N25="","",ก.ค.!N25),IF(ก.ค.!N55="","",ก.ค.!N55))</f>
        <v/>
      </c>
      <c r="Q25" s="139" t="str">
        <f>IF($B$2=1,IF(ก.ค.!O25="","",ก.ค.!O25),IF(ก.ค.!O55="","",ก.ค.!O55))</f>
        <v/>
      </c>
      <c r="R25" s="139" t="str">
        <f>IF($B$2=1,IF(ก.ค.!P25="","",ก.ค.!P25),IF(ก.ค.!P55="","",ก.ค.!P55))</f>
        <v/>
      </c>
      <c r="S25" s="139" t="str">
        <f>IF($B$2=1,IF(ก.ค.!Q25="","",ก.ค.!Q25),IF(ก.ค.!Q55="","",ก.ค.!Q55))</f>
        <v/>
      </c>
      <c r="T25" s="139" t="str">
        <f>IF($B$2=1,IF(ก.ค.!R25="","",ก.ค.!R25),IF(ก.ค.!R55="","",ก.ค.!R55))</f>
        <v/>
      </c>
      <c r="U25" s="139" t="str">
        <f>IF($B$2=1,IF(ก.ค.!S25="","",ก.ค.!S25),IF(ก.ค.!S55="","",ก.ค.!S55))</f>
        <v/>
      </c>
      <c r="V25" s="139" t="str">
        <f>IF($B$2=1,IF(ก.ค.!T25="","",ก.ค.!T25),IF(ก.ค.!T55="","",ก.ค.!T55))</f>
        <v/>
      </c>
      <c r="W25" s="139" t="str">
        <f>IF($B$2=1,IF(ก.ค.!U25="","",ก.ค.!U25),IF(ก.ค.!U55="","",ก.ค.!U55))</f>
        <v/>
      </c>
      <c r="X25" s="139" t="str">
        <f>IF($B$2=1,IF(ก.ค.!V25="","",ก.ค.!V25),IF(ก.ค.!V55="","",ก.ค.!V55))</f>
        <v/>
      </c>
      <c r="Y25" s="139" t="str">
        <f>IF($B$2=1,IF(ก.ค.!W25="","",ก.ค.!W25),IF(ก.ค.!W55="","",ก.ค.!W55))</f>
        <v/>
      </c>
      <c r="Z25" s="139" t="str">
        <f>IF($B$2=1,IF(ก.ค.!X25="","",ก.ค.!X25),IF(ก.ค.!X55="","",ก.ค.!X55))</f>
        <v/>
      </c>
      <c r="AA25" s="139" t="str">
        <f>IF($B$2=1,IF(ก.ค.!Y25="","",ก.ค.!Y25),IF(ก.ค.!Y55="","",ก.ค.!Y55))</f>
        <v/>
      </c>
      <c r="AB25" s="139" t="str">
        <f>IF($B$2=1,IF(ก.ค.!Z25="","",ก.ค.!Z25),IF(ก.ค.!Z55="","",ก.ค.!Z55))</f>
        <v/>
      </c>
      <c r="AC25" s="139" t="str">
        <f>IF($B$2=1,IF(ก.ค.!AA25="","",ก.ค.!AA25),IF(ก.ค.!AA55="","",ก.ค.!AA55))</f>
        <v/>
      </c>
      <c r="AD25" s="139" t="str">
        <f>IF($B$2=1,IF(ก.ค.!AB25="","",ก.ค.!AB25),IF(ก.ค.!AB55="","",ก.ค.!AB55))</f>
        <v/>
      </c>
      <c r="AE25" s="139" t="str">
        <f>IF($B$2=1,IF(ก.ค.!AC25="","",ก.ค.!AC25),IF(ก.ค.!AC55="","",ก.ค.!AC55))</f>
        <v/>
      </c>
      <c r="AF25" s="139" t="str">
        <f>IF($B$2=1,IF(ก.ค.!AD25="","",ก.ค.!AD25),IF(ก.ค.!AD55="","",ก.ค.!AD55))</f>
        <v/>
      </c>
      <c r="AG25" s="139" t="str">
        <f>IF($B$2=1,IF(ก.ค.!AE25="","",ก.ค.!AE25),IF(ก.ค.!AE55="","",ก.ค.!AE55))</f>
        <v/>
      </c>
      <c r="AH25" s="139" t="str">
        <f>IF($B$2=1,IF(ก.ค.!AF25="","",ก.ค.!AF25),IF(ก.ค.!AF55="","",ก.ค.!AF55))</f>
        <v/>
      </c>
      <c r="AI25" s="139" t="str">
        <f>IF($B$2=1,IF(ก.ค.!AG25="","",ก.ค.!AG25),IF(ก.ค.!AG55="","",ก.ค.!AG55))</f>
        <v/>
      </c>
      <c r="AJ25" s="139" t="str">
        <f>IF($B$2=1,IF(ก.ค.!AH25="","",ก.ค.!AH25),IF(ก.ค.!AH55="","",ก.ค.!AH55))</f>
        <v/>
      </c>
      <c r="AK25" s="139" t="str">
        <f>IF($B$2=1,IF(ก.ค.!AI25="","",ก.ค.!AI25),IF(ก.ค.!AI55="","",ก.ค.!AI55))</f>
        <v/>
      </c>
      <c r="AL25" s="138">
        <f t="shared" si="11"/>
        <v>22</v>
      </c>
      <c r="AM25" s="139"/>
      <c r="AN25" s="139" t="str">
        <f>IF($B$2=1,IF(ส.ค.!D25="","",ส.ค.!D25),IF(ส.ค.!D55="","",ส.ค.!D55))</f>
        <v/>
      </c>
      <c r="AO25" s="139" t="str">
        <f>IF($B$2=1,IF(ส.ค.!E25="","",ส.ค.!E25),IF(ส.ค.!E55="","",ส.ค.!E55))</f>
        <v/>
      </c>
      <c r="AP25" s="139" t="str">
        <f>IF($B$2=1,IF(ส.ค.!F25="","",ส.ค.!F25),IF(ส.ค.!F55="","",ส.ค.!F55))</f>
        <v/>
      </c>
      <c r="AQ25" s="139" t="str">
        <f>IF($B$2=1,IF(ส.ค.!G25="","",ส.ค.!G25),IF(ส.ค.!G55="","",ส.ค.!G55))</f>
        <v/>
      </c>
      <c r="AR25" s="139" t="str">
        <f>IF($B$2=1,IF(ส.ค.!H25="","",ส.ค.!H25),IF(ส.ค.!H55="","",ส.ค.!H55))</f>
        <v/>
      </c>
      <c r="AS25" s="139" t="str">
        <f>IF($B$2=1,IF(ส.ค.!I25="","",ส.ค.!I25),IF(ส.ค.!I55="","",ส.ค.!I55))</f>
        <v/>
      </c>
      <c r="AT25" s="139" t="str">
        <f>IF($B$2=1,IF(ส.ค.!J25="","",ส.ค.!J25),IF(ส.ค.!J55="","",ส.ค.!J55))</f>
        <v/>
      </c>
      <c r="AU25" s="139" t="str">
        <f>IF($B$2=1,IF(ส.ค.!K25="","",ส.ค.!K25),IF(ส.ค.!K55="","",ส.ค.!K55))</f>
        <v/>
      </c>
      <c r="AV25" s="139" t="str">
        <f>IF($B$2=1,IF(ส.ค.!L25="","",ส.ค.!L25),IF(ส.ค.!L55="","",ส.ค.!L55))</f>
        <v/>
      </c>
      <c r="AW25" s="139" t="str">
        <f>IF($B$2=1,IF(ส.ค.!M25="","",ส.ค.!M25),IF(ส.ค.!M55="","",ส.ค.!M55))</f>
        <v/>
      </c>
      <c r="AX25" s="139" t="str">
        <f>IF($B$2=1,IF(ส.ค.!N25="","",ส.ค.!N25),IF(ส.ค.!N55="","",ส.ค.!N55))</f>
        <v/>
      </c>
      <c r="AY25" s="139" t="str">
        <f>IF($B$2=1,IF(ส.ค.!O25="","",ส.ค.!O25),IF(ส.ค.!O55="","",ส.ค.!O55))</f>
        <v/>
      </c>
      <c r="AZ25" s="139" t="str">
        <f>IF($B$2=1,IF(ส.ค.!P25="","",ส.ค.!P25),IF(ส.ค.!P55="","",ส.ค.!P55))</f>
        <v/>
      </c>
      <c r="BA25" s="139" t="str">
        <f>IF($B$2=1,IF(ส.ค.!Q25="","",ส.ค.!Q25),IF(ส.ค.!Q55="","",ส.ค.!Q55))</f>
        <v/>
      </c>
      <c r="BB25" s="139" t="str">
        <f>IF($B$2=1,IF(ส.ค.!R25="","",ส.ค.!R25),IF(ส.ค.!R55="","",ส.ค.!R55))</f>
        <v/>
      </c>
      <c r="BC25" s="139" t="str">
        <f>IF($B$2=1,IF(ส.ค.!S25="","",ส.ค.!S25),IF(ส.ค.!S55="","",ส.ค.!S55))</f>
        <v/>
      </c>
      <c r="BD25" s="139" t="str">
        <f>IF($B$2=1,IF(ส.ค.!T25="","",ส.ค.!T25),IF(ส.ค.!T55="","",ส.ค.!T55))</f>
        <v/>
      </c>
      <c r="BE25" s="139" t="str">
        <f>IF($B$2=1,IF(ส.ค.!U25="","",ส.ค.!U25),IF(ส.ค.!U55="","",ส.ค.!U55))</f>
        <v/>
      </c>
      <c r="BF25" s="139" t="str">
        <f>IF($B$2=1,IF(ส.ค.!V25="","",ส.ค.!V25),IF(ส.ค.!V55="","",ส.ค.!V55))</f>
        <v/>
      </c>
      <c r="BG25" s="139" t="str">
        <f>IF($B$2=1,IF(ส.ค.!W25="","",ส.ค.!W25),IF(ส.ค.!W55="","",ส.ค.!W55))</f>
        <v/>
      </c>
      <c r="BH25" s="139" t="str">
        <f>IF($B$2=1,IF(ส.ค.!X25="","",ส.ค.!X25),IF(ส.ค.!X55="","",ส.ค.!X55))</f>
        <v/>
      </c>
      <c r="BI25" s="139" t="str">
        <f>IF($B$2=1,IF(ส.ค.!Y25="","",ส.ค.!Y25),IF(ส.ค.!Y55="","",ส.ค.!Y55))</f>
        <v/>
      </c>
      <c r="BJ25" s="139" t="str">
        <f>IF($B$2=1,IF(ส.ค.!Z25="","",ส.ค.!Z25),IF(ส.ค.!Z55="","",ส.ค.!Z55))</f>
        <v/>
      </c>
      <c r="BK25" s="139" t="str">
        <f>IF($B$2=1,IF(ส.ค.!AA25="","",ส.ค.!AA25),IF(ส.ค.!AA55="","",ส.ค.!AA55))</f>
        <v/>
      </c>
      <c r="BL25" s="139" t="str">
        <f>IF($B$2=1,IF(ส.ค.!AB25="","",ส.ค.!AB25),IF(ส.ค.!AB55="","",ส.ค.!AB55))</f>
        <v/>
      </c>
      <c r="BM25" s="139" t="str">
        <f>IF($B$2=1,IF(ส.ค.!AC25="","",ส.ค.!AC25),IF(ส.ค.!AC55="","",ส.ค.!AC55))</f>
        <v/>
      </c>
      <c r="BN25" s="139" t="str">
        <f>IF($B$2=1,IF(ส.ค.!AD25="","",ส.ค.!AD25),IF(ส.ค.!AD55="","",ส.ค.!AD55))</f>
        <v/>
      </c>
      <c r="BO25" s="139" t="str">
        <f>IF($B$2=1,IF(ส.ค.!AE25="","",ส.ค.!AE25),IF(ส.ค.!AE55="","",ส.ค.!AE55))</f>
        <v/>
      </c>
      <c r="BP25" s="139" t="str">
        <f>IF($B$2=1,IF(ส.ค.!AF25="","",ส.ค.!AF25),IF(ส.ค.!AF55="","",ส.ค.!AF55))</f>
        <v/>
      </c>
      <c r="BQ25" s="139" t="str">
        <f>IF($B$2=1,IF(ส.ค.!AG25="","",ส.ค.!AG25),IF(ส.ค.!AG55="","",ส.ค.!AG55))</f>
        <v/>
      </c>
      <c r="BR25" s="139" t="str">
        <f>IF($B$2=1,IF(ส.ค.!AH25="","",ส.ค.!AH25),IF(ส.ค.!AH55="","",ส.ค.!AH55))</f>
        <v/>
      </c>
      <c r="BS25" s="139" t="str">
        <f>IF($B$2=1,IF(ส.ค.!AI25="","",ส.ค.!AI25),IF(ส.ค.!AI55="","",ส.ค.!AI55))</f>
        <v/>
      </c>
      <c r="BT25" s="138">
        <f t="shared" si="12"/>
        <v>22</v>
      </c>
      <c r="BU25" s="139"/>
      <c r="BV25" s="139" t="str">
        <f>IF($B$2=1,IF(ก.ย.!D25="","",ก.ย.!D25),IF(ก.ย.!D55="","",ก.ย.!D55))</f>
        <v/>
      </c>
      <c r="BW25" s="139" t="str">
        <f>IF($B$2=1,IF(ก.ย.!E25="","",ก.ย.!E25),IF(ก.ย.!E55="","",ก.ย.!E55))</f>
        <v/>
      </c>
      <c r="BX25" s="139" t="str">
        <f>IF($B$2=1,IF(ก.ย.!F25="","",ก.ย.!F25),IF(ก.ย.!F55="","",ก.ย.!F55))</f>
        <v/>
      </c>
      <c r="BY25" s="139" t="str">
        <f>IF($B$2=1,IF(ก.ย.!G25="","",ก.ย.!G25),IF(ก.ย.!G55="","",ก.ย.!G55))</f>
        <v/>
      </c>
      <c r="BZ25" s="139" t="str">
        <f>IF($B$2=1,IF(ก.ย.!H25="","",ก.ย.!H25),IF(ก.ย.!H55="","",ก.ย.!H55))</f>
        <v/>
      </c>
      <c r="CA25" s="139" t="str">
        <f>IF($B$2=1,IF(ก.ย.!I25="","",ก.ย.!I25),IF(ก.ย.!I55="","",ก.ย.!I55))</f>
        <v/>
      </c>
      <c r="CB25" s="139" t="str">
        <f>IF($B$2=1,IF(ก.ย.!J25="","",ก.ย.!J25),IF(ก.ย.!J55="","",ก.ย.!J55))</f>
        <v/>
      </c>
      <c r="CC25" s="139" t="str">
        <f>IF($B$2=1,IF(ก.ย.!K25="","",ก.ย.!K25),IF(ก.ย.!K55="","",ก.ย.!K55))</f>
        <v/>
      </c>
      <c r="CD25" s="139" t="str">
        <f>IF($B$2=1,IF(ก.ย.!L25="","",ก.ย.!L25),IF(ก.ย.!L55="","",ก.ย.!L55))</f>
        <v/>
      </c>
      <c r="CE25" s="139" t="str">
        <f>IF($B$2=1,IF(ก.ย.!M25="","",ก.ย.!M25),IF(ก.ย.!M55="","",ก.ย.!M55))</f>
        <v/>
      </c>
      <c r="CF25" s="139" t="str">
        <f>IF($B$2=1,IF(ก.ย.!N25="","",ก.ย.!N25),IF(ก.ย.!N55="","",ก.ย.!N55))</f>
        <v/>
      </c>
      <c r="CG25" s="139" t="str">
        <f>IF($B$2=1,IF(ก.ย.!O25="","",ก.ย.!O25),IF(ก.ย.!O55="","",ก.ย.!O55))</f>
        <v/>
      </c>
      <c r="CH25" s="139" t="str">
        <f>IF($B$2=1,IF(ก.ย.!P25="","",ก.ย.!P25),IF(ก.ย.!P55="","",ก.ย.!P55))</f>
        <v/>
      </c>
      <c r="CI25" s="139" t="str">
        <f>IF($B$2=1,IF(ก.ย.!Q25="","",ก.ย.!Q25),IF(ก.ย.!Q55="","",ก.ย.!Q55))</f>
        <v/>
      </c>
      <c r="CJ25" s="139" t="str">
        <f>IF($B$2=1,IF(ก.ย.!R25="","",ก.ย.!R25),IF(ก.ย.!R55="","",ก.ย.!R55))</f>
        <v/>
      </c>
      <c r="CK25" s="139" t="str">
        <f>IF($B$2=1,IF(ก.ย.!S25="","",ก.ย.!S25),IF(ก.ย.!S55="","",ก.ย.!S55))</f>
        <v/>
      </c>
      <c r="CL25" s="139" t="str">
        <f>IF($B$2=1,IF(ก.ย.!T25="","",ก.ย.!T25),IF(ก.ย.!T55="","",ก.ย.!T55))</f>
        <v/>
      </c>
      <c r="CM25" s="139" t="str">
        <f>IF($B$2=1,IF(ก.ย.!U25="","",ก.ย.!U25),IF(ก.ย.!U55="","",ก.ย.!U55))</f>
        <v/>
      </c>
      <c r="CN25" s="139" t="str">
        <f>IF($B$2=1,IF(ก.ย.!V25="","",ก.ย.!V25),IF(ก.ย.!V55="","",ก.ย.!V55))</f>
        <v/>
      </c>
      <c r="CO25" s="139" t="str">
        <f>IF($B$2=1,IF(ก.ย.!W25="","",ก.ย.!W25),IF(ก.ย.!W55="","",ก.ย.!W55))</f>
        <v/>
      </c>
      <c r="CP25" s="139" t="str">
        <f>IF($B$2=1,IF(ก.ย.!X25="","",ก.ย.!X25),IF(ก.ย.!X55="","",ก.ย.!X55))</f>
        <v/>
      </c>
      <c r="CQ25" s="139" t="str">
        <f>IF($B$2=1,IF(ก.ย.!Y25="","",ก.ย.!Y25),IF(ก.ย.!Y55="","",ก.ย.!Y55))</f>
        <v/>
      </c>
      <c r="CR25" s="139" t="str">
        <f>IF($B$2=1,IF(ก.ย.!Z25="","",ก.ย.!Z25),IF(ก.ย.!Z55="","",ก.ย.!Z55))</f>
        <v/>
      </c>
      <c r="CS25" s="139" t="str">
        <f>IF($B$2=1,IF(ก.ย.!AA25="","",ก.ย.!AA25),IF(ก.ย.!AA55="","",ก.ย.!AA55))</f>
        <v/>
      </c>
      <c r="CT25" s="139" t="str">
        <f>IF($B$2=1,IF(ก.ย.!AB25="","",ก.ย.!AB25),IF(ก.ย.!AB55="","",ก.ย.!AB55))</f>
        <v/>
      </c>
      <c r="CU25" s="139" t="str">
        <f>IF($B$2=1,IF(ก.ย.!AC25="","",ก.ย.!AC25),IF(ก.ย.!AC55="","",ก.ย.!AC55))</f>
        <v/>
      </c>
      <c r="CV25" s="139" t="str">
        <f>IF($B$2=1,IF(ก.ย.!AD25="","",ก.ย.!AD25),IF(ก.ย.!AD55="","",ก.ย.!AD55))</f>
        <v/>
      </c>
      <c r="CW25" s="139" t="str">
        <f>IF($B$2=1,IF(ก.ย.!AE25="","",ก.ย.!AE25),IF(ก.ย.!AE55="","",ก.ย.!AE55))</f>
        <v/>
      </c>
      <c r="CX25" s="139" t="str">
        <f>IF($B$2=1,IF(ก.ย.!AF25="","",ก.ย.!AF25),IF(ก.ย.!AF55="","",ก.ย.!AF55))</f>
        <v/>
      </c>
      <c r="CY25" s="139" t="str">
        <f>IF($B$2=1,IF(ก.ย.!AG25="","",ก.ย.!AG25),IF(ก.ย.!AG55="","",ก.ย.!AG55))</f>
        <v/>
      </c>
      <c r="CZ25" s="139" t="str">
        <f>IF($B$2=1,IF(ก.ย.!AH25="","",ก.ย.!AH25),IF(ก.ย.!AH55="","",ก.ย.!AH55))</f>
        <v/>
      </c>
      <c r="DA25" s="139" t="str">
        <f>IF($B$2=1,IF(ก.ย.!AI25="","",ก.ย.!AI25),IF(ก.ย.!AI55="","",ก.ย.!AI55))</f>
        <v/>
      </c>
      <c r="DB25" s="138">
        <f t="shared" si="13"/>
        <v>22</v>
      </c>
      <c r="DC25" s="139"/>
      <c r="DD25" s="139" t="str">
        <f>IF($B$2=1,IF(ต.ค.!D25="","",ต.ค.!D25),IF(ต.ค.!D55="","",ต.ค.!D55))</f>
        <v/>
      </c>
      <c r="DE25" s="139" t="str">
        <f>IF($B$2=1,IF(ต.ค.!E25="","",ต.ค.!E25),IF(ต.ค.!E55="","",ต.ค.!E55))</f>
        <v/>
      </c>
      <c r="DF25" s="139" t="str">
        <f>IF($B$2=1,IF(ต.ค.!F25="","",ต.ค.!F25),IF(ต.ค.!F55="","",ต.ค.!F55))</f>
        <v/>
      </c>
      <c r="DG25" s="139" t="str">
        <f>IF($B$2=1,IF(ต.ค.!G25="","",ต.ค.!G25),IF(ต.ค.!G55="","",ต.ค.!G55))</f>
        <v/>
      </c>
      <c r="DH25" s="139" t="str">
        <f>IF($B$2=1,IF(ต.ค.!H25="","",ต.ค.!H25),IF(ต.ค.!H55="","",ต.ค.!H55))</f>
        <v/>
      </c>
      <c r="DI25" s="139" t="str">
        <f>IF($B$2=1,IF(ต.ค.!I25="","",ต.ค.!I25),IF(ต.ค.!I55="","",ต.ค.!I55))</f>
        <v/>
      </c>
      <c r="DJ25" s="139" t="str">
        <f>IF($B$2=1,IF(ต.ค.!J25="","",ต.ค.!J25),IF(ต.ค.!J55="","",ต.ค.!J55))</f>
        <v/>
      </c>
      <c r="DK25" s="139" t="str">
        <f>IF($B$2=1,IF(ต.ค.!K25="","",ต.ค.!K25),IF(ต.ค.!K55="","",ต.ค.!K55))</f>
        <v/>
      </c>
      <c r="DL25" s="139" t="str">
        <f>IF($B$2=1,IF(ต.ค.!L25="","",ต.ค.!L25),IF(ต.ค.!L55="","",ต.ค.!L55))</f>
        <v/>
      </c>
      <c r="DM25" s="139" t="str">
        <f>IF($B$2=1,IF(ต.ค.!M25="","",ต.ค.!M25),IF(ต.ค.!M55="","",ต.ค.!M55))</f>
        <v/>
      </c>
      <c r="DN25" s="139" t="str">
        <f>IF($B$2=1,IF(ต.ค.!N25="","",ต.ค.!N25),IF(ต.ค.!N55="","",ต.ค.!N55))</f>
        <v/>
      </c>
      <c r="DO25" s="139" t="str">
        <f>IF($B$2=1,IF(ต.ค.!O25="","",ต.ค.!O25),IF(ต.ค.!O55="","",ต.ค.!O55))</f>
        <v/>
      </c>
      <c r="DP25" s="139" t="str">
        <f>IF($B$2=1,IF(ต.ค.!P25="","",ต.ค.!P25),IF(ต.ค.!P55="","",ต.ค.!P55))</f>
        <v/>
      </c>
      <c r="DQ25" s="139" t="str">
        <f>IF($B$2=1,IF(ต.ค.!Q25="","",ต.ค.!Q25),IF(ต.ค.!Q55="","",ต.ค.!Q55))</f>
        <v/>
      </c>
      <c r="DR25" s="139" t="str">
        <f>IF($B$2=1,IF(ต.ค.!R25="","",ต.ค.!R25),IF(ต.ค.!R55="","",ต.ค.!R55))</f>
        <v/>
      </c>
      <c r="DS25" s="139" t="str">
        <f>IF($B$2=1,IF(ต.ค.!S25="","",ต.ค.!S25),IF(ต.ค.!S55="","",ต.ค.!S55))</f>
        <v/>
      </c>
      <c r="DT25" s="139" t="str">
        <f>IF($B$2=1,IF(ต.ค.!T25="","",ต.ค.!T25),IF(ต.ค.!T55="","",ต.ค.!T55))</f>
        <v/>
      </c>
      <c r="DU25" s="139" t="str">
        <f>IF($B$2=1,IF(ต.ค.!U25="","",ต.ค.!U25),IF(ต.ค.!U55="","",ต.ค.!U55))</f>
        <v/>
      </c>
      <c r="DV25" s="139" t="str">
        <f>IF($B$2=1,IF(ต.ค.!V25="","",ต.ค.!V25),IF(ต.ค.!V55="","",ต.ค.!V55))</f>
        <v/>
      </c>
      <c r="DW25" s="139" t="str">
        <f>IF($B$2=1,IF(ต.ค.!W25="","",ต.ค.!W25),IF(ต.ค.!W55="","",ต.ค.!W55))</f>
        <v/>
      </c>
      <c r="DX25" s="139" t="str">
        <f>IF($B$2=1,IF(ต.ค.!X25="","",ต.ค.!X25),IF(ต.ค.!X55="","",ต.ค.!X55))</f>
        <v/>
      </c>
      <c r="DY25" s="139" t="str">
        <f>IF($B$2=1,IF(ต.ค.!Y25="","",ต.ค.!Y25),IF(ต.ค.!Y55="","",ต.ค.!Y55))</f>
        <v/>
      </c>
      <c r="DZ25" s="139" t="str">
        <f>IF($B$2=1,IF(ต.ค.!Z25="","",ต.ค.!Z25),IF(ต.ค.!Z55="","",ต.ค.!Z55))</f>
        <v/>
      </c>
      <c r="EA25" s="139" t="str">
        <f>IF($B$2=1,IF(ต.ค.!AA25="","",ต.ค.!AA25),IF(ต.ค.!AA55="","",ต.ค.!AA55))</f>
        <v/>
      </c>
      <c r="EB25" s="139" t="str">
        <f>IF($B$2=1,IF(ต.ค.!AB25="","",ต.ค.!AB25),IF(ต.ค.!AB55="","",ต.ค.!AB55))</f>
        <v/>
      </c>
      <c r="EC25" s="139" t="str">
        <f>IF($B$2=1,IF(ต.ค.!AC25="","",ต.ค.!AC25),IF(ต.ค.!AC55="","",ต.ค.!AC55))</f>
        <v/>
      </c>
      <c r="ED25" s="139" t="str">
        <f>IF($B$2=1,IF(ต.ค.!AD25="","",ต.ค.!AD25),IF(ต.ค.!AD55="","",ต.ค.!AD55))</f>
        <v/>
      </c>
      <c r="EE25" s="139" t="str">
        <f>IF($B$2=1,IF(ต.ค.!AE25="","",ต.ค.!AE25),IF(ต.ค.!AE55="","",ต.ค.!AE55))</f>
        <v/>
      </c>
      <c r="EF25" s="139" t="str">
        <f>IF($B$2=1,IF(ต.ค.!AF25="","",ต.ค.!AF25),IF(ต.ค.!AF55="","",ต.ค.!AF55))</f>
        <v/>
      </c>
      <c r="EG25" s="139" t="str">
        <f>IF($B$2=1,IF(ต.ค.!AG25="","",ต.ค.!AG25),IF(ต.ค.!AG55="","",ต.ค.!AG55))</f>
        <v/>
      </c>
      <c r="EH25" s="139" t="str">
        <f>IF($B$2=1,IF(ต.ค.!AH25="","",ต.ค.!AH25),IF(ต.ค.!AH55="","",ต.ค.!AH55))</f>
        <v/>
      </c>
      <c r="EI25" s="139" t="str">
        <f>IF($B$2=1,IF(ต.ค.!AI25="","",ต.ค.!AI25),IF(ต.ค.!AI55="","",ต.ค.!AI55))</f>
        <v/>
      </c>
      <c r="EJ25" s="138">
        <f t="shared" si="14"/>
        <v>22</v>
      </c>
      <c r="EK25" s="139"/>
      <c r="EL25" s="139" t="str">
        <f>IF($B$2=1,IF(พ.ย.!D25="","",พ.ย.!D25),IF(พ.ย.!D55="","",พ.ย.!D55))</f>
        <v/>
      </c>
      <c r="EM25" s="139" t="str">
        <f>IF($B$2=1,IF(พ.ย.!E25="","",พ.ย.!E25),IF(พ.ย.!E55="","",พ.ย.!E55))</f>
        <v/>
      </c>
      <c r="EN25" s="139" t="str">
        <f>IF($B$2=1,IF(พ.ย.!F25="","",พ.ย.!F25),IF(พ.ย.!F55="","",พ.ย.!F55))</f>
        <v/>
      </c>
      <c r="EO25" s="139" t="str">
        <f>IF($B$2=1,IF(พ.ย.!G25="","",พ.ย.!G25),IF(พ.ย.!G55="","",พ.ย.!G55))</f>
        <v/>
      </c>
      <c r="EP25" s="139" t="str">
        <f>IF($B$2=1,IF(พ.ย.!H25="","",พ.ย.!H25),IF(พ.ย.!H55="","",พ.ย.!H55))</f>
        <v/>
      </c>
      <c r="EQ25" s="139" t="str">
        <f>IF($B$2=1,IF(พ.ย.!I25="","",พ.ย.!I25),IF(พ.ย.!I55="","",พ.ย.!I55))</f>
        <v/>
      </c>
      <c r="ER25" s="139" t="str">
        <f>IF($B$2=1,IF(พ.ย.!J25="","",พ.ย.!J25),IF(พ.ย.!J55="","",พ.ย.!J55))</f>
        <v/>
      </c>
      <c r="ES25" s="139" t="str">
        <f>IF($B$2=1,IF(พ.ย.!K25="","",พ.ย.!K25),IF(พ.ย.!K55="","",พ.ย.!K55))</f>
        <v/>
      </c>
      <c r="ET25" s="139" t="str">
        <f>IF($B$2=1,IF(พ.ย.!L25="","",พ.ย.!L25),IF(พ.ย.!L55="","",พ.ย.!L55))</f>
        <v/>
      </c>
      <c r="EU25" s="139" t="str">
        <f>IF($B$2=1,IF(พ.ย.!M25="","",พ.ย.!M25),IF(พ.ย.!M55="","",พ.ย.!M55))</f>
        <v/>
      </c>
      <c r="EV25" s="139" t="str">
        <f>IF($B$2=1,IF(พ.ย.!N25="","",พ.ย.!N25),IF(พ.ย.!N55="","",พ.ย.!N55))</f>
        <v/>
      </c>
      <c r="EW25" s="139" t="str">
        <f>IF($B$2=1,IF(พ.ย.!O25="","",พ.ย.!O25),IF(พ.ย.!O55="","",พ.ย.!O55))</f>
        <v/>
      </c>
      <c r="EX25" s="139" t="str">
        <f>IF($B$2=1,IF(พ.ย.!P25="","",พ.ย.!P25),IF(พ.ย.!P55="","",พ.ย.!P55))</f>
        <v/>
      </c>
      <c r="EY25" s="139" t="str">
        <f>IF($B$2=1,IF(พ.ย.!Q25="","",พ.ย.!Q25),IF(พ.ย.!Q55="","",พ.ย.!Q55))</f>
        <v/>
      </c>
      <c r="EZ25" s="139" t="str">
        <f>IF($B$2=1,IF(พ.ย.!R25="","",พ.ย.!R25),IF(พ.ย.!R55="","",พ.ย.!R55))</f>
        <v/>
      </c>
      <c r="FA25" s="139" t="str">
        <f>IF($B$2=1,IF(พ.ย.!S25="","",พ.ย.!S25),IF(พ.ย.!S55="","",พ.ย.!S55))</f>
        <v/>
      </c>
      <c r="FB25" s="139" t="str">
        <f>IF($B$2=1,IF(พ.ย.!T25="","",พ.ย.!T25),IF(พ.ย.!T55="","",พ.ย.!T55))</f>
        <v/>
      </c>
      <c r="FC25" s="139" t="str">
        <f>IF($B$2=1,IF(พ.ย.!U25="","",พ.ย.!U25),IF(พ.ย.!U55="","",พ.ย.!U55))</f>
        <v/>
      </c>
      <c r="FD25" s="139" t="str">
        <f>IF($B$2=1,IF(พ.ย.!V25="","",พ.ย.!V25),IF(พ.ย.!V55="","",พ.ย.!V55))</f>
        <v/>
      </c>
      <c r="FE25" s="139" t="str">
        <f>IF($B$2=1,IF(พ.ย.!W25="","",พ.ย.!W25),IF(พ.ย.!W55="","",พ.ย.!W55))</f>
        <v/>
      </c>
      <c r="FF25" s="139" t="str">
        <f>IF($B$2=1,IF(พ.ย.!X25="","",พ.ย.!X25),IF(พ.ย.!X55="","",พ.ย.!X55))</f>
        <v/>
      </c>
      <c r="FG25" s="139" t="str">
        <f>IF($B$2=1,IF(พ.ย.!Y25="","",พ.ย.!Y25),IF(พ.ย.!Y55="","",พ.ย.!Y55))</f>
        <v/>
      </c>
      <c r="FH25" s="139" t="str">
        <f>IF($B$2=1,IF(พ.ย.!Z25="","",พ.ย.!Z25),IF(พ.ย.!Z55="","",พ.ย.!Z55))</f>
        <v/>
      </c>
      <c r="FI25" s="139" t="str">
        <f>IF($B$2=1,IF(พ.ย.!AA25="","",พ.ย.!AA25),IF(พ.ย.!AA55="","",พ.ย.!AA55))</f>
        <v/>
      </c>
      <c r="FJ25" s="139" t="str">
        <f>IF($B$2=1,IF(พ.ย.!AB25="","",พ.ย.!AB25),IF(พ.ย.!AB55="","",พ.ย.!AB55))</f>
        <v/>
      </c>
      <c r="FK25" s="139" t="str">
        <f>IF($B$2=1,IF(พ.ย.!AC25="","",พ.ย.!AC25),IF(พ.ย.!AC55="","",พ.ย.!AC55))</f>
        <v/>
      </c>
      <c r="FL25" s="139" t="str">
        <f>IF($B$2=1,IF(พ.ย.!AD25="","",พ.ย.!AD25),IF(พ.ย.!AD55="","",พ.ย.!AD55))</f>
        <v/>
      </c>
      <c r="FM25" s="139" t="str">
        <f>IF($B$2=1,IF(พ.ย.!AE25="","",พ.ย.!AE25),IF(พ.ย.!AE55="","",พ.ย.!AE55))</f>
        <v/>
      </c>
      <c r="FN25" s="139" t="str">
        <f>IF($B$2=1,IF(พ.ย.!AF25="","",พ.ย.!AF25),IF(พ.ย.!AF55="","",พ.ย.!AF55))</f>
        <v/>
      </c>
      <c r="FO25" s="139" t="str">
        <f>IF($B$2=1,IF(พ.ย.!AG25="","",พ.ย.!AG25),IF(พ.ย.!AG55="","",พ.ย.!AG55))</f>
        <v/>
      </c>
      <c r="FP25" s="139" t="str">
        <f>IF($B$2=1,IF(พ.ย.!AH25="","",พ.ย.!AH25),IF(พ.ย.!AH55="","",พ.ย.!AH55))</f>
        <v/>
      </c>
      <c r="FQ25" s="139" t="str">
        <f>IF($B$2=1,IF(พ.ย.!AI25="","",พ.ย.!AI25),IF(พ.ย.!AI55="","",พ.ย.!AI55))</f>
        <v/>
      </c>
      <c r="FR25" s="138">
        <f t="shared" si="15"/>
        <v>22</v>
      </c>
      <c r="FS25" s="139"/>
      <c r="FT25" s="139" t="str">
        <f>IF($B$2=1,IF(ธ.ค.!D25="","",ธ.ค.!D25),IF(ธ.ค.!D55="","",ธ.ค.!D55))</f>
        <v/>
      </c>
      <c r="FU25" s="139" t="str">
        <f>IF($B$2=1,IF(ธ.ค.!E25="","",ธ.ค.!E25),IF(ธ.ค.!E55="","",ธ.ค.!E55))</f>
        <v/>
      </c>
      <c r="FV25" s="139" t="str">
        <f>IF($B$2=1,IF(ธ.ค.!F25="","",ธ.ค.!F25),IF(ธ.ค.!F55="","",ธ.ค.!F55))</f>
        <v/>
      </c>
      <c r="FW25" s="139" t="str">
        <f>IF($B$2=1,IF(ธ.ค.!G25="","",ธ.ค.!G25),IF(ธ.ค.!G55="","",ธ.ค.!G55))</f>
        <v/>
      </c>
      <c r="FX25" s="139" t="str">
        <f>IF($B$2=1,IF(ธ.ค.!H25="","",ธ.ค.!H25),IF(ธ.ค.!H55="","",ธ.ค.!H55))</f>
        <v/>
      </c>
      <c r="FY25" s="139" t="str">
        <f>IF($B$2=1,IF(ธ.ค.!I25="","",ธ.ค.!I25),IF(ธ.ค.!I55="","",ธ.ค.!I55))</f>
        <v/>
      </c>
      <c r="FZ25" s="139" t="str">
        <f>IF($B$2=1,IF(ธ.ค.!J25="","",ธ.ค.!J25),IF(ธ.ค.!J55="","",ธ.ค.!J55))</f>
        <v/>
      </c>
      <c r="GA25" s="139" t="str">
        <f>IF($B$2=1,IF(ธ.ค.!K25="","",ธ.ค.!K25),IF(ธ.ค.!K55="","",ธ.ค.!K55))</f>
        <v/>
      </c>
      <c r="GB25" s="139" t="str">
        <f>IF($B$2=1,IF(ธ.ค.!L25="","",ธ.ค.!L25),IF(ธ.ค.!L55="","",ธ.ค.!L55))</f>
        <v/>
      </c>
      <c r="GC25" s="139" t="str">
        <f>IF($B$2=1,IF(ธ.ค.!M25="","",ธ.ค.!M25),IF(ธ.ค.!M55="","",ธ.ค.!M55))</f>
        <v/>
      </c>
      <c r="GD25" s="139" t="str">
        <f>IF($B$2=1,IF(ธ.ค.!N25="","",ธ.ค.!N25),IF(ธ.ค.!N55="","",ธ.ค.!N55))</f>
        <v/>
      </c>
      <c r="GE25" s="139" t="str">
        <f>IF($B$2=1,IF(ธ.ค.!O25="","",ธ.ค.!O25),IF(ธ.ค.!O55="","",ธ.ค.!O55))</f>
        <v/>
      </c>
      <c r="GF25" s="139" t="str">
        <f>IF($B$2=1,IF(ธ.ค.!P25="","",ธ.ค.!P25),IF(ธ.ค.!P55="","",ธ.ค.!P55))</f>
        <v/>
      </c>
      <c r="GG25" s="139" t="str">
        <f>IF($B$2=1,IF(ธ.ค.!Q25="","",ธ.ค.!Q25),IF(ธ.ค.!Q55="","",ธ.ค.!Q55))</f>
        <v/>
      </c>
      <c r="GH25" s="139" t="str">
        <f>IF($B$2=1,IF(ธ.ค.!R25="","",ธ.ค.!R25),IF(ธ.ค.!R55="","",ธ.ค.!R55))</f>
        <v/>
      </c>
      <c r="GI25" s="139" t="str">
        <f>IF($B$2=1,IF(ธ.ค.!S25="","",ธ.ค.!S25),IF(ธ.ค.!S55="","",ธ.ค.!S55))</f>
        <v/>
      </c>
      <c r="GJ25" s="139" t="str">
        <f>IF($B$2=1,IF(ธ.ค.!T25="","",ธ.ค.!T25),IF(ธ.ค.!T55="","",ธ.ค.!T55))</f>
        <v/>
      </c>
      <c r="GK25" s="139" t="str">
        <f>IF($B$2=1,IF(ธ.ค.!U25="","",ธ.ค.!U25),IF(ธ.ค.!U55="","",ธ.ค.!U55))</f>
        <v/>
      </c>
      <c r="GL25" s="139" t="str">
        <f>IF($B$2=1,IF(ธ.ค.!V25="","",ธ.ค.!V25),IF(ธ.ค.!V55="","",ธ.ค.!V55))</f>
        <v/>
      </c>
      <c r="GM25" s="139" t="str">
        <f>IF($B$2=1,IF(ธ.ค.!W25="","",ธ.ค.!W25),IF(ธ.ค.!W55="","",ธ.ค.!W55))</f>
        <v/>
      </c>
      <c r="GN25" s="139" t="str">
        <f>IF($B$2=1,IF(ธ.ค.!X25="","",ธ.ค.!X25),IF(ธ.ค.!X55="","",ธ.ค.!X55))</f>
        <v/>
      </c>
      <c r="GO25" s="139" t="str">
        <f>IF($B$2=1,IF(ธ.ค.!Y25="","",ธ.ค.!Y25),IF(ธ.ค.!Y55="","",ธ.ค.!Y55))</f>
        <v/>
      </c>
      <c r="GP25" s="139" t="str">
        <f>IF($B$2=1,IF(ธ.ค.!Z25="","",ธ.ค.!Z25),IF(ธ.ค.!Z55="","",ธ.ค.!Z55))</f>
        <v/>
      </c>
      <c r="GQ25" s="139" t="str">
        <f>IF($B$2=1,IF(ธ.ค.!AA25="","",ธ.ค.!AA25),IF(ธ.ค.!AA55="","",ธ.ค.!AA55))</f>
        <v/>
      </c>
      <c r="GR25" s="139" t="str">
        <f>IF($B$2=1,IF(ธ.ค.!AB25="","",ธ.ค.!AB25),IF(ธ.ค.!AB55="","",ธ.ค.!AB55))</f>
        <v/>
      </c>
      <c r="GS25" s="139" t="str">
        <f>IF($B$2=1,IF(ธ.ค.!AC25="","",ธ.ค.!AC25),IF(ธ.ค.!AC55="","",ธ.ค.!AC55))</f>
        <v/>
      </c>
      <c r="GT25" s="139" t="str">
        <f>IF($B$2=1,IF(ธ.ค.!AD25="","",ธ.ค.!AD25),IF(ธ.ค.!AD55="","",ธ.ค.!AD55))</f>
        <v/>
      </c>
      <c r="GU25" s="139" t="str">
        <f>IF($B$2=1,IF(ธ.ค.!AE25="","",ธ.ค.!AE25),IF(ธ.ค.!AE55="","",ธ.ค.!AE55))</f>
        <v/>
      </c>
      <c r="GV25" s="139" t="str">
        <f>IF($B$2=1,IF(ธ.ค.!AF25="","",ธ.ค.!AF25),IF(ธ.ค.!AF55="","",ธ.ค.!AF55))</f>
        <v/>
      </c>
      <c r="GW25" s="139" t="str">
        <f>IF($B$2=1,IF(ธ.ค.!AG25="","",ธ.ค.!AG25),IF(ธ.ค.!AG55="","",ธ.ค.!AG55))</f>
        <v/>
      </c>
      <c r="GX25" s="139" t="str">
        <f>IF($B$2=1,IF(ธ.ค.!AH25="","",ธ.ค.!AH25),IF(ธ.ค.!AH55="","",ธ.ค.!AH55))</f>
        <v/>
      </c>
      <c r="GY25" s="139" t="str">
        <f>IF($B$2=1,IF(ธ.ค.!AI25="","",ธ.ค.!AI25),IF(ธ.ค.!AI55="","",ธ.ค.!AI55))</f>
        <v/>
      </c>
      <c r="GZ25" s="138">
        <f t="shared" si="16"/>
        <v>22</v>
      </c>
      <c r="HA25" s="139"/>
      <c r="HB25" s="139" t="str">
        <f>IF($B$2=1,IF(ม.ค.!D25="","",ม.ค.!D25),IF(ม.ค.!D55="","",ม.ค.!D55))</f>
        <v/>
      </c>
      <c r="HC25" s="139" t="str">
        <f>IF($B$2=1,IF(ม.ค.!E25="","",ม.ค.!E25),IF(ม.ค.!E55="","",ม.ค.!E55))</f>
        <v/>
      </c>
      <c r="HD25" s="139" t="str">
        <f>IF($B$2=1,IF(ม.ค.!F25="","",ม.ค.!F25),IF(ม.ค.!F55="","",ม.ค.!F55))</f>
        <v/>
      </c>
      <c r="HE25" s="139" t="str">
        <f>IF($B$2=1,IF(ม.ค.!G25="","",ม.ค.!G25),IF(ม.ค.!G55="","",ม.ค.!G55))</f>
        <v/>
      </c>
      <c r="HF25" s="139" t="str">
        <f>IF($B$2=1,IF(ม.ค.!H25="","",ม.ค.!H25),IF(ม.ค.!H55="","",ม.ค.!H55))</f>
        <v/>
      </c>
      <c r="HG25" s="139" t="str">
        <f>IF($B$2=1,IF(ม.ค.!I25="","",ม.ค.!I25),IF(ม.ค.!I55="","",ม.ค.!I55))</f>
        <v/>
      </c>
      <c r="HH25" s="139" t="str">
        <f>IF($B$2=1,IF(ม.ค.!J25="","",ม.ค.!J25),IF(ม.ค.!J55="","",ม.ค.!J55))</f>
        <v/>
      </c>
      <c r="HI25" s="139" t="str">
        <f>IF($B$2=1,IF(ม.ค.!K25="","",ม.ค.!K25),IF(ม.ค.!K55="","",ม.ค.!K55))</f>
        <v/>
      </c>
      <c r="HJ25" s="139" t="str">
        <f>IF($B$2=1,IF(ม.ค.!L25="","",ม.ค.!L25),IF(ม.ค.!L55="","",ม.ค.!L55))</f>
        <v/>
      </c>
      <c r="HK25" s="139" t="str">
        <f>IF($B$2=1,IF(ม.ค.!M25="","",ม.ค.!M25),IF(ม.ค.!M55="","",ม.ค.!M55))</f>
        <v/>
      </c>
      <c r="HL25" s="139" t="str">
        <f>IF($B$2=1,IF(ม.ค.!N25="","",ม.ค.!N25),IF(ม.ค.!N55="","",ม.ค.!N55))</f>
        <v/>
      </c>
      <c r="HM25" s="139" t="str">
        <f>IF($B$2=1,IF(ม.ค.!O25="","",ม.ค.!O25),IF(ม.ค.!O55="","",ม.ค.!O55))</f>
        <v/>
      </c>
      <c r="HN25" s="139" t="str">
        <f>IF($B$2=1,IF(ม.ค.!P25="","",ม.ค.!P25),IF(ม.ค.!P55="","",ม.ค.!P55))</f>
        <v/>
      </c>
      <c r="HO25" s="139" t="str">
        <f>IF($B$2=1,IF(ม.ค.!Q25="","",ม.ค.!Q25),IF(ม.ค.!Q55="","",ม.ค.!Q55))</f>
        <v/>
      </c>
      <c r="HP25" s="139" t="str">
        <f>IF($B$2=1,IF(ม.ค.!R25="","",ม.ค.!R25),IF(ม.ค.!R55="","",ม.ค.!R55))</f>
        <v/>
      </c>
      <c r="HQ25" s="139" t="str">
        <f>IF($B$2=1,IF(ม.ค.!S25="","",ม.ค.!S25),IF(ม.ค.!S55="","",ม.ค.!S55))</f>
        <v/>
      </c>
      <c r="HR25" s="139" t="str">
        <f>IF($B$2=1,IF(ม.ค.!T25="","",ม.ค.!T25),IF(ม.ค.!T55="","",ม.ค.!T55))</f>
        <v/>
      </c>
      <c r="HS25" s="139" t="str">
        <f>IF($B$2=1,IF(ม.ค.!U25="","",ม.ค.!U25),IF(ม.ค.!U55="","",ม.ค.!U55))</f>
        <v/>
      </c>
      <c r="HT25" s="139" t="str">
        <f>IF($B$2=1,IF(ม.ค.!V25="","",ม.ค.!V25),IF(ม.ค.!V55="","",ม.ค.!V55))</f>
        <v/>
      </c>
      <c r="HU25" s="139" t="str">
        <f>IF($B$2=1,IF(ม.ค.!W25="","",ม.ค.!W25),IF(ม.ค.!W55="","",ม.ค.!W55))</f>
        <v/>
      </c>
      <c r="HV25" s="139" t="str">
        <f>IF($B$2=1,IF(ม.ค.!X25="","",ม.ค.!X25),IF(ม.ค.!X55="","",ม.ค.!X55))</f>
        <v/>
      </c>
      <c r="HW25" s="139" t="str">
        <f>IF($B$2=1,IF(ม.ค.!Y25="","",ม.ค.!Y25),IF(ม.ค.!Y55="","",ม.ค.!Y55))</f>
        <v/>
      </c>
      <c r="HX25" s="139" t="str">
        <f>IF($B$2=1,IF(ม.ค.!Z25="","",ม.ค.!Z25),IF(ม.ค.!Z55="","",ม.ค.!Z55))</f>
        <v/>
      </c>
      <c r="HY25" s="139" t="str">
        <f>IF($B$2=1,IF(ม.ค.!AA25="","",ม.ค.!AA25),IF(ม.ค.!AA55="","",ม.ค.!AA55))</f>
        <v/>
      </c>
      <c r="HZ25" s="139" t="str">
        <f>IF($B$2=1,IF(ม.ค.!AB25="","",ม.ค.!AB25),IF(ม.ค.!AB55="","",ม.ค.!AB55))</f>
        <v/>
      </c>
      <c r="IA25" s="139" t="str">
        <f>IF($B$2=1,IF(ม.ค.!AC25="","",ม.ค.!AC25),IF(ม.ค.!AC55="","",ม.ค.!AC55))</f>
        <v/>
      </c>
      <c r="IB25" s="139" t="str">
        <f>IF($B$2=1,IF(ม.ค.!AD25="","",ม.ค.!AD25),IF(ม.ค.!AD55="","",ม.ค.!AD55))</f>
        <v/>
      </c>
      <c r="IC25" s="139" t="str">
        <f>IF($B$2=1,IF(ม.ค.!AE25="","",ม.ค.!AE25),IF(ม.ค.!AE55="","",ม.ค.!AE55))</f>
        <v/>
      </c>
      <c r="ID25" s="139" t="str">
        <f>IF($B$2=1,IF(ม.ค.!AF25="","",ม.ค.!AF25),IF(ม.ค.!AF55="","",ม.ค.!AF55))</f>
        <v/>
      </c>
      <c r="IE25" s="139" t="str">
        <f>IF($B$2=1,IF(ม.ค.!AG25="","",ม.ค.!AG25),IF(ม.ค.!AG55="","",ม.ค.!AG55))</f>
        <v/>
      </c>
      <c r="IF25" s="139" t="str">
        <f>IF($B$2=1,IF(ม.ค.!AH25="","",ม.ค.!AH25),IF(ม.ค.!AH55="","",ม.ค.!AH55))</f>
        <v/>
      </c>
      <c r="IG25" s="139" t="str">
        <f>IF($B$2=1,IF(ม.ค.!AI25="","",ม.ค.!AI25),IF(ม.ค.!AI55="","",ม.ค.!AI55))</f>
        <v/>
      </c>
      <c r="IH25" s="138">
        <f t="shared" si="17"/>
        <v>22</v>
      </c>
      <c r="II25" s="139"/>
      <c r="IJ25" s="139" t="str">
        <f>IF($B$2=1,IF(ก.พ.!D25="","",ก.พ.!D25),IF(ก.พ.!D55="","",ก.พ.!D55))</f>
        <v/>
      </c>
      <c r="IK25" s="139" t="str">
        <f>IF($B$2=1,IF(ก.พ.!E25="","",ก.พ.!E25),IF(ก.พ.!E55="","",ก.พ.!E55))</f>
        <v/>
      </c>
      <c r="IL25" s="139" t="str">
        <f>IF($B$2=1,IF(ก.พ.!F25="","",ก.พ.!F25),IF(ก.พ.!F55="","",ก.พ.!F55))</f>
        <v/>
      </c>
      <c r="IM25" s="139" t="str">
        <f>IF($B$2=1,IF(ก.พ.!G25="","",ก.พ.!G25),IF(ก.พ.!G55="","",ก.พ.!G55))</f>
        <v/>
      </c>
      <c r="IN25" s="139" t="str">
        <f>IF($B$2=1,IF(ก.พ.!H25="","",ก.พ.!H25),IF(ก.พ.!H55="","",ก.พ.!H55))</f>
        <v/>
      </c>
      <c r="IO25" s="139" t="str">
        <f>IF($B$2=1,IF(ก.พ.!I25="","",ก.พ.!I25),IF(ก.พ.!I55="","",ก.พ.!I55))</f>
        <v/>
      </c>
      <c r="IP25" s="139" t="str">
        <f>IF($B$2=1,IF(ก.พ.!J25="","",ก.พ.!J25),IF(ก.พ.!J55="","",ก.พ.!J55))</f>
        <v/>
      </c>
      <c r="IQ25" s="139" t="str">
        <f>IF($B$2=1,IF(ก.พ.!K25="","",ก.พ.!K25),IF(ก.พ.!K55="","",ก.พ.!K55))</f>
        <v/>
      </c>
      <c r="IR25" s="139" t="str">
        <f>IF($B$2=1,IF(ก.พ.!L25="","",ก.พ.!L25),IF(ก.พ.!L55="","",ก.พ.!L55))</f>
        <v/>
      </c>
      <c r="IS25" s="139" t="str">
        <f>IF($B$2=1,IF(ก.พ.!M25="","",ก.พ.!M25),IF(ก.พ.!M55="","",ก.พ.!M55))</f>
        <v/>
      </c>
      <c r="IT25" s="139" t="str">
        <f>IF($B$2=1,IF(ก.พ.!N25="","",ก.พ.!N25),IF(ก.พ.!N55="","",ก.พ.!N55))</f>
        <v/>
      </c>
      <c r="IU25" s="139" t="str">
        <f>IF($B$2=1,IF(ก.พ.!O25="","",ก.พ.!O25),IF(ก.พ.!O55="","",ก.พ.!O55))</f>
        <v/>
      </c>
      <c r="IV25" s="139" t="str">
        <f>IF($B$2=1,IF(ก.พ.!P25="","",ก.พ.!P25),IF(ก.พ.!P55="","",ก.พ.!P55))</f>
        <v/>
      </c>
      <c r="IW25" s="139" t="str">
        <f>IF($B$2=1,IF(ก.พ.!Q25="","",ก.พ.!Q25),IF(ก.พ.!Q55="","",ก.พ.!Q55))</f>
        <v/>
      </c>
      <c r="IX25" s="139" t="str">
        <f>IF($B$2=1,IF(ก.พ.!R25="","",ก.พ.!R25),IF(ก.พ.!R55="","",ก.พ.!R55))</f>
        <v/>
      </c>
      <c r="IY25" s="139" t="str">
        <f>IF($B$2=1,IF(ก.พ.!S25="","",ก.พ.!S25),IF(ก.พ.!S55="","",ก.พ.!S55))</f>
        <v/>
      </c>
      <c r="IZ25" s="139" t="str">
        <f>IF($B$2=1,IF(ก.พ.!T25="","",ก.พ.!T25),IF(ก.พ.!T55="","",ก.พ.!T55))</f>
        <v/>
      </c>
      <c r="JA25" s="139" t="str">
        <f>IF($B$2=1,IF(ก.พ.!U25="","",ก.พ.!U25),IF(ก.พ.!U55="","",ก.พ.!U55))</f>
        <v/>
      </c>
      <c r="JB25" s="139" t="str">
        <f>IF($B$2=1,IF(ก.พ.!V25="","",ก.พ.!V25),IF(ก.พ.!V55="","",ก.พ.!V55))</f>
        <v/>
      </c>
      <c r="JC25" s="139" t="str">
        <f>IF($B$2=1,IF(ก.พ.!W25="","",ก.พ.!W25),IF(ก.พ.!W55="","",ก.พ.!W55))</f>
        <v/>
      </c>
      <c r="JD25" s="139" t="str">
        <f>IF($B$2=1,IF(ก.พ.!X25="","",ก.พ.!X25),IF(ก.พ.!X55="","",ก.พ.!X55))</f>
        <v/>
      </c>
      <c r="JE25" s="139" t="str">
        <f>IF($B$2=1,IF(ก.พ.!Y25="","",ก.พ.!Y25),IF(ก.พ.!Y55="","",ก.พ.!Y55))</f>
        <v/>
      </c>
      <c r="JF25" s="139" t="str">
        <f>IF($B$2=1,IF(ก.พ.!Z25="","",ก.พ.!Z25),IF(ก.พ.!Z55="","",ก.พ.!Z55))</f>
        <v/>
      </c>
      <c r="JG25" s="139" t="str">
        <f>IF($B$2=1,IF(ก.พ.!AA25="","",ก.พ.!AA25),IF(ก.พ.!AA55="","",ก.พ.!AA55))</f>
        <v/>
      </c>
      <c r="JH25" s="139" t="str">
        <f>IF($B$2=1,IF(ก.พ.!AB25="","",ก.พ.!AB25),IF(ก.พ.!AB55="","",ก.พ.!AB55))</f>
        <v/>
      </c>
      <c r="JI25" s="139" t="str">
        <f>IF($B$2=1,IF(ก.พ.!AC25="","",ก.พ.!AC25),IF(ก.พ.!AC55="","",ก.พ.!AC55))</f>
        <v/>
      </c>
      <c r="JJ25" s="139" t="str">
        <f>IF($B$2=1,IF(ก.พ.!AD25="","",ก.พ.!AD25),IF(ก.พ.!AD55="","",ก.พ.!AD55))</f>
        <v/>
      </c>
      <c r="JK25" s="139" t="str">
        <f>IF($B$2=1,IF(ก.พ.!AE25="","",ก.พ.!AE25),IF(ก.พ.!AE55="","",ก.พ.!AE55))</f>
        <v/>
      </c>
      <c r="JL25" s="139" t="str">
        <f>IF($B$2=1,IF(ก.พ.!AF25="","",ก.พ.!AF25),IF(ก.พ.!AF55="","",ก.พ.!AF55))</f>
        <v/>
      </c>
      <c r="JM25" s="139" t="str">
        <f>IF($B$2=1,IF(ก.พ.!AG25="","",ก.พ.!AG25),IF(ก.พ.!AG55="","",ก.พ.!AG55))</f>
        <v/>
      </c>
      <c r="JN25" s="139" t="str">
        <f>IF($B$2=1,IF(ก.พ.!AH25="","",ก.พ.!AH25),IF(ก.พ.!AH55="","",ก.พ.!AH55))</f>
        <v/>
      </c>
      <c r="JO25" s="139" t="str">
        <f>IF($B$2=1,IF(ก.พ.!AI25="","",ก.พ.!AI25),IF(ก.พ.!AI55="","",ก.พ.!AI55))</f>
        <v/>
      </c>
      <c r="JP25" s="138">
        <f t="shared" si="18"/>
        <v>22</v>
      </c>
      <c r="JQ25" s="139"/>
      <c r="JR25" s="139" t="str">
        <f>IF($B$2=1,IF(มี.ค.!D25="","",มี.ค.!D25),IF(มี.ค.!D55="","",มี.ค.!D55))</f>
        <v/>
      </c>
      <c r="JS25" s="139" t="str">
        <f>IF($B$2=1,IF(มี.ค.!E25="","",มี.ค.!E25),IF(มี.ค.!E55="","",มี.ค.!E55))</f>
        <v/>
      </c>
      <c r="JT25" s="139" t="str">
        <f>IF($B$2=1,IF(มี.ค.!F25="","",มี.ค.!F25),IF(มี.ค.!F55="","",มี.ค.!F55))</f>
        <v/>
      </c>
      <c r="JU25" s="139" t="str">
        <f>IF($B$2=1,IF(มี.ค.!G25="","",มี.ค.!G25),IF(มี.ค.!G55="","",มี.ค.!G55))</f>
        <v/>
      </c>
      <c r="JV25" s="139" t="str">
        <f>IF($B$2=1,IF(มี.ค.!H25="","",มี.ค.!H25),IF(มี.ค.!H55="","",มี.ค.!H55))</f>
        <v/>
      </c>
      <c r="JW25" s="139" t="str">
        <f>IF($B$2=1,IF(มี.ค.!I25="","",มี.ค.!I25),IF(มี.ค.!I55="","",มี.ค.!I55))</f>
        <v/>
      </c>
      <c r="JX25" s="139" t="str">
        <f>IF($B$2=1,IF(มี.ค.!J25="","",มี.ค.!J25),IF(มี.ค.!J55="","",มี.ค.!J55))</f>
        <v/>
      </c>
      <c r="JY25" s="139" t="str">
        <f>IF($B$2=1,IF(มี.ค.!K25="","",มี.ค.!K25),IF(มี.ค.!K55="","",มี.ค.!K55))</f>
        <v/>
      </c>
      <c r="JZ25" s="139" t="str">
        <f>IF($B$2=1,IF(มี.ค.!L25="","",มี.ค.!L25),IF(มี.ค.!L55="","",มี.ค.!L55))</f>
        <v/>
      </c>
      <c r="KA25" s="139" t="str">
        <f>IF($B$2=1,IF(มี.ค.!M25="","",มี.ค.!M25),IF(มี.ค.!M55="","",มี.ค.!M55))</f>
        <v/>
      </c>
      <c r="KB25" s="139" t="str">
        <f>IF($B$2=1,IF(มี.ค.!N25="","",มี.ค.!N25),IF(มี.ค.!N55="","",มี.ค.!N55))</f>
        <v/>
      </c>
      <c r="KC25" s="139" t="str">
        <f>IF($B$2=1,IF(มี.ค.!O25="","",มี.ค.!O25),IF(มี.ค.!O55="","",มี.ค.!O55))</f>
        <v/>
      </c>
      <c r="KD25" s="139" t="str">
        <f>IF($B$2=1,IF(มี.ค.!P25="","",มี.ค.!P25),IF(มี.ค.!P55="","",มี.ค.!P55))</f>
        <v/>
      </c>
      <c r="KE25" s="139" t="str">
        <f>IF($B$2=1,IF(มี.ค.!Q25="","",มี.ค.!Q25),IF(มี.ค.!Q55="","",มี.ค.!Q55))</f>
        <v/>
      </c>
      <c r="KF25" s="139" t="str">
        <f>IF($B$2=1,IF(มี.ค.!R25="","",มี.ค.!R25),IF(มี.ค.!R55="","",มี.ค.!R55))</f>
        <v/>
      </c>
      <c r="KG25" s="139" t="str">
        <f>IF($B$2=1,IF(มี.ค.!S25="","",มี.ค.!S25),IF(มี.ค.!S55="","",มี.ค.!S55))</f>
        <v/>
      </c>
      <c r="KH25" s="139" t="str">
        <f>IF($B$2=1,IF(มี.ค.!T25="","",มี.ค.!T25),IF(มี.ค.!T55="","",มี.ค.!T55))</f>
        <v/>
      </c>
      <c r="KI25" s="139" t="str">
        <f>IF($B$2=1,IF(มี.ค.!U25="","",มี.ค.!U25),IF(มี.ค.!U55="","",มี.ค.!U55))</f>
        <v/>
      </c>
      <c r="KJ25" s="139" t="str">
        <f>IF($B$2=1,IF(มี.ค.!V25="","",มี.ค.!V25),IF(มี.ค.!V55="","",มี.ค.!V55))</f>
        <v/>
      </c>
      <c r="KK25" s="139" t="str">
        <f>IF($B$2=1,IF(มี.ค.!W25="","",มี.ค.!W25),IF(มี.ค.!W55="","",มี.ค.!W55))</f>
        <v/>
      </c>
      <c r="KL25" s="139" t="str">
        <f>IF($B$2=1,IF(มี.ค.!X25="","",มี.ค.!X25),IF(มี.ค.!X55="","",มี.ค.!X55))</f>
        <v/>
      </c>
      <c r="KM25" s="139" t="str">
        <f>IF($B$2=1,IF(มี.ค.!Y25="","",มี.ค.!Y25),IF(มี.ค.!Y55="","",มี.ค.!Y55))</f>
        <v/>
      </c>
      <c r="KN25" s="139" t="str">
        <f>IF($B$2=1,IF(มี.ค.!Z25="","",มี.ค.!Z25),IF(มี.ค.!Z55="","",มี.ค.!Z55))</f>
        <v/>
      </c>
      <c r="KO25" s="139" t="str">
        <f>IF($B$2=1,IF(มี.ค.!AA25="","",มี.ค.!AA25),IF(มี.ค.!AA55="","",มี.ค.!AA55))</f>
        <v/>
      </c>
      <c r="KP25" s="139" t="str">
        <f>IF($B$2=1,IF(มี.ค.!AB25="","",มี.ค.!AB25),IF(มี.ค.!AB55="","",มี.ค.!AB55))</f>
        <v/>
      </c>
      <c r="KQ25" s="139" t="str">
        <f>IF($B$2=1,IF(มี.ค.!AC25="","",มี.ค.!AC25),IF(มี.ค.!AC55="","",มี.ค.!AC55))</f>
        <v/>
      </c>
      <c r="KR25" s="139" t="str">
        <f>IF($B$2=1,IF(มี.ค.!AD25="","",มี.ค.!AD25),IF(มี.ค.!AD55="","",มี.ค.!AD55))</f>
        <v/>
      </c>
      <c r="KS25" s="139" t="str">
        <f>IF($B$2=1,IF(มี.ค.!AE25="","",มี.ค.!AE25),IF(มี.ค.!AE55="","",มี.ค.!AE55))</f>
        <v/>
      </c>
      <c r="KT25" s="139" t="str">
        <f>IF($B$2=1,IF(มี.ค.!AF25="","",มี.ค.!AF25),IF(มี.ค.!AF55="","",มี.ค.!AF55))</f>
        <v/>
      </c>
      <c r="KU25" s="139" t="str">
        <f>IF($B$2=1,IF(มี.ค.!AG25="","",มี.ค.!AG25),IF(มี.ค.!AG55="","",มี.ค.!AG55))</f>
        <v/>
      </c>
      <c r="KV25" s="139" t="str">
        <f>IF($B$2=1,IF(มี.ค.!AH25="","",มี.ค.!AH25),IF(มี.ค.!AH55="","",มี.ค.!AH55))</f>
        <v/>
      </c>
      <c r="KW25" s="139" t="str">
        <f>IF($B$2=1,IF(มี.ค.!AI25="","",มี.ค.!AI25),IF(มี.ค.!AI55="","",มี.ค.!AI55))</f>
        <v/>
      </c>
      <c r="KX25" s="138">
        <f t="shared" si="19"/>
        <v>22</v>
      </c>
      <c r="KY25" s="139"/>
      <c r="KZ25" s="139" t="str">
        <f>IF($B$2=1,IF(เม.ย.!D25="","",เม.ย.!D25),IF(เม.ย.!D55="","",เม.ย.!D55))</f>
        <v/>
      </c>
      <c r="LA25" s="139" t="str">
        <f>IF($B$2=1,IF(เม.ย.!E25="","",เม.ย.!E25),IF(เม.ย.!E55="","",เม.ย.!E55))</f>
        <v/>
      </c>
      <c r="LB25" s="139" t="str">
        <f>IF($B$2=1,IF(เม.ย.!F25="","",เม.ย.!F25),IF(เม.ย.!F55="","",เม.ย.!F55))</f>
        <v/>
      </c>
      <c r="LC25" s="139" t="str">
        <f>IF($B$2=1,IF(เม.ย.!G25="","",เม.ย.!G25),IF(เม.ย.!G55="","",เม.ย.!G55))</f>
        <v/>
      </c>
      <c r="LD25" s="139" t="str">
        <f>IF($B$2=1,IF(เม.ย.!H25="","",เม.ย.!H25),IF(เม.ย.!H55="","",เม.ย.!H55))</f>
        <v/>
      </c>
      <c r="LE25" s="139" t="str">
        <f>IF($B$2=1,IF(เม.ย.!I25="","",เม.ย.!I25),IF(เม.ย.!I55="","",เม.ย.!I55))</f>
        <v/>
      </c>
      <c r="LF25" s="139" t="str">
        <f>IF($B$2=1,IF(เม.ย.!J25="","",เม.ย.!J25),IF(เม.ย.!J55="","",เม.ย.!J55))</f>
        <v/>
      </c>
      <c r="LG25" s="139" t="str">
        <f>IF($B$2=1,IF(เม.ย.!K25="","",เม.ย.!K25),IF(เม.ย.!K55="","",เม.ย.!K55))</f>
        <v/>
      </c>
      <c r="LH25" s="139" t="str">
        <f>IF($B$2=1,IF(เม.ย.!L25="","",เม.ย.!L25),IF(เม.ย.!L55="","",เม.ย.!L55))</f>
        <v/>
      </c>
      <c r="LI25" s="139" t="str">
        <f>IF($B$2=1,IF(เม.ย.!M25="","",เม.ย.!M25),IF(เม.ย.!M55="","",เม.ย.!M55))</f>
        <v/>
      </c>
      <c r="LJ25" s="139" t="str">
        <f>IF($B$2=1,IF(เม.ย.!N25="","",เม.ย.!N25),IF(เม.ย.!N55="","",เม.ย.!N55))</f>
        <v/>
      </c>
      <c r="LK25" s="139" t="str">
        <f>IF($B$2=1,IF(เม.ย.!O25="","",เม.ย.!O25),IF(เม.ย.!O55="","",เม.ย.!O55))</f>
        <v/>
      </c>
      <c r="LL25" s="139" t="str">
        <f>IF($B$2=1,IF(เม.ย.!P25="","",เม.ย.!P25),IF(เม.ย.!P55="","",เม.ย.!P55))</f>
        <v/>
      </c>
      <c r="LM25" s="139" t="str">
        <f>IF($B$2=1,IF(เม.ย.!Q25="","",เม.ย.!Q25),IF(เม.ย.!Q55="","",เม.ย.!Q55))</f>
        <v/>
      </c>
      <c r="LN25" s="139" t="str">
        <f>IF($B$2=1,IF(เม.ย.!R25="","",เม.ย.!R25),IF(เม.ย.!R55="","",เม.ย.!R55))</f>
        <v/>
      </c>
      <c r="LO25" s="139" t="str">
        <f>IF($B$2=1,IF(เม.ย.!S25="","",เม.ย.!S25),IF(เม.ย.!S55="","",เม.ย.!S55))</f>
        <v/>
      </c>
      <c r="LP25" s="139" t="str">
        <f>IF($B$2=1,IF(เม.ย.!T25="","",เม.ย.!T25),IF(เม.ย.!T55="","",เม.ย.!T55))</f>
        <v/>
      </c>
      <c r="LQ25" s="139" t="str">
        <f>IF($B$2=1,IF(เม.ย.!U25="","",เม.ย.!U25),IF(เม.ย.!U55="","",เม.ย.!U55))</f>
        <v/>
      </c>
      <c r="LR25" s="139" t="str">
        <f>IF($B$2=1,IF(เม.ย.!V25="","",เม.ย.!V25),IF(เม.ย.!V55="","",เม.ย.!V55))</f>
        <v/>
      </c>
      <c r="LS25" s="139" t="str">
        <f>IF($B$2=1,IF(เม.ย.!W25="","",เม.ย.!W25),IF(เม.ย.!W55="","",เม.ย.!W55))</f>
        <v/>
      </c>
      <c r="LT25" s="139" t="str">
        <f>IF($B$2=1,IF(เม.ย.!X25="","",เม.ย.!X25),IF(เม.ย.!X55="","",เม.ย.!X55))</f>
        <v/>
      </c>
      <c r="LU25" s="139" t="str">
        <f>IF($B$2=1,IF(เม.ย.!Y25="","",เม.ย.!Y25),IF(เม.ย.!Y55="","",เม.ย.!Y55))</f>
        <v/>
      </c>
      <c r="LV25" s="139" t="str">
        <f>IF($B$2=1,IF(เม.ย.!Z25="","",เม.ย.!Z25),IF(เม.ย.!Z55="","",เม.ย.!Z55))</f>
        <v/>
      </c>
      <c r="LW25" s="139" t="str">
        <f>IF($B$2=1,IF(เม.ย.!AA25="","",เม.ย.!AA25),IF(เม.ย.!AA55="","",เม.ย.!AA55))</f>
        <v/>
      </c>
      <c r="LX25" s="139" t="str">
        <f>IF($B$2=1,IF(เม.ย.!AB25="","",เม.ย.!AB25),IF(เม.ย.!AB55="","",เม.ย.!AB55))</f>
        <v/>
      </c>
      <c r="LY25" s="139" t="str">
        <f>IF($B$2=1,IF(เม.ย.!AC25="","",เม.ย.!AC25),IF(เม.ย.!AC55="","",เม.ย.!AC55))</f>
        <v/>
      </c>
      <c r="LZ25" s="139" t="str">
        <f>IF($B$2=1,IF(เม.ย.!AD25="","",เม.ย.!AD25),IF(เม.ย.!AD55="","",เม.ย.!AD55))</f>
        <v/>
      </c>
      <c r="MA25" s="139" t="str">
        <f>IF($B$2=1,IF(เม.ย.!AE25="","",เม.ย.!AE25),IF(เม.ย.!AE55="","",เม.ย.!AE55))</f>
        <v/>
      </c>
      <c r="MB25" s="139" t="str">
        <f>IF($B$2=1,IF(เม.ย.!AF25="","",เม.ย.!AF25),IF(เม.ย.!AF55="","",เม.ย.!AF55))</f>
        <v/>
      </c>
      <c r="MC25" s="139" t="str">
        <f>IF($B$2=1,IF(เม.ย.!AG25="","",เม.ย.!AG25),IF(เม.ย.!AG55="","",เม.ย.!AG55))</f>
        <v/>
      </c>
      <c r="MD25" s="139" t="str">
        <f>IF($B$2=1,IF(เม.ย.!AH25="","",เม.ย.!AH25),IF(เม.ย.!AH55="","",เม.ย.!AH55))</f>
        <v/>
      </c>
      <c r="ME25" s="139" t="str">
        <f>IF($B$2=1,IF(เม.ย.!AI25="","",เม.ย.!AI25),IF(เม.ย.!AI55="","",เม.ย.!AI55))</f>
        <v/>
      </c>
      <c r="MF25" s="138">
        <f t="shared" si="20"/>
        <v>22</v>
      </c>
      <c r="MG25" s="139"/>
      <c r="MH25" s="139" t="str">
        <f>IF($B$2=1,IF(พ.ค.!D25="","",พ.ค.!D25),IF(พ.ค.!D55="","",พ.ค.!D55))</f>
        <v/>
      </c>
      <c r="MI25" s="139" t="str">
        <f>IF($B$2=1,IF(พ.ค.!E25="","",พ.ค.!E25),IF(พ.ค.!E55="","",พ.ค.!E55))</f>
        <v/>
      </c>
      <c r="MJ25" s="139" t="str">
        <f>IF($B$2=1,IF(พ.ค.!F25="","",พ.ค.!F25),IF(พ.ค.!F55="","",พ.ค.!F55))</f>
        <v/>
      </c>
      <c r="MK25" s="139" t="str">
        <f>IF($B$2=1,IF(พ.ค.!G25="","",พ.ค.!G25),IF(พ.ค.!G55="","",พ.ค.!G55))</f>
        <v/>
      </c>
      <c r="ML25" s="139" t="str">
        <f>IF($B$2=1,IF(พ.ค.!H25="","",พ.ค.!H25),IF(พ.ค.!H55="","",พ.ค.!H55))</f>
        <v/>
      </c>
      <c r="MM25" s="139" t="str">
        <f>IF($B$2=1,IF(พ.ค.!I25="","",พ.ค.!I25),IF(พ.ค.!I55="","",พ.ค.!I55))</f>
        <v/>
      </c>
      <c r="MN25" s="139" t="str">
        <f>IF($B$2=1,IF(พ.ค.!J25="","",พ.ค.!J25),IF(พ.ค.!J55="","",พ.ค.!J55))</f>
        <v/>
      </c>
      <c r="MO25" s="139" t="str">
        <f>IF($B$2=1,IF(พ.ค.!K25="","",พ.ค.!K25),IF(พ.ค.!K55="","",พ.ค.!K55))</f>
        <v/>
      </c>
      <c r="MP25" s="139" t="str">
        <f>IF($B$2=1,IF(พ.ค.!L25="","",พ.ค.!L25),IF(พ.ค.!L55="","",พ.ค.!L55))</f>
        <v/>
      </c>
      <c r="MQ25" s="139" t="str">
        <f>IF($B$2=1,IF(พ.ค.!M25="","",พ.ค.!M25),IF(พ.ค.!M55="","",พ.ค.!M55))</f>
        <v/>
      </c>
      <c r="MR25" s="139" t="str">
        <f>IF($B$2=1,IF(พ.ค.!N25="","",พ.ค.!N25),IF(พ.ค.!N55="","",พ.ค.!N55))</f>
        <v/>
      </c>
      <c r="MS25" s="139" t="str">
        <f>IF($B$2=1,IF(พ.ค.!O25="","",พ.ค.!O25),IF(พ.ค.!O55="","",พ.ค.!O55))</f>
        <v/>
      </c>
      <c r="MT25" s="139" t="str">
        <f>IF($B$2=1,IF(พ.ค.!P25="","",พ.ค.!P25),IF(พ.ค.!P55="","",พ.ค.!P55))</f>
        <v/>
      </c>
      <c r="MU25" s="139" t="str">
        <f>IF($B$2=1,IF(พ.ค.!Q25="","",พ.ค.!Q25),IF(พ.ค.!Q55="","",พ.ค.!Q55))</f>
        <v/>
      </c>
      <c r="MV25" s="139" t="str">
        <f>IF($B$2=1,IF(พ.ค.!R25="","",พ.ค.!R25),IF(พ.ค.!R55="","",พ.ค.!R55))</f>
        <v/>
      </c>
      <c r="MW25" s="139" t="str">
        <f>IF($B$2=1,IF(พ.ค.!S25="","",พ.ค.!S25),IF(พ.ค.!S55="","",พ.ค.!S55))</f>
        <v/>
      </c>
      <c r="MX25" s="139" t="str">
        <f>IF($B$2=1,IF(พ.ค.!T25="","",พ.ค.!T25),IF(พ.ค.!T55="","",พ.ค.!T55))</f>
        <v/>
      </c>
      <c r="MY25" s="139" t="str">
        <f>IF($B$2=1,IF(พ.ค.!U25="","",พ.ค.!U25),IF(พ.ค.!U55="","",พ.ค.!U55))</f>
        <v/>
      </c>
      <c r="MZ25" s="139" t="str">
        <f>IF($B$2=1,IF(พ.ค.!V25="","",พ.ค.!V25),IF(พ.ค.!V55="","",พ.ค.!V55))</f>
        <v/>
      </c>
      <c r="NA25" s="139" t="str">
        <f>IF($B$2=1,IF(พ.ค.!W25="","",พ.ค.!W25),IF(พ.ค.!W55="","",พ.ค.!W55))</f>
        <v/>
      </c>
      <c r="NB25" s="139" t="str">
        <f>IF($B$2=1,IF(พ.ค.!X25="","",พ.ค.!X25),IF(พ.ค.!X55="","",พ.ค.!X55))</f>
        <v/>
      </c>
      <c r="NC25" s="139" t="str">
        <f>IF($B$2=1,IF(พ.ค.!Y25="","",พ.ค.!Y25),IF(พ.ค.!Y55="","",พ.ค.!Y55))</f>
        <v/>
      </c>
      <c r="ND25" s="139" t="str">
        <f>IF($B$2=1,IF(พ.ค.!Z25="","",พ.ค.!Z25),IF(พ.ค.!Z55="","",พ.ค.!Z55))</f>
        <v/>
      </c>
      <c r="NE25" s="139" t="str">
        <f>IF($B$2=1,IF(พ.ค.!AA25="","",พ.ค.!AA25),IF(พ.ค.!AA55="","",พ.ค.!AA55))</f>
        <v/>
      </c>
      <c r="NF25" s="139" t="str">
        <f>IF($B$2=1,IF(พ.ค.!AB25="","",พ.ค.!AB25),IF(พ.ค.!AB55="","",พ.ค.!AB55))</f>
        <v/>
      </c>
      <c r="NG25" s="139" t="str">
        <f>IF($B$2=1,IF(พ.ค.!AC25="","",พ.ค.!AC25),IF(พ.ค.!AC55="","",พ.ค.!AC55))</f>
        <v/>
      </c>
      <c r="NH25" s="139" t="str">
        <f>IF($B$2=1,IF(พ.ค.!AD25="","",พ.ค.!AD25),IF(พ.ค.!AD55="","",พ.ค.!AD55))</f>
        <v/>
      </c>
      <c r="NI25" s="139" t="str">
        <f>IF($B$2=1,IF(พ.ค.!AE25="","",พ.ค.!AE25),IF(พ.ค.!AE55="","",พ.ค.!AE55))</f>
        <v/>
      </c>
      <c r="NJ25" s="139" t="str">
        <f>IF($B$2=1,IF(พ.ค.!AF25="","",พ.ค.!AF25),IF(พ.ค.!AF55="","",พ.ค.!AF55))</f>
        <v/>
      </c>
      <c r="NK25" s="139" t="str">
        <f>IF($B$2=1,IF(พ.ค.!AG25="","",พ.ค.!AG25),IF(พ.ค.!AG55="","",พ.ค.!AG55))</f>
        <v/>
      </c>
      <c r="NL25" s="139" t="str">
        <f>IF($B$2=1,IF(พ.ค.!AH25="","",พ.ค.!AH25),IF(พ.ค.!AH55="","",พ.ค.!AH55))</f>
        <v/>
      </c>
      <c r="NM25" s="139" t="str">
        <f>IF($B$2=1,IF(พ.ค.!AI25="","",พ.ค.!AI25),IF(พ.ค.!AI55="","",พ.ค.!AI55))</f>
        <v/>
      </c>
    </row>
    <row r="26" spans="1:377" ht="21" customHeight="1" x14ac:dyDescent="0.55000000000000004">
      <c r="A26" s="125"/>
      <c r="B26" s="125"/>
      <c r="C26" s="125"/>
      <c r="D26" s="138">
        <f t="shared" si="21"/>
        <v>23</v>
      </c>
      <c r="E26" s="139"/>
      <c r="F26" s="139" t="str">
        <f>IF($B$2=1,IF(ก.ค.!D26="","",ก.ค.!D26),IF(ก.ค.!D56="","",ก.ค.!D56))</f>
        <v/>
      </c>
      <c r="G26" s="139" t="str">
        <f>IF($B$2=1,IF(ก.ค.!E26="","",ก.ค.!E26),IF(ก.ค.!E56="","",ก.ค.!E56))</f>
        <v/>
      </c>
      <c r="H26" s="139" t="str">
        <f>IF($B$2=1,IF(ก.ค.!F26="","",ก.ค.!F26),IF(ก.ค.!F56="","",ก.ค.!F56))</f>
        <v/>
      </c>
      <c r="I26" s="139" t="str">
        <f>IF($B$2=1,IF(ก.ค.!G26="","",ก.ค.!G26),IF(ก.ค.!G56="","",ก.ค.!G56))</f>
        <v/>
      </c>
      <c r="J26" s="139" t="str">
        <f>IF($B$2=1,IF(ก.ค.!H26="","",ก.ค.!H26),IF(ก.ค.!H56="","",ก.ค.!H56))</f>
        <v/>
      </c>
      <c r="K26" s="139" t="str">
        <f>IF($B$2=1,IF(ก.ค.!I26="","",ก.ค.!I26),IF(ก.ค.!I56="","",ก.ค.!I56))</f>
        <v/>
      </c>
      <c r="L26" s="139" t="str">
        <f>IF($B$2=1,IF(ก.ค.!J26="","",ก.ค.!J26),IF(ก.ค.!J56="","",ก.ค.!J56))</f>
        <v/>
      </c>
      <c r="M26" s="139" t="str">
        <f>IF($B$2=1,IF(ก.ค.!K26="","",ก.ค.!K26),IF(ก.ค.!K56="","",ก.ค.!K56))</f>
        <v/>
      </c>
      <c r="N26" s="139" t="str">
        <f>IF($B$2=1,IF(ก.ค.!L26="","",ก.ค.!L26),IF(ก.ค.!L56="","",ก.ค.!L56))</f>
        <v/>
      </c>
      <c r="O26" s="139" t="str">
        <f>IF($B$2=1,IF(ก.ค.!M26="","",ก.ค.!M26),IF(ก.ค.!M56="","",ก.ค.!M56))</f>
        <v/>
      </c>
      <c r="P26" s="139" t="str">
        <f>IF($B$2=1,IF(ก.ค.!N26="","",ก.ค.!N26),IF(ก.ค.!N56="","",ก.ค.!N56))</f>
        <v/>
      </c>
      <c r="Q26" s="139" t="str">
        <f>IF($B$2=1,IF(ก.ค.!O26="","",ก.ค.!O26),IF(ก.ค.!O56="","",ก.ค.!O56))</f>
        <v/>
      </c>
      <c r="R26" s="139" t="str">
        <f>IF($B$2=1,IF(ก.ค.!P26="","",ก.ค.!P26),IF(ก.ค.!P56="","",ก.ค.!P56))</f>
        <v/>
      </c>
      <c r="S26" s="139" t="str">
        <f>IF($B$2=1,IF(ก.ค.!Q26="","",ก.ค.!Q26),IF(ก.ค.!Q56="","",ก.ค.!Q56))</f>
        <v/>
      </c>
      <c r="T26" s="139" t="str">
        <f>IF($B$2=1,IF(ก.ค.!R26="","",ก.ค.!R26),IF(ก.ค.!R56="","",ก.ค.!R56))</f>
        <v/>
      </c>
      <c r="U26" s="139" t="str">
        <f>IF($B$2=1,IF(ก.ค.!S26="","",ก.ค.!S26),IF(ก.ค.!S56="","",ก.ค.!S56))</f>
        <v/>
      </c>
      <c r="V26" s="139" t="str">
        <f>IF($B$2=1,IF(ก.ค.!T26="","",ก.ค.!T26),IF(ก.ค.!T56="","",ก.ค.!T56))</f>
        <v/>
      </c>
      <c r="W26" s="139" t="str">
        <f>IF($B$2=1,IF(ก.ค.!U26="","",ก.ค.!U26),IF(ก.ค.!U56="","",ก.ค.!U56))</f>
        <v/>
      </c>
      <c r="X26" s="139" t="str">
        <f>IF($B$2=1,IF(ก.ค.!V26="","",ก.ค.!V26),IF(ก.ค.!V56="","",ก.ค.!V56))</f>
        <v/>
      </c>
      <c r="Y26" s="139" t="str">
        <f>IF($B$2=1,IF(ก.ค.!W26="","",ก.ค.!W26),IF(ก.ค.!W56="","",ก.ค.!W56))</f>
        <v/>
      </c>
      <c r="Z26" s="139" t="str">
        <f>IF($B$2=1,IF(ก.ค.!X26="","",ก.ค.!X26),IF(ก.ค.!X56="","",ก.ค.!X56))</f>
        <v/>
      </c>
      <c r="AA26" s="139" t="str">
        <f>IF($B$2=1,IF(ก.ค.!Y26="","",ก.ค.!Y26),IF(ก.ค.!Y56="","",ก.ค.!Y56))</f>
        <v/>
      </c>
      <c r="AB26" s="139" t="str">
        <f>IF($B$2=1,IF(ก.ค.!Z26="","",ก.ค.!Z26),IF(ก.ค.!Z56="","",ก.ค.!Z56))</f>
        <v/>
      </c>
      <c r="AC26" s="139" t="str">
        <f>IF($B$2=1,IF(ก.ค.!AA26="","",ก.ค.!AA26),IF(ก.ค.!AA56="","",ก.ค.!AA56))</f>
        <v/>
      </c>
      <c r="AD26" s="139" t="str">
        <f>IF($B$2=1,IF(ก.ค.!AB26="","",ก.ค.!AB26),IF(ก.ค.!AB56="","",ก.ค.!AB56))</f>
        <v/>
      </c>
      <c r="AE26" s="139" t="str">
        <f>IF($B$2=1,IF(ก.ค.!AC26="","",ก.ค.!AC26),IF(ก.ค.!AC56="","",ก.ค.!AC56))</f>
        <v/>
      </c>
      <c r="AF26" s="139" t="str">
        <f>IF($B$2=1,IF(ก.ค.!AD26="","",ก.ค.!AD26),IF(ก.ค.!AD56="","",ก.ค.!AD56))</f>
        <v/>
      </c>
      <c r="AG26" s="139" t="str">
        <f>IF($B$2=1,IF(ก.ค.!AE26="","",ก.ค.!AE26),IF(ก.ค.!AE56="","",ก.ค.!AE56))</f>
        <v/>
      </c>
      <c r="AH26" s="139" t="str">
        <f>IF($B$2=1,IF(ก.ค.!AF26="","",ก.ค.!AF26),IF(ก.ค.!AF56="","",ก.ค.!AF56))</f>
        <v/>
      </c>
      <c r="AI26" s="139" t="str">
        <f>IF($B$2=1,IF(ก.ค.!AG26="","",ก.ค.!AG26),IF(ก.ค.!AG56="","",ก.ค.!AG56))</f>
        <v/>
      </c>
      <c r="AJ26" s="139" t="str">
        <f>IF($B$2=1,IF(ก.ค.!AH26="","",ก.ค.!AH26),IF(ก.ค.!AH56="","",ก.ค.!AH56))</f>
        <v/>
      </c>
      <c r="AK26" s="139" t="str">
        <f>IF($B$2=1,IF(ก.ค.!AI26="","",ก.ค.!AI26),IF(ก.ค.!AI56="","",ก.ค.!AI56))</f>
        <v/>
      </c>
      <c r="AL26" s="138">
        <f t="shared" si="11"/>
        <v>23</v>
      </c>
      <c r="AM26" s="139"/>
      <c r="AN26" s="139" t="str">
        <f>IF($B$2=1,IF(ส.ค.!D26="","",ส.ค.!D26),IF(ส.ค.!D56="","",ส.ค.!D56))</f>
        <v/>
      </c>
      <c r="AO26" s="139" t="str">
        <f>IF($B$2=1,IF(ส.ค.!E26="","",ส.ค.!E26),IF(ส.ค.!E56="","",ส.ค.!E56))</f>
        <v/>
      </c>
      <c r="AP26" s="139" t="str">
        <f>IF($B$2=1,IF(ส.ค.!F26="","",ส.ค.!F26),IF(ส.ค.!F56="","",ส.ค.!F56))</f>
        <v/>
      </c>
      <c r="AQ26" s="139" t="str">
        <f>IF($B$2=1,IF(ส.ค.!G26="","",ส.ค.!G26),IF(ส.ค.!G56="","",ส.ค.!G56))</f>
        <v/>
      </c>
      <c r="AR26" s="139" t="str">
        <f>IF($B$2=1,IF(ส.ค.!H26="","",ส.ค.!H26),IF(ส.ค.!H56="","",ส.ค.!H56))</f>
        <v/>
      </c>
      <c r="AS26" s="139" t="str">
        <f>IF($B$2=1,IF(ส.ค.!I26="","",ส.ค.!I26),IF(ส.ค.!I56="","",ส.ค.!I56))</f>
        <v/>
      </c>
      <c r="AT26" s="139" t="str">
        <f>IF($B$2=1,IF(ส.ค.!J26="","",ส.ค.!J26),IF(ส.ค.!J56="","",ส.ค.!J56))</f>
        <v/>
      </c>
      <c r="AU26" s="139" t="str">
        <f>IF($B$2=1,IF(ส.ค.!K26="","",ส.ค.!K26),IF(ส.ค.!K56="","",ส.ค.!K56))</f>
        <v/>
      </c>
      <c r="AV26" s="139" t="str">
        <f>IF($B$2=1,IF(ส.ค.!L26="","",ส.ค.!L26),IF(ส.ค.!L56="","",ส.ค.!L56))</f>
        <v/>
      </c>
      <c r="AW26" s="139" t="str">
        <f>IF($B$2=1,IF(ส.ค.!M26="","",ส.ค.!M26),IF(ส.ค.!M56="","",ส.ค.!M56))</f>
        <v/>
      </c>
      <c r="AX26" s="139" t="str">
        <f>IF($B$2=1,IF(ส.ค.!N26="","",ส.ค.!N26),IF(ส.ค.!N56="","",ส.ค.!N56))</f>
        <v/>
      </c>
      <c r="AY26" s="139" t="str">
        <f>IF($B$2=1,IF(ส.ค.!O26="","",ส.ค.!O26),IF(ส.ค.!O56="","",ส.ค.!O56))</f>
        <v/>
      </c>
      <c r="AZ26" s="139" t="str">
        <f>IF($B$2=1,IF(ส.ค.!P26="","",ส.ค.!P26),IF(ส.ค.!P56="","",ส.ค.!P56))</f>
        <v/>
      </c>
      <c r="BA26" s="139" t="str">
        <f>IF($B$2=1,IF(ส.ค.!Q26="","",ส.ค.!Q26),IF(ส.ค.!Q56="","",ส.ค.!Q56))</f>
        <v/>
      </c>
      <c r="BB26" s="139" t="str">
        <f>IF($B$2=1,IF(ส.ค.!R26="","",ส.ค.!R26),IF(ส.ค.!R56="","",ส.ค.!R56))</f>
        <v/>
      </c>
      <c r="BC26" s="139" t="str">
        <f>IF($B$2=1,IF(ส.ค.!S26="","",ส.ค.!S26),IF(ส.ค.!S56="","",ส.ค.!S56))</f>
        <v/>
      </c>
      <c r="BD26" s="139" t="str">
        <f>IF($B$2=1,IF(ส.ค.!T26="","",ส.ค.!T26),IF(ส.ค.!T56="","",ส.ค.!T56))</f>
        <v/>
      </c>
      <c r="BE26" s="139" t="str">
        <f>IF($B$2=1,IF(ส.ค.!U26="","",ส.ค.!U26),IF(ส.ค.!U56="","",ส.ค.!U56))</f>
        <v/>
      </c>
      <c r="BF26" s="139" t="str">
        <f>IF($B$2=1,IF(ส.ค.!V26="","",ส.ค.!V26),IF(ส.ค.!V56="","",ส.ค.!V56))</f>
        <v/>
      </c>
      <c r="BG26" s="139" t="str">
        <f>IF($B$2=1,IF(ส.ค.!W26="","",ส.ค.!W26),IF(ส.ค.!W56="","",ส.ค.!W56))</f>
        <v/>
      </c>
      <c r="BH26" s="139" t="str">
        <f>IF($B$2=1,IF(ส.ค.!X26="","",ส.ค.!X26),IF(ส.ค.!X56="","",ส.ค.!X56))</f>
        <v/>
      </c>
      <c r="BI26" s="139" t="str">
        <f>IF($B$2=1,IF(ส.ค.!Y26="","",ส.ค.!Y26),IF(ส.ค.!Y56="","",ส.ค.!Y56))</f>
        <v/>
      </c>
      <c r="BJ26" s="139" t="str">
        <f>IF($B$2=1,IF(ส.ค.!Z26="","",ส.ค.!Z26),IF(ส.ค.!Z56="","",ส.ค.!Z56))</f>
        <v/>
      </c>
      <c r="BK26" s="139" t="str">
        <f>IF($B$2=1,IF(ส.ค.!AA26="","",ส.ค.!AA26),IF(ส.ค.!AA56="","",ส.ค.!AA56))</f>
        <v/>
      </c>
      <c r="BL26" s="139" t="str">
        <f>IF($B$2=1,IF(ส.ค.!AB26="","",ส.ค.!AB26),IF(ส.ค.!AB56="","",ส.ค.!AB56))</f>
        <v/>
      </c>
      <c r="BM26" s="139" t="str">
        <f>IF($B$2=1,IF(ส.ค.!AC26="","",ส.ค.!AC26),IF(ส.ค.!AC56="","",ส.ค.!AC56))</f>
        <v/>
      </c>
      <c r="BN26" s="139" t="str">
        <f>IF($B$2=1,IF(ส.ค.!AD26="","",ส.ค.!AD26),IF(ส.ค.!AD56="","",ส.ค.!AD56))</f>
        <v/>
      </c>
      <c r="BO26" s="139" t="str">
        <f>IF($B$2=1,IF(ส.ค.!AE26="","",ส.ค.!AE26),IF(ส.ค.!AE56="","",ส.ค.!AE56))</f>
        <v/>
      </c>
      <c r="BP26" s="139" t="str">
        <f>IF($B$2=1,IF(ส.ค.!AF26="","",ส.ค.!AF26),IF(ส.ค.!AF56="","",ส.ค.!AF56))</f>
        <v/>
      </c>
      <c r="BQ26" s="139" t="str">
        <f>IF($B$2=1,IF(ส.ค.!AG26="","",ส.ค.!AG26),IF(ส.ค.!AG56="","",ส.ค.!AG56))</f>
        <v/>
      </c>
      <c r="BR26" s="139" t="str">
        <f>IF($B$2=1,IF(ส.ค.!AH26="","",ส.ค.!AH26),IF(ส.ค.!AH56="","",ส.ค.!AH56))</f>
        <v/>
      </c>
      <c r="BS26" s="139" t="str">
        <f>IF($B$2=1,IF(ส.ค.!AI26="","",ส.ค.!AI26),IF(ส.ค.!AI56="","",ส.ค.!AI56))</f>
        <v/>
      </c>
      <c r="BT26" s="138">
        <f t="shared" si="12"/>
        <v>23</v>
      </c>
      <c r="BU26" s="139"/>
      <c r="BV26" s="139" t="str">
        <f>IF($B$2=1,IF(ก.ย.!D26="","",ก.ย.!D26),IF(ก.ย.!D56="","",ก.ย.!D56))</f>
        <v/>
      </c>
      <c r="BW26" s="139" t="str">
        <f>IF($B$2=1,IF(ก.ย.!E26="","",ก.ย.!E26),IF(ก.ย.!E56="","",ก.ย.!E56))</f>
        <v/>
      </c>
      <c r="BX26" s="139" t="str">
        <f>IF($B$2=1,IF(ก.ย.!F26="","",ก.ย.!F26),IF(ก.ย.!F56="","",ก.ย.!F56))</f>
        <v/>
      </c>
      <c r="BY26" s="139" t="str">
        <f>IF($B$2=1,IF(ก.ย.!G26="","",ก.ย.!G26),IF(ก.ย.!G56="","",ก.ย.!G56))</f>
        <v/>
      </c>
      <c r="BZ26" s="139" t="str">
        <f>IF($B$2=1,IF(ก.ย.!H26="","",ก.ย.!H26),IF(ก.ย.!H56="","",ก.ย.!H56))</f>
        <v/>
      </c>
      <c r="CA26" s="139" t="str">
        <f>IF($B$2=1,IF(ก.ย.!I26="","",ก.ย.!I26),IF(ก.ย.!I56="","",ก.ย.!I56))</f>
        <v/>
      </c>
      <c r="CB26" s="139" t="str">
        <f>IF($B$2=1,IF(ก.ย.!J26="","",ก.ย.!J26),IF(ก.ย.!J56="","",ก.ย.!J56))</f>
        <v/>
      </c>
      <c r="CC26" s="139" t="str">
        <f>IF($B$2=1,IF(ก.ย.!K26="","",ก.ย.!K26),IF(ก.ย.!K56="","",ก.ย.!K56))</f>
        <v/>
      </c>
      <c r="CD26" s="139" t="str">
        <f>IF($B$2=1,IF(ก.ย.!L26="","",ก.ย.!L26),IF(ก.ย.!L56="","",ก.ย.!L56))</f>
        <v/>
      </c>
      <c r="CE26" s="139" t="str">
        <f>IF($B$2=1,IF(ก.ย.!M26="","",ก.ย.!M26),IF(ก.ย.!M56="","",ก.ย.!M56))</f>
        <v/>
      </c>
      <c r="CF26" s="139" t="str">
        <f>IF($B$2=1,IF(ก.ย.!N26="","",ก.ย.!N26),IF(ก.ย.!N56="","",ก.ย.!N56))</f>
        <v/>
      </c>
      <c r="CG26" s="139" t="str">
        <f>IF($B$2=1,IF(ก.ย.!O26="","",ก.ย.!O26),IF(ก.ย.!O56="","",ก.ย.!O56))</f>
        <v/>
      </c>
      <c r="CH26" s="139" t="str">
        <f>IF($B$2=1,IF(ก.ย.!P26="","",ก.ย.!P26),IF(ก.ย.!P56="","",ก.ย.!P56))</f>
        <v/>
      </c>
      <c r="CI26" s="139" t="str">
        <f>IF($B$2=1,IF(ก.ย.!Q26="","",ก.ย.!Q26),IF(ก.ย.!Q56="","",ก.ย.!Q56))</f>
        <v/>
      </c>
      <c r="CJ26" s="139" t="str">
        <f>IF($B$2=1,IF(ก.ย.!R26="","",ก.ย.!R26),IF(ก.ย.!R56="","",ก.ย.!R56))</f>
        <v/>
      </c>
      <c r="CK26" s="139" t="str">
        <f>IF($B$2=1,IF(ก.ย.!S26="","",ก.ย.!S26),IF(ก.ย.!S56="","",ก.ย.!S56))</f>
        <v/>
      </c>
      <c r="CL26" s="139" t="str">
        <f>IF($B$2=1,IF(ก.ย.!T26="","",ก.ย.!T26),IF(ก.ย.!T56="","",ก.ย.!T56))</f>
        <v/>
      </c>
      <c r="CM26" s="139" t="str">
        <f>IF($B$2=1,IF(ก.ย.!U26="","",ก.ย.!U26),IF(ก.ย.!U56="","",ก.ย.!U56))</f>
        <v/>
      </c>
      <c r="CN26" s="139" t="str">
        <f>IF($B$2=1,IF(ก.ย.!V26="","",ก.ย.!V26),IF(ก.ย.!V56="","",ก.ย.!V56))</f>
        <v/>
      </c>
      <c r="CO26" s="139" t="str">
        <f>IF($B$2=1,IF(ก.ย.!W26="","",ก.ย.!W26),IF(ก.ย.!W56="","",ก.ย.!W56))</f>
        <v/>
      </c>
      <c r="CP26" s="139" t="str">
        <f>IF($B$2=1,IF(ก.ย.!X26="","",ก.ย.!X26),IF(ก.ย.!X56="","",ก.ย.!X56))</f>
        <v/>
      </c>
      <c r="CQ26" s="139" t="str">
        <f>IF($B$2=1,IF(ก.ย.!Y26="","",ก.ย.!Y26),IF(ก.ย.!Y56="","",ก.ย.!Y56))</f>
        <v/>
      </c>
      <c r="CR26" s="139" t="str">
        <f>IF($B$2=1,IF(ก.ย.!Z26="","",ก.ย.!Z26),IF(ก.ย.!Z56="","",ก.ย.!Z56))</f>
        <v/>
      </c>
      <c r="CS26" s="139" t="str">
        <f>IF($B$2=1,IF(ก.ย.!AA26="","",ก.ย.!AA26),IF(ก.ย.!AA56="","",ก.ย.!AA56))</f>
        <v/>
      </c>
      <c r="CT26" s="139" t="str">
        <f>IF($B$2=1,IF(ก.ย.!AB26="","",ก.ย.!AB26),IF(ก.ย.!AB56="","",ก.ย.!AB56))</f>
        <v/>
      </c>
      <c r="CU26" s="139" t="str">
        <f>IF($B$2=1,IF(ก.ย.!AC26="","",ก.ย.!AC26),IF(ก.ย.!AC56="","",ก.ย.!AC56))</f>
        <v/>
      </c>
      <c r="CV26" s="139" t="str">
        <f>IF($B$2=1,IF(ก.ย.!AD26="","",ก.ย.!AD26),IF(ก.ย.!AD56="","",ก.ย.!AD56))</f>
        <v/>
      </c>
      <c r="CW26" s="139" t="str">
        <f>IF($B$2=1,IF(ก.ย.!AE26="","",ก.ย.!AE26),IF(ก.ย.!AE56="","",ก.ย.!AE56))</f>
        <v/>
      </c>
      <c r="CX26" s="139" t="str">
        <f>IF($B$2=1,IF(ก.ย.!AF26="","",ก.ย.!AF26),IF(ก.ย.!AF56="","",ก.ย.!AF56))</f>
        <v/>
      </c>
      <c r="CY26" s="139" t="str">
        <f>IF($B$2=1,IF(ก.ย.!AG26="","",ก.ย.!AG26),IF(ก.ย.!AG56="","",ก.ย.!AG56))</f>
        <v/>
      </c>
      <c r="CZ26" s="139" t="str">
        <f>IF($B$2=1,IF(ก.ย.!AH26="","",ก.ย.!AH26),IF(ก.ย.!AH56="","",ก.ย.!AH56))</f>
        <v/>
      </c>
      <c r="DA26" s="139" t="str">
        <f>IF($B$2=1,IF(ก.ย.!AI26="","",ก.ย.!AI26),IF(ก.ย.!AI56="","",ก.ย.!AI56))</f>
        <v/>
      </c>
      <c r="DB26" s="138">
        <f t="shared" si="13"/>
        <v>23</v>
      </c>
      <c r="DC26" s="139"/>
      <c r="DD26" s="139" t="str">
        <f>IF($B$2=1,IF(ต.ค.!D26="","",ต.ค.!D26),IF(ต.ค.!D56="","",ต.ค.!D56))</f>
        <v/>
      </c>
      <c r="DE26" s="139" t="str">
        <f>IF($B$2=1,IF(ต.ค.!E26="","",ต.ค.!E26),IF(ต.ค.!E56="","",ต.ค.!E56))</f>
        <v/>
      </c>
      <c r="DF26" s="139" t="str">
        <f>IF($B$2=1,IF(ต.ค.!F26="","",ต.ค.!F26),IF(ต.ค.!F56="","",ต.ค.!F56))</f>
        <v/>
      </c>
      <c r="DG26" s="139" t="str">
        <f>IF($B$2=1,IF(ต.ค.!G26="","",ต.ค.!G26),IF(ต.ค.!G56="","",ต.ค.!G56))</f>
        <v/>
      </c>
      <c r="DH26" s="139" t="str">
        <f>IF($B$2=1,IF(ต.ค.!H26="","",ต.ค.!H26),IF(ต.ค.!H56="","",ต.ค.!H56))</f>
        <v/>
      </c>
      <c r="DI26" s="139" t="str">
        <f>IF($B$2=1,IF(ต.ค.!I26="","",ต.ค.!I26),IF(ต.ค.!I56="","",ต.ค.!I56))</f>
        <v/>
      </c>
      <c r="DJ26" s="139" t="str">
        <f>IF($B$2=1,IF(ต.ค.!J26="","",ต.ค.!J26),IF(ต.ค.!J56="","",ต.ค.!J56))</f>
        <v/>
      </c>
      <c r="DK26" s="139" t="str">
        <f>IF($B$2=1,IF(ต.ค.!K26="","",ต.ค.!K26),IF(ต.ค.!K56="","",ต.ค.!K56))</f>
        <v/>
      </c>
      <c r="DL26" s="139" t="str">
        <f>IF($B$2=1,IF(ต.ค.!L26="","",ต.ค.!L26),IF(ต.ค.!L56="","",ต.ค.!L56))</f>
        <v/>
      </c>
      <c r="DM26" s="139" t="str">
        <f>IF($B$2=1,IF(ต.ค.!M26="","",ต.ค.!M26),IF(ต.ค.!M56="","",ต.ค.!M56))</f>
        <v/>
      </c>
      <c r="DN26" s="139" t="str">
        <f>IF($B$2=1,IF(ต.ค.!N26="","",ต.ค.!N26),IF(ต.ค.!N56="","",ต.ค.!N56))</f>
        <v/>
      </c>
      <c r="DO26" s="139" t="str">
        <f>IF($B$2=1,IF(ต.ค.!O26="","",ต.ค.!O26),IF(ต.ค.!O56="","",ต.ค.!O56))</f>
        <v/>
      </c>
      <c r="DP26" s="139" t="str">
        <f>IF($B$2=1,IF(ต.ค.!P26="","",ต.ค.!P26),IF(ต.ค.!P56="","",ต.ค.!P56))</f>
        <v/>
      </c>
      <c r="DQ26" s="139" t="str">
        <f>IF($B$2=1,IF(ต.ค.!Q26="","",ต.ค.!Q26),IF(ต.ค.!Q56="","",ต.ค.!Q56))</f>
        <v/>
      </c>
      <c r="DR26" s="139" t="str">
        <f>IF($B$2=1,IF(ต.ค.!R26="","",ต.ค.!R26),IF(ต.ค.!R56="","",ต.ค.!R56))</f>
        <v/>
      </c>
      <c r="DS26" s="139" t="str">
        <f>IF($B$2=1,IF(ต.ค.!S26="","",ต.ค.!S26),IF(ต.ค.!S56="","",ต.ค.!S56))</f>
        <v/>
      </c>
      <c r="DT26" s="139" t="str">
        <f>IF($B$2=1,IF(ต.ค.!T26="","",ต.ค.!T26),IF(ต.ค.!T56="","",ต.ค.!T56))</f>
        <v/>
      </c>
      <c r="DU26" s="139" t="str">
        <f>IF($B$2=1,IF(ต.ค.!U26="","",ต.ค.!U26),IF(ต.ค.!U56="","",ต.ค.!U56))</f>
        <v/>
      </c>
      <c r="DV26" s="139" t="str">
        <f>IF($B$2=1,IF(ต.ค.!V26="","",ต.ค.!V26),IF(ต.ค.!V56="","",ต.ค.!V56))</f>
        <v/>
      </c>
      <c r="DW26" s="139" t="str">
        <f>IF($B$2=1,IF(ต.ค.!W26="","",ต.ค.!W26),IF(ต.ค.!W56="","",ต.ค.!W56))</f>
        <v/>
      </c>
      <c r="DX26" s="139" t="str">
        <f>IF($B$2=1,IF(ต.ค.!X26="","",ต.ค.!X26),IF(ต.ค.!X56="","",ต.ค.!X56))</f>
        <v/>
      </c>
      <c r="DY26" s="139" t="str">
        <f>IF($B$2=1,IF(ต.ค.!Y26="","",ต.ค.!Y26),IF(ต.ค.!Y56="","",ต.ค.!Y56))</f>
        <v/>
      </c>
      <c r="DZ26" s="139" t="str">
        <f>IF($B$2=1,IF(ต.ค.!Z26="","",ต.ค.!Z26),IF(ต.ค.!Z56="","",ต.ค.!Z56))</f>
        <v/>
      </c>
      <c r="EA26" s="139" t="str">
        <f>IF($B$2=1,IF(ต.ค.!AA26="","",ต.ค.!AA26),IF(ต.ค.!AA56="","",ต.ค.!AA56))</f>
        <v/>
      </c>
      <c r="EB26" s="139" t="str">
        <f>IF($B$2=1,IF(ต.ค.!AB26="","",ต.ค.!AB26),IF(ต.ค.!AB56="","",ต.ค.!AB56))</f>
        <v/>
      </c>
      <c r="EC26" s="139" t="str">
        <f>IF($B$2=1,IF(ต.ค.!AC26="","",ต.ค.!AC26),IF(ต.ค.!AC56="","",ต.ค.!AC56))</f>
        <v/>
      </c>
      <c r="ED26" s="139" t="str">
        <f>IF($B$2=1,IF(ต.ค.!AD26="","",ต.ค.!AD26),IF(ต.ค.!AD56="","",ต.ค.!AD56))</f>
        <v/>
      </c>
      <c r="EE26" s="139" t="str">
        <f>IF($B$2=1,IF(ต.ค.!AE26="","",ต.ค.!AE26),IF(ต.ค.!AE56="","",ต.ค.!AE56))</f>
        <v/>
      </c>
      <c r="EF26" s="139" t="str">
        <f>IF($B$2=1,IF(ต.ค.!AF26="","",ต.ค.!AF26),IF(ต.ค.!AF56="","",ต.ค.!AF56))</f>
        <v/>
      </c>
      <c r="EG26" s="139" t="str">
        <f>IF($B$2=1,IF(ต.ค.!AG26="","",ต.ค.!AG26),IF(ต.ค.!AG56="","",ต.ค.!AG56))</f>
        <v/>
      </c>
      <c r="EH26" s="139" t="str">
        <f>IF($B$2=1,IF(ต.ค.!AH26="","",ต.ค.!AH26),IF(ต.ค.!AH56="","",ต.ค.!AH56))</f>
        <v/>
      </c>
      <c r="EI26" s="139" t="str">
        <f>IF($B$2=1,IF(ต.ค.!AI26="","",ต.ค.!AI26),IF(ต.ค.!AI56="","",ต.ค.!AI56))</f>
        <v/>
      </c>
      <c r="EJ26" s="138">
        <f t="shared" si="14"/>
        <v>23</v>
      </c>
      <c r="EK26" s="139"/>
      <c r="EL26" s="139" t="str">
        <f>IF($B$2=1,IF(พ.ย.!D26="","",พ.ย.!D26),IF(พ.ย.!D56="","",พ.ย.!D56))</f>
        <v/>
      </c>
      <c r="EM26" s="139" t="str">
        <f>IF($B$2=1,IF(พ.ย.!E26="","",พ.ย.!E26),IF(พ.ย.!E56="","",พ.ย.!E56))</f>
        <v/>
      </c>
      <c r="EN26" s="139" t="str">
        <f>IF($B$2=1,IF(พ.ย.!F26="","",พ.ย.!F26),IF(พ.ย.!F56="","",พ.ย.!F56))</f>
        <v/>
      </c>
      <c r="EO26" s="139" t="str">
        <f>IF($B$2=1,IF(พ.ย.!G26="","",พ.ย.!G26),IF(พ.ย.!G56="","",พ.ย.!G56))</f>
        <v/>
      </c>
      <c r="EP26" s="139" t="str">
        <f>IF($B$2=1,IF(พ.ย.!H26="","",พ.ย.!H26),IF(พ.ย.!H56="","",พ.ย.!H56))</f>
        <v/>
      </c>
      <c r="EQ26" s="139" t="str">
        <f>IF($B$2=1,IF(พ.ย.!I26="","",พ.ย.!I26),IF(พ.ย.!I56="","",พ.ย.!I56))</f>
        <v/>
      </c>
      <c r="ER26" s="139" t="str">
        <f>IF($B$2=1,IF(พ.ย.!J26="","",พ.ย.!J26),IF(พ.ย.!J56="","",พ.ย.!J56))</f>
        <v/>
      </c>
      <c r="ES26" s="139" t="str">
        <f>IF($B$2=1,IF(พ.ย.!K26="","",พ.ย.!K26),IF(พ.ย.!K56="","",พ.ย.!K56))</f>
        <v/>
      </c>
      <c r="ET26" s="139" t="str">
        <f>IF($B$2=1,IF(พ.ย.!L26="","",พ.ย.!L26),IF(พ.ย.!L56="","",พ.ย.!L56))</f>
        <v/>
      </c>
      <c r="EU26" s="139" t="str">
        <f>IF($B$2=1,IF(พ.ย.!M26="","",พ.ย.!M26),IF(พ.ย.!M56="","",พ.ย.!M56))</f>
        <v/>
      </c>
      <c r="EV26" s="139" t="str">
        <f>IF($B$2=1,IF(พ.ย.!N26="","",พ.ย.!N26),IF(พ.ย.!N56="","",พ.ย.!N56))</f>
        <v/>
      </c>
      <c r="EW26" s="139" t="str">
        <f>IF($B$2=1,IF(พ.ย.!O26="","",พ.ย.!O26),IF(พ.ย.!O56="","",พ.ย.!O56))</f>
        <v/>
      </c>
      <c r="EX26" s="139" t="str">
        <f>IF($B$2=1,IF(พ.ย.!P26="","",พ.ย.!P26),IF(พ.ย.!P56="","",พ.ย.!P56))</f>
        <v/>
      </c>
      <c r="EY26" s="139" t="str">
        <f>IF($B$2=1,IF(พ.ย.!Q26="","",พ.ย.!Q26),IF(พ.ย.!Q56="","",พ.ย.!Q56))</f>
        <v/>
      </c>
      <c r="EZ26" s="139" t="str">
        <f>IF($B$2=1,IF(พ.ย.!R26="","",พ.ย.!R26),IF(พ.ย.!R56="","",พ.ย.!R56))</f>
        <v/>
      </c>
      <c r="FA26" s="139" t="str">
        <f>IF($B$2=1,IF(พ.ย.!S26="","",พ.ย.!S26),IF(พ.ย.!S56="","",พ.ย.!S56))</f>
        <v/>
      </c>
      <c r="FB26" s="139" t="str">
        <f>IF($B$2=1,IF(พ.ย.!T26="","",พ.ย.!T26),IF(พ.ย.!T56="","",พ.ย.!T56))</f>
        <v/>
      </c>
      <c r="FC26" s="139" t="str">
        <f>IF($B$2=1,IF(พ.ย.!U26="","",พ.ย.!U26),IF(พ.ย.!U56="","",พ.ย.!U56))</f>
        <v/>
      </c>
      <c r="FD26" s="139" t="str">
        <f>IF($B$2=1,IF(พ.ย.!V26="","",พ.ย.!V26),IF(พ.ย.!V56="","",พ.ย.!V56))</f>
        <v/>
      </c>
      <c r="FE26" s="139" t="str">
        <f>IF($B$2=1,IF(พ.ย.!W26="","",พ.ย.!W26),IF(พ.ย.!W56="","",พ.ย.!W56))</f>
        <v/>
      </c>
      <c r="FF26" s="139" t="str">
        <f>IF($B$2=1,IF(พ.ย.!X26="","",พ.ย.!X26),IF(พ.ย.!X56="","",พ.ย.!X56))</f>
        <v/>
      </c>
      <c r="FG26" s="139" t="str">
        <f>IF($B$2=1,IF(พ.ย.!Y26="","",พ.ย.!Y26),IF(พ.ย.!Y56="","",พ.ย.!Y56))</f>
        <v/>
      </c>
      <c r="FH26" s="139" t="str">
        <f>IF($B$2=1,IF(พ.ย.!Z26="","",พ.ย.!Z26),IF(พ.ย.!Z56="","",พ.ย.!Z56))</f>
        <v/>
      </c>
      <c r="FI26" s="139" t="str">
        <f>IF($B$2=1,IF(พ.ย.!AA26="","",พ.ย.!AA26),IF(พ.ย.!AA56="","",พ.ย.!AA56))</f>
        <v/>
      </c>
      <c r="FJ26" s="139" t="str">
        <f>IF($B$2=1,IF(พ.ย.!AB26="","",พ.ย.!AB26),IF(พ.ย.!AB56="","",พ.ย.!AB56))</f>
        <v/>
      </c>
      <c r="FK26" s="139" t="str">
        <f>IF($B$2=1,IF(พ.ย.!AC26="","",พ.ย.!AC26),IF(พ.ย.!AC56="","",พ.ย.!AC56))</f>
        <v/>
      </c>
      <c r="FL26" s="139" t="str">
        <f>IF($B$2=1,IF(พ.ย.!AD26="","",พ.ย.!AD26),IF(พ.ย.!AD56="","",พ.ย.!AD56))</f>
        <v/>
      </c>
      <c r="FM26" s="139" t="str">
        <f>IF($B$2=1,IF(พ.ย.!AE26="","",พ.ย.!AE26),IF(พ.ย.!AE56="","",พ.ย.!AE56))</f>
        <v/>
      </c>
      <c r="FN26" s="139" t="str">
        <f>IF($B$2=1,IF(พ.ย.!AF26="","",พ.ย.!AF26),IF(พ.ย.!AF56="","",พ.ย.!AF56))</f>
        <v/>
      </c>
      <c r="FO26" s="139" t="str">
        <f>IF($B$2=1,IF(พ.ย.!AG26="","",พ.ย.!AG26),IF(พ.ย.!AG56="","",พ.ย.!AG56))</f>
        <v/>
      </c>
      <c r="FP26" s="139" t="str">
        <f>IF($B$2=1,IF(พ.ย.!AH26="","",พ.ย.!AH26),IF(พ.ย.!AH56="","",พ.ย.!AH56))</f>
        <v/>
      </c>
      <c r="FQ26" s="139" t="str">
        <f>IF($B$2=1,IF(พ.ย.!AI26="","",พ.ย.!AI26),IF(พ.ย.!AI56="","",พ.ย.!AI56))</f>
        <v/>
      </c>
      <c r="FR26" s="138">
        <f t="shared" si="15"/>
        <v>23</v>
      </c>
      <c r="FS26" s="139"/>
      <c r="FT26" s="139" t="str">
        <f>IF($B$2=1,IF(ธ.ค.!D26="","",ธ.ค.!D26),IF(ธ.ค.!D56="","",ธ.ค.!D56))</f>
        <v/>
      </c>
      <c r="FU26" s="139" t="str">
        <f>IF($B$2=1,IF(ธ.ค.!E26="","",ธ.ค.!E26),IF(ธ.ค.!E56="","",ธ.ค.!E56))</f>
        <v/>
      </c>
      <c r="FV26" s="139" t="str">
        <f>IF($B$2=1,IF(ธ.ค.!F26="","",ธ.ค.!F26),IF(ธ.ค.!F56="","",ธ.ค.!F56))</f>
        <v/>
      </c>
      <c r="FW26" s="139" t="str">
        <f>IF($B$2=1,IF(ธ.ค.!G26="","",ธ.ค.!G26),IF(ธ.ค.!G56="","",ธ.ค.!G56))</f>
        <v/>
      </c>
      <c r="FX26" s="139" t="str">
        <f>IF($B$2=1,IF(ธ.ค.!H26="","",ธ.ค.!H26),IF(ธ.ค.!H56="","",ธ.ค.!H56))</f>
        <v/>
      </c>
      <c r="FY26" s="139" t="str">
        <f>IF($B$2=1,IF(ธ.ค.!I26="","",ธ.ค.!I26),IF(ธ.ค.!I56="","",ธ.ค.!I56))</f>
        <v/>
      </c>
      <c r="FZ26" s="139" t="str">
        <f>IF($B$2=1,IF(ธ.ค.!J26="","",ธ.ค.!J26),IF(ธ.ค.!J56="","",ธ.ค.!J56))</f>
        <v/>
      </c>
      <c r="GA26" s="139" t="str">
        <f>IF($B$2=1,IF(ธ.ค.!K26="","",ธ.ค.!K26),IF(ธ.ค.!K56="","",ธ.ค.!K56))</f>
        <v/>
      </c>
      <c r="GB26" s="139" t="str">
        <f>IF($B$2=1,IF(ธ.ค.!L26="","",ธ.ค.!L26),IF(ธ.ค.!L56="","",ธ.ค.!L56))</f>
        <v/>
      </c>
      <c r="GC26" s="139" t="str">
        <f>IF($B$2=1,IF(ธ.ค.!M26="","",ธ.ค.!M26),IF(ธ.ค.!M56="","",ธ.ค.!M56))</f>
        <v/>
      </c>
      <c r="GD26" s="139" t="str">
        <f>IF($B$2=1,IF(ธ.ค.!N26="","",ธ.ค.!N26),IF(ธ.ค.!N56="","",ธ.ค.!N56))</f>
        <v/>
      </c>
      <c r="GE26" s="139" t="str">
        <f>IF($B$2=1,IF(ธ.ค.!O26="","",ธ.ค.!O26),IF(ธ.ค.!O56="","",ธ.ค.!O56))</f>
        <v/>
      </c>
      <c r="GF26" s="139" t="str">
        <f>IF($B$2=1,IF(ธ.ค.!P26="","",ธ.ค.!P26),IF(ธ.ค.!P56="","",ธ.ค.!P56))</f>
        <v/>
      </c>
      <c r="GG26" s="139" t="str">
        <f>IF($B$2=1,IF(ธ.ค.!Q26="","",ธ.ค.!Q26),IF(ธ.ค.!Q56="","",ธ.ค.!Q56))</f>
        <v/>
      </c>
      <c r="GH26" s="139" t="str">
        <f>IF($B$2=1,IF(ธ.ค.!R26="","",ธ.ค.!R26),IF(ธ.ค.!R56="","",ธ.ค.!R56))</f>
        <v/>
      </c>
      <c r="GI26" s="139" t="str">
        <f>IF($B$2=1,IF(ธ.ค.!S26="","",ธ.ค.!S26),IF(ธ.ค.!S56="","",ธ.ค.!S56))</f>
        <v/>
      </c>
      <c r="GJ26" s="139" t="str">
        <f>IF($B$2=1,IF(ธ.ค.!T26="","",ธ.ค.!T26),IF(ธ.ค.!T56="","",ธ.ค.!T56))</f>
        <v/>
      </c>
      <c r="GK26" s="139" t="str">
        <f>IF($B$2=1,IF(ธ.ค.!U26="","",ธ.ค.!U26),IF(ธ.ค.!U56="","",ธ.ค.!U56))</f>
        <v/>
      </c>
      <c r="GL26" s="139" t="str">
        <f>IF($B$2=1,IF(ธ.ค.!V26="","",ธ.ค.!V26),IF(ธ.ค.!V56="","",ธ.ค.!V56))</f>
        <v/>
      </c>
      <c r="GM26" s="139" t="str">
        <f>IF($B$2=1,IF(ธ.ค.!W26="","",ธ.ค.!W26),IF(ธ.ค.!W56="","",ธ.ค.!W56))</f>
        <v/>
      </c>
      <c r="GN26" s="139" t="str">
        <f>IF($B$2=1,IF(ธ.ค.!X26="","",ธ.ค.!X26),IF(ธ.ค.!X56="","",ธ.ค.!X56))</f>
        <v/>
      </c>
      <c r="GO26" s="139" t="str">
        <f>IF($B$2=1,IF(ธ.ค.!Y26="","",ธ.ค.!Y26),IF(ธ.ค.!Y56="","",ธ.ค.!Y56))</f>
        <v/>
      </c>
      <c r="GP26" s="139" t="str">
        <f>IF($B$2=1,IF(ธ.ค.!Z26="","",ธ.ค.!Z26),IF(ธ.ค.!Z56="","",ธ.ค.!Z56))</f>
        <v/>
      </c>
      <c r="GQ26" s="139" t="str">
        <f>IF($B$2=1,IF(ธ.ค.!AA26="","",ธ.ค.!AA26),IF(ธ.ค.!AA56="","",ธ.ค.!AA56))</f>
        <v/>
      </c>
      <c r="GR26" s="139" t="str">
        <f>IF($B$2=1,IF(ธ.ค.!AB26="","",ธ.ค.!AB26),IF(ธ.ค.!AB56="","",ธ.ค.!AB56))</f>
        <v/>
      </c>
      <c r="GS26" s="139" t="str">
        <f>IF($B$2=1,IF(ธ.ค.!AC26="","",ธ.ค.!AC26),IF(ธ.ค.!AC56="","",ธ.ค.!AC56))</f>
        <v/>
      </c>
      <c r="GT26" s="139" t="str">
        <f>IF($B$2=1,IF(ธ.ค.!AD26="","",ธ.ค.!AD26),IF(ธ.ค.!AD56="","",ธ.ค.!AD56))</f>
        <v/>
      </c>
      <c r="GU26" s="139" t="str">
        <f>IF($B$2=1,IF(ธ.ค.!AE26="","",ธ.ค.!AE26),IF(ธ.ค.!AE56="","",ธ.ค.!AE56))</f>
        <v/>
      </c>
      <c r="GV26" s="139" t="str">
        <f>IF($B$2=1,IF(ธ.ค.!AF26="","",ธ.ค.!AF26),IF(ธ.ค.!AF56="","",ธ.ค.!AF56))</f>
        <v/>
      </c>
      <c r="GW26" s="139" t="str">
        <f>IF($B$2=1,IF(ธ.ค.!AG26="","",ธ.ค.!AG26),IF(ธ.ค.!AG56="","",ธ.ค.!AG56))</f>
        <v/>
      </c>
      <c r="GX26" s="139" t="str">
        <f>IF($B$2=1,IF(ธ.ค.!AH26="","",ธ.ค.!AH26),IF(ธ.ค.!AH56="","",ธ.ค.!AH56))</f>
        <v/>
      </c>
      <c r="GY26" s="139" t="str">
        <f>IF($B$2=1,IF(ธ.ค.!AI26="","",ธ.ค.!AI26),IF(ธ.ค.!AI56="","",ธ.ค.!AI56))</f>
        <v/>
      </c>
      <c r="GZ26" s="138">
        <f t="shared" si="16"/>
        <v>23</v>
      </c>
      <c r="HA26" s="139"/>
      <c r="HB26" s="139" t="str">
        <f>IF($B$2=1,IF(ม.ค.!D26="","",ม.ค.!D26),IF(ม.ค.!D56="","",ม.ค.!D56))</f>
        <v/>
      </c>
      <c r="HC26" s="139" t="str">
        <f>IF($B$2=1,IF(ม.ค.!E26="","",ม.ค.!E26),IF(ม.ค.!E56="","",ม.ค.!E56))</f>
        <v/>
      </c>
      <c r="HD26" s="139" t="str">
        <f>IF($B$2=1,IF(ม.ค.!F26="","",ม.ค.!F26),IF(ม.ค.!F56="","",ม.ค.!F56))</f>
        <v/>
      </c>
      <c r="HE26" s="139" t="str">
        <f>IF($B$2=1,IF(ม.ค.!G26="","",ม.ค.!G26),IF(ม.ค.!G56="","",ม.ค.!G56))</f>
        <v/>
      </c>
      <c r="HF26" s="139" t="str">
        <f>IF($B$2=1,IF(ม.ค.!H26="","",ม.ค.!H26),IF(ม.ค.!H56="","",ม.ค.!H56))</f>
        <v/>
      </c>
      <c r="HG26" s="139" t="str">
        <f>IF($B$2=1,IF(ม.ค.!I26="","",ม.ค.!I26),IF(ม.ค.!I56="","",ม.ค.!I56))</f>
        <v/>
      </c>
      <c r="HH26" s="139" t="str">
        <f>IF($B$2=1,IF(ม.ค.!J26="","",ม.ค.!J26),IF(ม.ค.!J56="","",ม.ค.!J56))</f>
        <v/>
      </c>
      <c r="HI26" s="139" t="str">
        <f>IF($B$2=1,IF(ม.ค.!K26="","",ม.ค.!K26),IF(ม.ค.!K56="","",ม.ค.!K56))</f>
        <v/>
      </c>
      <c r="HJ26" s="139" t="str">
        <f>IF($B$2=1,IF(ม.ค.!L26="","",ม.ค.!L26),IF(ม.ค.!L56="","",ม.ค.!L56))</f>
        <v/>
      </c>
      <c r="HK26" s="139" t="str">
        <f>IF($B$2=1,IF(ม.ค.!M26="","",ม.ค.!M26),IF(ม.ค.!M56="","",ม.ค.!M56))</f>
        <v/>
      </c>
      <c r="HL26" s="139" t="str">
        <f>IF($B$2=1,IF(ม.ค.!N26="","",ม.ค.!N26),IF(ม.ค.!N56="","",ม.ค.!N56))</f>
        <v/>
      </c>
      <c r="HM26" s="139" t="str">
        <f>IF($B$2=1,IF(ม.ค.!O26="","",ม.ค.!O26),IF(ม.ค.!O56="","",ม.ค.!O56))</f>
        <v/>
      </c>
      <c r="HN26" s="139" t="str">
        <f>IF($B$2=1,IF(ม.ค.!P26="","",ม.ค.!P26),IF(ม.ค.!P56="","",ม.ค.!P56))</f>
        <v/>
      </c>
      <c r="HO26" s="139" t="str">
        <f>IF($B$2=1,IF(ม.ค.!Q26="","",ม.ค.!Q26),IF(ม.ค.!Q56="","",ม.ค.!Q56))</f>
        <v/>
      </c>
      <c r="HP26" s="139" t="str">
        <f>IF($B$2=1,IF(ม.ค.!R26="","",ม.ค.!R26),IF(ม.ค.!R56="","",ม.ค.!R56))</f>
        <v/>
      </c>
      <c r="HQ26" s="139" t="str">
        <f>IF($B$2=1,IF(ม.ค.!S26="","",ม.ค.!S26),IF(ม.ค.!S56="","",ม.ค.!S56))</f>
        <v/>
      </c>
      <c r="HR26" s="139" t="str">
        <f>IF($B$2=1,IF(ม.ค.!T26="","",ม.ค.!T26),IF(ม.ค.!T56="","",ม.ค.!T56))</f>
        <v/>
      </c>
      <c r="HS26" s="139" t="str">
        <f>IF($B$2=1,IF(ม.ค.!U26="","",ม.ค.!U26),IF(ม.ค.!U56="","",ม.ค.!U56))</f>
        <v/>
      </c>
      <c r="HT26" s="139" t="str">
        <f>IF($B$2=1,IF(ม.ค.!V26="","",ม.ค.!V26),IF(ม.ค.!V56="","",ม.ค.!V56))</f>
        <v/>
      </c>
      <c r="HU26" s="139" t="str">
        <f>IF($B$2=1,IF(ม.ค.!W26="","",ม.ค.!W26),IF(ม.ค.!W56="","",ม.ค.!W56))</f>
        <v/>
      </c>
      <c r="HV26" s="139" t="str">
        <f>IF($B$2=1,IF(ม.ค.!X26="","",ม.ค.!X26),IF(ม.ค.!X56="","",ม.ค.!X56))</f>
        <v/>
      </c>
      <c r="HW26" s="139" t="str">
        <f>IF($B$2=1,IF(ม.ค.!Y26="","",ม.ค.!Y26),IF(ม.ค.!Y56="","",ม.ค.!Y56))</f>
        <v/>
      </c>
      <c r="HX26" s="139" t="str">
        <f>IF($B$2=1,IF(ม.ค.!Z26="","",ม.ค.!Z26),IF(ม.ค.!Z56="","",ม.ค.!Z56))</f>
        <v/>
      </c>
      <c r="HY26" s="139" t="str">
        <f>IF($B$2=1,IF(ม.ค.!AA26="","",ม.ค.!AA26),IF(ม.ค.!AA56="","",ม.ค.!AA56))</f>
        <v/>
      </c>
      <c r="HZ26" s="139" t="str">
        <f>IF($B$2=1,IF(ม.ค.!AB26="","",ม.ค.!AB26),IF(ม.ค.!AB56="","",ม.ค.!AB56))</f>
        <v/>
      </c>
      <c r="IA26" s="139" t="str">
        <f>IF($B$2=1,IF(ม.ค.!AC26="","",ม.ค.!AC26),IF(ม.ค.!AC56="","",ม.ค.!AC56))</f>
        <v/>
      </c>
      <c r="IB26" s="139" t="str">
        <f>IF($B$2=1,IF(ม.ค.!AD26="","",ม.ค.!AD26),IF(ม.ค.!AD56="","",ม.ค.!AD56))</f>
        <v/>
      </c>
      <c r="IC26" s="139" t="str">
        <f>IF($B$2=1,IF(ม.ค.!AE26="","",ม.ค.!AE26),IF(ม.ค.!AE56="","",ม.ค.!AE56))</f>
        <v/>
      </c>
      <c r="ID26" s="139" t="str">
        <f>IF($B$2=1,IF(ม.ค.!AF26="","",ม.ค.!AF26),IF(ม.ค.!AF56="","",ม.ค.!AF56))</f>
        <v/>
      </c>
      <c r="IE26" s="139" t="str">
        <f>IF($B$2=1,IF(ม.ค.!AG26="","",ม.ค.!AG26),IF(ม.ค.!AG56="","",ม.ค.!AG56))</f>
        <v/>
      </c>
      <c r="IF26" s="139" t="str">
        <f>IF($B$2=1,IF(ม.ค.!AH26="","",ม.ค.!AH26),IF(ม.ค.!AH56="","",ม.ค.!AH56))</f>
        <v/>
      </c>
      <c r="IG26" s="139" t="str">
        <f>IF($B$2=1,IF(ม.ค.!AI26="","",ม.ค.!AI26),IF(ม.ค.!AI56="","",ม.ค.!AI56))</f>
        <v/>
      </c>
      <c r="IH26" s="138">
        <f t="shared" si="17"/>
        <v>23</v>
      </c>
      <c r="II26" s="139"/>
      <c r="IJ26" s="139" t="str">
        <f>IF($B$2=1,IF(ก.พ.!D26="","",ก.พ.!D26),IF(ก.พ.!D56="","",ก.พ.!D56))</f>
        <v/>
      </c>
      <c r="IK26" s="139" t="str">
        <f>IF($B$2=1,IF(ก.พ.!E26="","",ก.พ.!E26),IF(ก.พ.!E56="","",ก.พ.!E56))</f>
        <v/>
      </c>
      <c r="IL26" s="139" t="str">
        <f>IF($B$2=1,IF(ก.พ.!F26="","",ก.พ.!F26),IF(ก.พ.!F56="","",ก.พ.!F56))</f>
        <v/>
      </c>
      <c r="IM26" s="139" t="str">
        <f>IF($B$2=1,IF(ก.พ.!G26="","",ก.พ.!G26),IF(ก.พ.!G56="","",ก.พ.!G56))</f>
        <v/>
      </c>
      <c r="IN26" s="139" t="str">
        <f>IF($B$2=1,IF(ก.พ.!H26="","",ก.พ.!H26),IF(ก.พ.!H56="","",ก.พ.!H56))</f>
        <v/>
      </c>
      <c r="IO26" s="139" t="str">
        <f>IF($B$2=1,IF(ก.พ.!I26="","",ก.พ.!I26),IF(ก.พ.!I56="","",ก.พ.!I56))</f>
        <v/>
      </c>
      <c r="IP26" s="139" t="str">
        <f>IF($B$2=1,IF(ก.พ.!J26="","",ก.พ.!J26),IF(ก.พ.!J56="","",ก.พ.!J56))</f>
        <v/>
      </c>
      <c r="IQ26" s="139" t="str">
        <f>IF($B$2=1,IF(ก.พ.!K26="","",ก.พ.!K26),IF(ก.พ.!K56="","",ก.พ.!K56))</f>
        <v/>
      </c>
      <c r="IR26" s="139" t="str">
        <f>IF($B$2=1,IF(ก.พ.!L26="","",ก.พ.!L26),IF(ก.พ.!L56="","",ก.พ.!L56))</f>
        <v/>
      </c>
      <c r="IS26" s="139" t="str">
        <f>IF($B$2=1,IF(ก.พ.!M26="","",ก.พ.!M26),IF(ก.พ.!M56="","",ก.พ.!M56))</f>
        <v/>
      </c>
      <c r="IT26" s="139" t="str">
        <f>IF($B$2=1,IF(ก.พ.!N26="","",ก.พ.!N26),IF(ก.พ.!N56="","",ก.พ.!N56))</f>
        <v/>
      </c>
      <c r="IU26" s="139" t="str">
        <f>IF($B$2=1,IF(ก.พ.!O26="","",ก.พ.!O26),IF(ก.พ.!O56="","",ก.พ.!O56))</f>
        <v/>
      </c>
      <c r="IV26" s="139" t="str">
        <f>IF($B$2=1,IF(ก.พ.!P26="","",ก.พ.!P26),IF(ก.พ.!P56="","",ก.พ.!P56))</f>
        <v/>
      </c>
      <c r="IW26" s="139" t="str">
        <f>IF($B$2=1,IF(ก.พ.!Q26="","",ก.พ.!Q26),IF(ก.พ.!Q56="","",ก.พ.!Q56))</f>
        <v/>
      </c>
      <c r="IX26" s="139" t="str">
        <f>IF($B$2=1,IF(ก.พ.!R26="","",ก.พ.!R26),IF(ก.พ.!R56="","",ก.พ.!R56))</f>
        <v/>
      </c>
      <c r="IY26" s="139" t="str">
        <f>IF($B$2=1,IF(ก.พ.!S26="","",ก.พ.!S26),IF(ก.พ.!S56="","",ก.พ.!S56))</f>
        <v/>
      </c>
      <c r="IZ26" s="139" t="str">
        <f>IF($B$2=1,IF(ก.พ.!T26="","",ก.พ.!T26),IF(ก.พ.!T56="","",ก.พ.!T56))</f>
        <v/>
      </c>
      <c r="JA26" s="139" t="str">
        <f>IF($B$2=1,IF(ก.พ.!U26="","",ก.พ.!U26),IF(ก.พ.!U56="","",ก.พ.!U56))</f>
        <v/>
      </c>
      <c r="JB26" s="139" t="str">
        <f>IF($B$2=1,IF(ก.พ.!V26="","",ก.พ.!V26),IF(ก.พ.!V56="","",ก.พ.!V56))</f>
        <v/>
      </c>
      <c r="JC26" s="139" t="str">
        <f>IF($B$2=1,IF(ก.พ.!W26="","",ก.พ.!W26),IF(ก.พ.!W56="","",ก.พ.!W56))</f>
        <v/>
      </c>
      <c r="JD26" s="139" t="str">
        <f>IF($B$2=1,IF(ก.พ.!X26="","",ก.พ.!X26),IF(ก.พ.!X56="","",ก.พ.!X56))</f>
        <v/>
      </c>
      <c r="JE26" s="139" t="str">
        <f>IF($B$2=1,IF(ก.พ.!Y26="","",ก.พ.!Y26),IF(ก.พ.!Y56="","",ก.พ.!Y56))</f>
        <v/>
      </c>
      <c r="JF26" s="139" t="str">
        <f>IF($B$2=1,IF(ก.พ.!Z26="","",ก.พ.!Z26),IF(ก.พ.!Z56="","",ก.พ.!Z56))</f>
        <v/>
      </c>
      <c r="JG26" s="139" t="str">
        <f>IF($B$2=1,IF(ก.พ.!AA26="","",ก.พ.!AA26),IF(ก.พ.!AA56="","",ก.พ.!AA56))</f>
        <v/>
      </c>
      <c r="JH26" s="139" t="str">
        <f>IF($B$2=1,IF(ก.พ.!AB26="","",ก.พ.!AB26),IF(ก.พ.!AB56="","",ก.พ.!AB56))</f>
        <v/>
      </c>
      <c r="JI26" s="139" t="str">
        <f>IF($B$2=1,IF(ก.พ.!AC26="","",ก.พ.!AC26),IF(ก.พ.!AC56="","",ก.พ.!AC56))</f>
        <v/>
      </c>
      <c r="JJ26" s="139" t="str">
        <f>IF($B$2=1,IF(ก.พ.!AD26="","",ก.พ.!AD26),IF(ก.พ.!AD56="","",ก.พ.!AD56))</f>
        <v/>
      </c>
      <c r="JK26" s="139" t="str">
        <f>IF($B$2=1,IF(ก.พ.!AE26="","",ก.พ.!AE26),IF(ก.พ.!AE56="","",ก.พ.!AE56))</f>
        <v/>
      </c>
      <c r="JL26" s="139" t="str">
        <f>IF($B$2=1,IF(ก.พ.!AF26="","",ก.พ.!AF26),IF(ก.พ.!AF56="","",ก.พ.!AF56))</f>
        <v/>
      </c>
      <c r="JM26" s="139" t="str">
        <f>IF($B$2=1,IF(ก.พ.!AG26="","",ก.พ.!AG26),IF(ก.พ.!AG56="","",ก.พ.!AG56))</f>
        <v/>
      </c>
      <c r="JN26" s="139" t="str">
        <f>IF($B$2=1,IF(ก.พ.!AH26="","",ก.พ.!AH26),IF(ก.พ.!AH56="","",ก.พ.!AH56))</f>
        <v/>
      </c>
      <c r="JO26" s="139" t="str">
        <f>IF($B$2=1,IF(ก.พ.!AI26="","",ก.พ.!AI26),IF(ก.พ.!AI56="","",ก.พ.!AI56))</f>
        <v/>
      </c>
      <c r="JP26" s="138">
        <f t="shared" si="18"/>
        <v>23</v>
      </c>
      <c r="JQ26" s="139"/>
      <c r="JR26" s="139" t="str">
        <f>IF($B$2=1,IF(มี.ค.!D26="","",มี.ค.!D26),IF(มี.ค.!D56="","",มี.ค.!D56))</f>
        <v/>
      </c>
      <c r="JS26" s="139" t="str">
        <f>IF($B$2=1,IF(มี.ค.!E26="","",มี.ค.!E26),IF(มี.ค.!E56="","",มี.ค.!E56))</f>
        <v/>
      </c>
      <c r="JT26" s="139" t="str">
        <f>IF($B$2=1,IF(มี.ค.!F26="","",มี.ค.!F26),IF(มี.ค.!F56="","",มี.ค.!F56))</f>
        <v/>
      </c>
      <c r="JU26" s="139" t="str">
        <f>IF($B$2=1,IF(มี.ค.!G26="","",มี.ค.!G26),IF(มี.ค.!G56="","",มี.ค.!G56))</f>
        <v/>
      </c>
      <c r="JV26" s="139" t="str">
        <f>IF($B$2=1,IF(มี.ค.!H26="","",มี.ค.!H26),IF(มี.ค.!H56="","",มี.ค.!H56))</f>
        <v/>
      </c>
      <c r="JW26" s="139" t="str">
        <f>IF($B$2=1,IF(มี.ค.!I26="","",มี.ค.!I26),IF(มี.ค.!I56="","",มี.ค.!I56))</f>
        <v/>
      </c>
      <c r="JX26" s="139" t="str">
        <f>IF($B$2=1,IF(มี.ค.!J26="","",มี.ค.!J26),IF(มี.ค.!J56="","",มี.ค.!J56))</f>
        <v/>
      </c>
      <c r="JY26" s="139" t="str">
        <f>IF($B$2=1,IF(มี.ค.!K26="","",มี.ค.!K26),IF(มี.ค.!K56="","",มี.ค.!K56))</f>
        <v/>
      </c>
      <c r="JZ26" s="139" t="str">
        <f>IF($B$2=1,IF(มี.ค.!L26="","",มี.ค.!L26),IF(มี.ค.!L56="","",มี.ค.!L56))</f>
        <v/>
      </c>
      <c r="KA26" s="139" t="str">
        <f>IF($B$2=1,IF(มี.ค.!M26="","",มี.ค.!M26),IF(มี.ค.!M56="","",มี.ค.!M56))</f>
        <v/>
      </c>
      <c r="KB26" s="139" t="str">
        <f>IF($B$2=1,IF(มี.ค.!N26="","",มี.ค.!N26),IF(มี.ค.!N56="","",มี.ค.!N56))</f>
        <v/>
      </c>
      <c r="KC26" s="139" t="str">
        <f>IF($B$2=1,IF(มี.ค.!O26="","",มี.ค.!O26),IF(มี.ค.!O56="","",มี.ค.!O56))</f>
        <v/>
      </c>
      <c r="KD26" s="139" t="str">
        <f>IF($B$2=1,IF(มี.ค.!P26="","",มี.ค.!P26),IF(มี.ค.!P56="","",มี.ค.!P56))</f>
        <v/>
      </c>
      <c r="KE26" s="139" t="str">
        <f>IF($B$2=1,IF(มี.ค.!Q26="","",มี.ค.!Q26),IF(มี.ค.!Q56="","",มี.ค.!Q56))</f>
        <v/>
      </c>
      <c r="KF26" s="139" t="str">
        <f>IF($B$2=1,IF(มี.ค.!R26="","",มี.ค.!R26),IF(มี.ค.!R56="","",มี.ค.!R56))</f>
        <v/>
      </c>
      <c r="KG26" s="139" t="str">
        <f>IF($B$2=1,IF(มี.ค.!S26="","",มี.ค.!S26),IF(มี.ค.!S56="","",มี.ค.!S56))</f>
        <v/>
      </c>
      <c r="KH26" s="139" t="str">
        <f>IF($B$2=1,IF(มี.ค.!T26="","",มี.ค.!T26),IF(มี.ค.!T56="","",มี.ค.!T56))</f>
        <v/>
      </c>
      <c r="KI26" s="139" t="str">
        <f>IF($B$2=1,IF(มี.ค.!U26="","",มี.ค.!U26),IF(มี.ค.!U56="","",มี.ค.!U56))</f>
        <v/>
      </c>
      <c r="KJ26" s="139" t="str">
        <f>IF($B$2=1,IF(มี.ค.!V26="","",มี.ค.!V26),IF(มี.ค.!V56="","",มี.ค.!V56))</f>
        <v/>
      </c>
      <c r="KK26" s="139" t="str">
        <f>IF($B$2=1,IF(มี.ค.!W26="","",มี.ค.!W26),IF(มี.ค.!W56="","",มี.ค.!W56))</f>
        <v/>
      </c>
      <c r="KL26" s="139" t="str">
        <f>IF($B$2=1,IF(มี.ค.!X26="","",มี.ค.!X26),IF(มี.ค.!X56="","",มี.ค.!X56))</f>
        <v/>
      </c>
      <c r="KM26" s="139" t="str">
        <f>IF($B$2=1,IF(มี.ค.!Y26="","",มี.ค.!Y26),IF(มี.ค.!Y56="","",มี.ค.!Y56))</f>
        <v/>
      </c>
      <c r="KN26" s="139" t="str">
        <f>IF($B$2=1,IF(มี.ค.!Z26="","",มี.ค.!Z26),IF(มี.ค.!Z56="","",มี.ค.!Z56))</f>
        <v/>
      </c>
      <c r="KO26" s="139" t="str">
        <f>IF($B$2=1,IF(มี.ค.!AA26="","",มี.ค.!AA26),IF(มี.ค.!AA56="","",มี.ค.!AA56))</f>
        <v/>
      </c>
      <c r="KP26" s="139" t="str">
        <f>IF($B$2=1,IF(มี.ค.!AB26="","",มี.ค.!AB26),IF(มี.ค.!AB56="","",มี.ค.!AB56))</f>
        <v/>
      </c>
      <c r="KQ26" s="139" t="str">
        <f>IF($B$2=1,IF(มี.ค.!AC26="","",มี.ค.!AC26),IF(มี.ค.!AC56="","",มี.ค.!AC56))</f>
        <v/>
      </c>
      <c r="KR26" s="139" t="str">
        <f>IF($B$2=1,IF(มี.ค.!AD26="","",มี.ค.!AD26),IF(มี.ค.!AD56="","",มี.ค.!AD56))</f>
        <v/>
      </c>
      <c r="KS26" s="139" t="str">
        <f>IF($B$2=1,IF(มี.ค.!AE26="","",มี.ค.!AE26),IF(มี.ค.!AE56="","",มี.ค.!AE56))</f>
        <v/>
      </c>
      <c r="KT26" s="139" t="str">
        <f>IF($B$2=1,IF(มี.ค.!AF26="","",มี.ค.!AF26),IF(มี.ค.!AF56="","",มี.ค.!AF56))</f>
        <v/>
      </c>
      <c r="KU26" s="139" t="str">
        <f>IF($B$2=1,IF(มี.ค.!AG26="","",มี.ค.!AG26),IF(มี.ค.!AG56="","",มี.ค.!AG56))</f>
        <v/>
      </c>
      <c r="KV26" s="139" t="str">
        <f>IF($B$2=1,IF(มี.ค.!AH26="","",มี.ค.!AH26),IF(มี.ค.!AH56="","",มี.ค.!AH56))</f>
        <v/>
      </c>
      <c r="KW26" s="139" t="str">
        <f>IF($B$2=1,IF(มี.ค.!AI26="","",มี.ค.!AI26),IF(มี.ค.!AI56="","",มี.ค.!AI56))</f>
        <v/>
      </c>
      <c r="KX26" s="138">
        <f t="shared" si="19"/>
        <v>23</v>
      </c>
      <c r="KY26" s="139"/>
      <c r="KZ26" s="139" t="str">
        <f>IF($B$2=1,IF(เม.ย.!D26="","",เม.ย.!D26),IF(เม.ย.!D56="","",เม.ย.!D56))</f>
        <v/>
      </c>
      <c r="LA26" s="139" t="str">
        <f>IF($B$2=1,IF(เม.ย.!E26="","",เม.ย.!E26),IF(เม.ย.!E56="","",เม.ย.!E56))</f>
        <v/>
      </c>
      <c r="LB26" s="139" t="str">
        <f>IF($B$2=1,IF(เม.ย.!F26="","",เม.ย.!F26),IF(เม.ย.!F56="","",เม.ย.!F56))</f>
        <v/>
      </c>
      <c r="LC26" s="139" t="str">
        <f>IF($B$2=1,IF(เม.ย.!G26="","",เม.ย.!G26),IF(เม.ย.!G56="","",เม.ย.!G56))</f>
        <v/>
      </c>
      <c r="LD26" s="139" t="str">
        <f>IF($B$2=1,IF(เม.ย.!H26="","",เม.ย.!H26),IF(เม.ย.!H56="","",เม.ย.!H56))</f>
        <v/>
      </c>
      <c r="LE26" s="139" t="str">
        <f>IF($B$2=1,IF(เม.ย.!I26="","",เม.ย.!I26),IF(เม.ย.!I56="","",เม.ย.!I56))</f>
        <v/>
      </c>
      <c r="LF26" s="139" t="str">
        <f>IF($B$2=1,IF(เม.ย.!J26="","",เม.ย.!J26),IF(เม.ย.!J56="","",เม.ย.!J56))</f>
        <v/>
      </c>
      <c r="LG26" s="139" t="str">
        <f>IF($B$2=1,IF(เม.ย.!K26="","",เม.ย.!K26),IF(เม.ย.!K56="","",เม.ย.!K56))</f>
        <v/>
      </c>
      <c r="LH26" s="139" t="str">
        <f>IF($B$2=1,IF(เม.ย.!L26="","",เม.ย.!L26),IF(เม.ย.!L56="","",เม.ย.!L56))</f>
        <v/>
      </c>
      <c r="LI26" s="139" t="str">
        <f>IF($B$2=1,IF(เม.ย.!M26="","",เม.ย.!M26),IF(เม.ย.!M56="","",เม.ย.!M56))</f>
        <v/>
      </c>
      <c r="LJ26" s="139" t="str">
        <f>IF($B$2=1,IF(เม.ย.!N26="","",เม.ย.!N26),IF(เม.ย.!N56="","",เม.ย.!N56))</f>
        <v/>
      </c>
      <c r="LK26" s="139" t="str">
        <f>IF($B$2=1,IF(เม.ย.!O26="","",เม.ย.!O26),IF(เม.ย.!O56="","",เม.ย.!O56))</f>
        <v/>
      </c>
      <c r="LL26" s="139" t="str">
        <f>IF($B$2=1,IF(เม.ย.!P26="","",เม.ย.!P26),IF(เม.ย.!P56="","",เม.ย.!P56))</f>
        <v/>
      </c>
      <c r="LM26" s="139" t="str">
        <f>IF($B$2=1,IF(เม.ย.!Q26="","",เม.ย.!Q26),IF(เม.ย.!Q56="","",เม.ย.!Q56))</f>
        <v/>
      </c>
      <c r="LN26" s="139" t="str">
        <f>IF($B$2=1,IF(เม.ย.!R26="","",เม.ย.!R26),IF(เม.ย.!R56="","",เม.ย.!R56))</f>
        <v/>
      </c>
      <c r="LO26" s="139" t="str">
        <f>IF($B$2=1,IF(เม.ย.!S26="","",เม.ย.!S26),IF(เม.ย.!S56="","",เม.ย.!S56))</f>
        <v/>
      </c>
      <c r="LP26" s="139" t="str">
        <f>IF($B$2=1,IF(เม.ย.!T26="","",เม.ย.!T26),IF(เม.ย.!T56="","",เม.ย.!T56))</f>
        <v/>
      </c>
      <c r="LQ26" s="139" t="str">
        <f>IF($B$2=1,IF(เม.ย.!U26="","",เม.ย.!U26),IF(เม.ย.!U56="","",เม.ย.!U56))</f>
        <v/>
      </c>
      <c r="LR26" s="139" t="str">
        <f>IF($B$2=1,IF(เม.ย.!V26="","",เม.ย.!V26),IF(เม.ย.!V56="","",เม.ย.!V56))</f>
        <v/>
      </c>
      <c r="LS26" s="139" t="str">
        <f>IF($B$2=1,IF(เม.ย.!W26="","",เม.ย.!W26),IF(เม.ย.!W56="","",เม.ย.!W56))</f>
        <v/>
      </c>
      <c r="LT26" s="139" t="str">
        <f>IF($B$2=1,IF(เม.ย.!X26="","",เม.ย.!X26),IF(เม.ย.!X56="","",เม.ย.!X56))</f>
        <v/>
      </c>
      <c r="LU26" s="139" t="str">
        <f>IF($B$2=1,IF(เม.ย.!Y26="","",เม.ย.!Y26),IF(เม.ย.!Y56="","",เม.ย.!Y56))</f>
        <v/>
      </c>
      <c r="LV26" s="139" t="str">
        <f>IF($B$2=1,IF(เม.ย.!Z26="","",เม.ย.!Z26),IF(เม.ย.!Z56="","",เม.ย.!Z56))</f>
        <v/>
      </c>
      <c r="LW26" s="139" t="str">
        <f>IF($B$2=1,IF(เม.ย.!AA26="","",เม.ย.!AA26),IF(เม.ย.!AA56="","",เม.ย.!AA56))</f>
        <v/>
      </c>
      <c r="LX26" s="139" t="str">
        <f>IF($B$2=1,IF(เม.ย.!AB26="","",เม.ย.!AB26),IF(เม.ย.!AB56="","",เม.ย.!AB56))</f>
        <v/>
      </c>
      <c r="LY26" s="139" t="str">
        <f>IF($B$2=1,IF(เม.ย.!AC26="","",เม.ย.!AC26),IF(เม.ย.!AC56="","",เม.ย.!AC56))</f>
        <v/>
      </c>
      <c r="LZ26" s="139" t="str">
        <f>IF($B$2=1,IF(เม.ย.!AD26="","",เม.ย.!AD26),IF(เม.ย.!AD56="","",เม.ย.!AD56))</f>
        <v/>
      </c>
      <c r="MA26" s="139" t="str">
        <f>IF($B$2=1,IF(เม.ย.!AE26="","",เม.ย.!AE26),IF(เม.ย.!AE56="","",เม.ย.!AE56))</f>
        <v/>
      </c>
      <c r="MB26" s="139" t="str">
        <f>IF($B$2=1,IF(เม.ย.!AF26="","",เม.ย.!AF26),IF(เม.ย.!AF56="","",เม.ย.!AF56))</f>
        <v/>
      </c>
      <c r="MC26" s="139" t="str">
        <f>IF($B$2=1,IF(เม.ย.!AG26="","",เม.ย.!AG26),IF(เม.ย.!AG56="","",เม.ย.!AG56))</f>
        <v/>
      </c>
      <c r="MD26" s="139" t="str">
        <f>IF($B$2=1,IF(เม.ย.!AH26="","",เม.ย.!AH26),IF(เม.ย.!AH56="","",เม.ย.!AH56))</f>
        <v/>
      </c>
      <c r="ME26" s="139" t="str">
        <f>IF($B$2=1,IF(เม.ย.!AI26="","",เม.ย.!AI26),IF(เม.ย.!AI56="","",เม.ย.!AI56))</f>
        <v/>
      </c>
      <c r="MF26" s="138">
        <f t="shared" si="20"/>
        <v>23</v>
      </c>
      <c r="MG26" s="139"/>
      <c r="MH26" s="139" t="str">
        <f>IF($B$2=1,IF(พ.ค.!D26="","",พ.ค.!D26),IF(พ.ค.!D56="","",พ.ค.!D56))</f>
        <v/>
      </c>
      <c r="MI26" s="139" t="str">
        <f>IF($B$2=1,IF(พ.ค.!E26="","",พ.ค.!E26),IF(พ.ค.!E56="","",พ.ค.!E56))</f>
        <v/>
      </c>
      <c r="MJ26" s="139" t="str">
        <f>IF($B$2=1,IF(พ.ค.!F26="","",พ.ค.!F26),IF(พ.ค.!F56="","",พ.ค.!F56))</f>
        <v/>
      </c>
      <c r="MK26" s="139" t="str">
        <f>IF($B$2=1,IF(พ.ค.!G26="","",พ.ค.!G26),IF(พ.ค.!G56="","",พ.ค.!G56))</f>
        <v/>
      </c>
      <c r="ML26" s="139" t="str">
        <f>IF($B$2=1,IF(พ.ค.!H26="","",พ.ค.!H26),IF(พ.ค.!H56="","",พ.ค.!H56))</f>
        <v/>
      </c>
      <c r="MM26" s="139" t="str">
        <f>IF($B$2=1,IF(พ.ค.!I26="","",พ.ค.!I26),IF(พ.ค.!I56="","",พ.ค.!I56))</f>
        <v/>
      </c>
      <c r="MN26" s="139" t="str">
        <f>IF($B$2=1,IF(พ.ค.!J26="","",พ.ค.!J26),IF(พ.ค.!J56="","",พ.ค.!J56))</f>
        <v/>
      </c>
      <c r="MO26" s="139" t="str">
        <f>IF($B$2=1,IF(พ.ค.!K26="","",พ.ค.!K26),IF(พ.ค.!K56="","",พ.ค.!K56))</f>
        <v/>
      </c>
      <c r="MP26" s="139" t="str">
        <f>IF($B$2=1,IF(พ.ค.!L26="","",พ.ค.!L26),IF(พ.ค.!L56="","",พ.ค.!L56))</f>
        <v/>
      </c>
      <c r="MQ26" s="139" t="str">
        <f>IF($B$2=1,IF(พ.ค.!M26="","",พ.ค.!M26),IF(พ.ค.!M56="","",พ.ค.!M56))</f>
        <v/>
      </c>
      <c r="MR26" s="139" t="str">
        <f>IF($B$2=1,IF(พ.ค.!N26="","",พ.ค.!N26),IF(พ.ค.!N56="","",พ.ค.!N56))</f>
        <v/>
      </c>
      <c r="MS26" s="139" t="str">
        <f>IF($B$2=1,IF(พ.ค.!O26="","",พ.ค.!O26),IF(พ.ค.!O56="","",พ.ค.!O56))</f>
        <v/>
      </c>
      <c r="MT26" s="139" t="str">
        <f>IF($B$2=1,IF(พ.ค.!P26="","",พ.ค.!P26),IF(พ.ค.!P56="","",พ.ค.!P56))</f>
        <v/>
      </c>
      <c r="MU26" s="139" t="str">
        <f>IF($B$2=1,IF(พ.ค.!Q26="","",พ.ค.!Q26),IF(พ.ค.!Q56="","",พ.ค.!Q56))</f>
        <v/>
      </c>
      <c r="MV26" s="139" t="str">
        <f>IF($B$2=1,IF(พ.ค.!R26="","",พ.ค.!R26),IF(พ.ค.!R56="","",พ.ค.!R56))</f>
        <v/>
      </c>
      <c r="MW26" s="139" t="str">
        <f>IF($B$2=1,IF(พ.ค.!S26="","",พ.ค.!S26),IF(พ.ค.!S56="","",พ.ค.!S56))</f>
        <v/>
      </c>
      <c r="MX26" s="139" t="str">
        <f>IF($B$2=1,IF(พ.ค.!T26="","",พ.ค.!T26),IF(พ.ค.!T56="","",พ.ค.!T56))</f>
        <v/>
      </c>
      <c r="MY26" s="139" t="str">
        <f>IF($B$2=1,IF(พ.ค.!U26="","",พ.ค.!U26),IF(พ.ค.!U56="","",พ.ค.!U56))</f>
        <v/>
      </c>
      <c r="MZ26" s="139" t="str">
        <f>IF($B$2=1,IF(พ.ค.!V26="","",พ.ค.!V26),IF(พ.ค.!V56="","",พ.ค.!V56))</f>
        <v/>
      </c>
      <c r="NA26" s="139" t="str">
        <f>IF($B$2=1,IF(พ.ค.!W26="","",พ.ค.!W26),IF(พ.ค.!W56="","",พ.ค.!W56))</f>
        <v/>
      </c>
      <c r="NB26" s="139" t="str">
        <f>IF($B$2=1,IF(พ.ค.!X26="","",พ.ค.!X26),IF(พ.ค.!X56="","",พ.ค.!X56))</f>
        <v/>
      </c>
      <c r="NC26" s="139" t="str">
        <f>IF($B$2=1,IF(พ.ค.!Y26="","",พ.ค.!Y26),IF(พ.ค.!Y56="","",พ.ค.!Y56))</f>
        <v/>
      </c>
      <c r="ND26" s="139" t="str">
        <f>IF($B$2=1,IF(พ.ค.!Z26="","",พ.ค.!Z26),IF(พ.ค.!Z56="","",พ.ค.!Z56))</f>
        <v/>
      </c>
      <c r="NE26" s="139" t="str">
        <f>IF($B$2=1,IF(พ.ค.!AA26="","",พ.ค.!AA26),IF(พ.ค.!AA56="","",พ.ค.!AA56))</f>
        <v/>
      </c>
      <c r="NF26" s="139" t="str">
        <f>IF($B$2=1,IF(พ.ค.!AB26="","",พ.ค.!AB26),IF(พ.ค.!AB56="","",พ.ค.!AB56))</f>
        <v/>
      </c>
      <c r="NG26" s="139" t="str">
        <f>IF($B$2=1,IF(พ.ค.!AC26="","",พ.ค.!AC26),IF(พ.ค.!AC56="","",พ.ค.!AC56))</f>
        <v/>
      </c>
      <c r="NH26" s="139" t="str">
        <f>IF($B$2=1,IF(พ.ค.!AD26="","",พ.ค.!AD26),IF(พ.ค.!AD56="","",พ.ค.!AD56))</f>
        <v/>
      </c>
      <c r="NI26" s="139" t="str">
        <f>IF($B$2=1,IF(พ.ค.!AE26="","",พ.ค.!AE26),IF(พ.ค.!AE56="","",พ.ค.!AE56))</f>
        <v/>
      </c>
      <c r="NJ26" s="139" t="str">
        <f>IF($B$2=1,IF(พ.ค.!AF26="","",พ.ค.!AF26),IF(พ.ค.!AF56="","",พ.ค.!AF56))</f>
        <v/>
      </c>
      <c r="NK26" s="139" t="str">
        <f>IF($B$2=1,IF(พ.ค.!AG26="","",พ.ค.!AG26),IF(พ.ค.!AG56="","",พ.ค.!AG56))</f>
        <v/>
      </c>
      <c r="NL26" s="139" t="str">
        <f>IF($B$2=1,IF(พ.ค.!AH26="","",พ.ค.!AH26),IF(พ.ค.!AH56="","",พ.ค.!AH56))</f>
        <v/>
      </c>
      <c r="NM26" s="139" t="str">
        <f>IF($B$2=1,IF(พ.ค.!AI26="","",พ.ค.!AI26),IF(พ.ค.!AI56="","",พ.ค.!AI56))</f>
        <v/>
      </c>
    </row>
    <row r="27" spans="1:377" ht="21" customHeight="1" x14ac:dyDescent="0.55000000000000004">
      <c r="A27" s="125"/>
      <c r="B27" s="125"/>
      <c r="C27" s="125"/>
      <c r="D27" s="138">
        <f t="shared" si="21"/>
        <v>24</v>
      </c>
      <c r="E27" s="139"/>
      <c r="F27" s="139" t="str">
        <f>IF($B$2=1,IF(ก.ค.!D27="","",ก.ค.!D27),IF(ก.ค.!D57="","",ก.ค.!D57))</f>
        <v/>
      </c>
      <c r="G27" s="139" t="str">
        <f>IF($B$2=1,IF(ก.ค.!E27="","",ก.ค.!E27),IF(ก.ค.!E57="","",ก.ค.!E57))</f>
        <v/>
      </c>
      <c r="H27" s="139" t="str">
        <f>IF($B$2=1,IF(ก.ค.!F27="","",ก.ค.!F27),IF(ก.ค.!F57="","",ก.ค.!F57))</f>
        <v/>
      </c>
      <c r="I27" s="139" t="str">
        <f>IF($B$2=1,IF(ก.ค.!G27="","",ก.ค.!G27),IF(ก.ค.!G57="","",ก.ค.!G57))</f>
        <v/>
      </c>
      <c r="J27" s="139" t="str">
        <f>IF($B$2=1,IF(ก.ค.!H27="","",ก.ค.!H27),IF(ก.ค.!H57="","",ก.ค.!H57))</f>
        <v/>
      </c>
      <c r="K27" s="139" t="str">
        <f>IF($B$2=1,IF(ก.ค.!I27="","",ก.ค.!I27),IF(ก.ค.!I57="","",ก.ค.!I57))</f>
        <v/>
      </c>
      <c r="L27" s="139" t="str">
        <f>IF($B$2=1,IF(ก.ค.!J27="","",ก.ค.!J27),IF(ก.ค.!J57="","",ก.ค.!J57))</f>
        <v/>
      </c>
      <c r="M27" s="139" t="str">
        <f>IF($B$2=1,IF(ก.ค.!K27="","",ก.ค.!K27),IF(ก.ค.!K57="","",ก.ค.!K57))</f>
        <v/>
      </c>
      <c r="N27" s="139" t="str">
        <f>IF($B$2=1,IF(ก.ค.!L27="","",ก.ค.!L27),IF(ก.ค.!L57="","",ก.ค.!L57))</f>
        <v/>
      </c>
      <c r="O27" s="139" t="str">
        <f>IF($B$2=1,IF(ก.ค.!M27="","",ก.ค.!M27),IF(ก.ค.!M57="","",ก.ค.!M57))</f>
        <v/>
      </c>
      <c r="P27" s="139" t="str">
        <f>IF($B$2=1,IF(ก.ค.!N27="","",ก.ค.!N27),IF(ก.ค.!N57="","",ก.ค.!N57))</f>
        <v/>
      </c>
      <c r="Q27" s="139" t="str">
        <f>IF($B$2=1,IF(ก.ค.!O27="","",ก.ค.!O27),IF(ก.ค.!O57="","",ก.ค.!O57))</f>
        <v/>
      </c>
      <c r="R27" s="139" t="str">
        <f>IF($B$2=1,IF(ก.ค.!P27="","",ก.ค.!P27),IF(ก.ค.!P57="","",ก.ค.!P57))</f>
        <v/>
      </c>
      <c r="S27" s="139" t="str">
        <f>IF($B$2=1,IF(ก.ค.!Q27="","",ก.ค.!Q27),IF(ก.ค.!Q57="","",ก.ค.!Q57))</f>
        <v/>
      </c>
      <c r="T27" s="139" t="str">
        <f>IF($B$2=1,IF(ก.ค.!R27="","",ก.ค.!R27),IF(ก.ค.!R57="","",ก.ค.!R57))</f>
        <v/>
      </c>
      <c r="U27" s="139" t="str">
        <f>IF($B$2=1,IF(ก.ค.!S27="","",ก.ค.!S27),IF(ก.ค.!S57="","",ก.ค.!S57))</f>
        <v/>
      </c>
      <c r="V27" s="139" t="str">
        <f>IF($B$2=1,IF(ก.ค.!T27="","",ก.ค.!T27),IF(ก.ค.!T57="","",ก.ค.!T57))</f>
        <v/>
      </c>
      <c r="W27" s="139" t="str">
        <f>IF($B$2=1,IF(ก.ค.!U27="","",ก.ค.!U27),IF(ก.ค.!U57="","",ก.ค.!U57))</f>
        <v/>
      </c>
      <c r="X27" s="139" t="str">
        <f>IF($B$2=1,IF(ก.ค.!V27="","",ก.ค.!V27),IF(ก.ค.!V57="","",ก.ค.!V57))</f>
        <v/>
      </c>
      <c r="Y27" s="139" t="str">
        <f>IF($B$2=1,IF(ก.ค.!W27="","",ก.ค.!W27),IF(ก.ค.!W57="","",ก.ค.!W57))</f>
        <v/>
      </c>
      <c r="Z27" s="139" t="str">
        <f>IF($B$2=1,IF(ก.ค.!X27="","",ก.ค.!X27),IF(ก.ค.!X57="","",ก.ค.!X57))</f>
        <v/>
      </c>
      <c r="AA27" s="139" t="str">
        <f>IF($B$2=1,IF(ก.ค.!Y27="","",ก.ค.!Y27),IF(ก.ค.!Y57="","",ก.ค.!Y57))</f>
        <v/>
      </c>
      <c r="AB27" s="139" t="str">
        <f>IF($B$2=1,IF(ก.ค.!Z27="","",ก.ค.!Z27),IF(ก.ค.!Z57="","",ก.ค.!Z57))</f>
        <v/>
      </c>
      <c r="AC27" s="139" t="str">
        <f>IF($B$2=1,IF(ก.ค.!AA27="","",ก.ค.!AA27),IF(ก.ค.!AA57="","",ก.ค.!AA57))</f>
        <v/>
      </c>
      <c r="AD27" s="139" t="str">
        <f>IF($B$2=1,IF(ก.ค.!AB27="","",ก.ค.!AB27),IF(ก.ค.!AB57="","",ก.ค.!AB57))</f>
        <v/>
      </c>
      <c r="AE27" s="139" t="str">
        <f>IF($B$2=1,IF(ก.ค.!AC27="","",ก.ค.!AC27),IF(ก.ค.!AC57="","",ก.ค.!AC57))</f>
        <v/>
      </c>
      <c r="AF27" s="139" t="str">
        <f>IF($B$2=1,IF(ก.ค.!AD27="","",ก.ค.!AD27),IF(ก.ค.!AD57="","",ก.ค.!AD57))</f>
        <v/>
      </c>
      <c r="AG27" s="139" t="str">
        <f>IF($B$2=1,IF(ก.ค.!AE27="","",ก.ค.!AE27),IF(ก.ค.!AE57="","",ก.ค.!AE57))</f>
        <v/>
      </c>
      <c r="AH27" s="139" t="str">
        <f>IF($B$2=1,IF(ก.ค.!AF27="","",ก.ค.!AF27),IF(ก.ค.!AF57="","",ก.ค.!AF57))</f>
        <v/>
      </c>
      <c r="AI27" s="139" t="str">
        <f>IF($B$2=1,IF(ก.ค.!AG27="","",ก.ค.!AG27),IF(ก.ค.!AG57="","",ก.ค.!AG57))</f>
        <v/>
      </c>
      <c r="AJ27" s="139" t="str">
        <f>IF($B$2=1,IF(ก.ค.!AH27="","",ก.ค.!AH27),IF(ก.ค.!AH57="","",ก.ค.!AH57))</f>
        <v/>
      </c>
      <c r="AK27" s="139" t="str">
        <f>IF($B$2=1,IF(ก.ค.!AI27="","",ก.ค.!AI27),IF(ก.ค.!AI57="","",ก.ค.!AI57))</f>
        <v/>
      </c>
      <c r="AL27" s="138">
        <f t="shared" si="11"/>
        <v>24</v>
      </c>
      <c r="AM27" s="139"/>
      <c r="AN27" s="139" t="str">
        <f>IF($B$2=1,IF(ส.ค.!D27="","",ส.ค.!D27),IF(ส.ค.!D57="","",ส.ค.!D57))</f>
        <v/>
      </c>
      <c r="AO27" s="139" t="str">
        <f>IF($B$2=1,IF(ส.ค.!E27="","",ส.ค.!E27),IF(ส.ค.!E57="","",ส.ค.!E57))</f>
        <v/>
      </c>
      <c r="AP27" s="139" t="str">
        <f>IF($B$2=1,IF(ส.ค.!F27="","",ส.ค.!F27),IF(ส.ค.!F57="","",ส.ค.!F57))</f>
        <v/>
      </c>
      <c r="AQ27" s="139" t="str">
        <f>IF($B$2=1,IF(ส.ค.!G27="","",ส.ค.!G27),IF(ส.ค.!G57="","",ส.ค.!G57))</f>
        <v/>
      </c>
      <c r="AR27" s="139" t="str">
        <f>IF($B$2=1,IF(ส.ค.!H27="","",ส.ค.!H27),IF(ส.ค.!H57="","",ส.ค.!H57))</f>
        <v/>
      </c>
      <c r="AS27" s="139" t="str">
        <f>IF($B$2=1,IF(ส.ค.!I27="","",ส.ค.!I27),IF(ส.ค.!I57="","",ส.ค.!I57))</f>
        <v/>
      </c>
      <c r="AT27" s="139" t="str">
        <f>IF($B$2=1,IF(ส.ค.!J27="","",ส.ค.!J27),IF(ส.ค.!J57="","",ส.ค.!J57))</f>
        <v/>
      </c>
      <c r="AU27" s="139" t="str">
        <f>IF($B$2=1,IF(ส.ค.!K27="","",ส.ค.!K27),IF(ส.ค.!K57="","",ส.ค.!K57))</f>
        <v/>
      </c>
      <c r="AV27" s="139" t="str">
        <f>IF($B$2=1,IF(ส.ค.!L27="","",ส.ค.!L27),IF(ส.ค.!L57="","",ส.ค.!L57))</f>
        <v/>
      </c>
      <c r="AW27" s="139" t="str">
        <f>IF($B$2=1,IF(ส.ค.!M27="","",ส.ค.!M27),IF(ส.ค.!M57="","",ส.ค.!M57))</f>
        <v/>
      </c>
      <c r="AX27" s="139" t="str">
        <f>IF($B$2=1,IF(ส.ค.!N27="","",ส.ค.!N27),IF(ส.ค.!N57="","",ส.ค.!N57))</f>
        <v/>
      </c>
      <c r="AY27" s="139" t="str">
        <f>IF($B$2=1,IF(ส.ค.!O27="","",ส.ค.!O27),IF(ส.ค.!O57="","",ส.ค.!O57))</f>
        <v/>
      </c>
      <c r="AZ27" s="139" t="str">
        <f>IF($B$2=1,IF(ส.ค.!P27="","",ส.ค.!P27),IF(ส.ค.!P57="","",ส.ค.!P57))</f>
        <v/>
      </c>
      <c r="BA27" s="139" t="str">
        <f>IF($B$2=1,IF(ส.ค.!Q27="","",ส.ค.!Q27),IF(ส.ค.!Q57="","",ส.ค.!Q57))</f>
        <v/>
      </c>
      <c r="BB27" s="139" t="str">
        <f>IF($B$2=1,IF(ส.ค.!R27="","",ส.ค.!R27),IF(ส.ค.!R57="","",ส.ค.!R57))</f>
        <v/>
      </c>
      <c r="BC27" s="139" t="str">
        <f>IF($B$2=1,IF(ส.ค.!S27="","",ส.ค.!S27),IF(ส.ค.!S57="","",ส.ค.!S57))</f>
        <v/>
      </c>
      <c r="BD27" s="139" t="str">
        <f>IF($B$2=1,IF(ส.ค.!T27="","",ส.ค.!T27),IF(ส.ค.!T57="","",ส.ค.!T57))</f>
        <v/>
      </c>
      <c r="BE27" s="139" t="str">
        <f>IF($B$2=1,IF(ส.ค.!U27="","",ส.ค.!U27),IF(ส.ค.!U57="","",ส.ค.!U57))</f>
        <v/>
      </c>
      <c r="BF27" s="139" t="str">
        <f>IF($B$2=1,IF(ส.ค.!V27="","",ส.ค.!V27),IF(ส.ค.!V57="","",ส.ค.!V57))</f>
        <v/>
      </c>
      <c r="BG27" s="139" t="str">
        <f>IF($B$2=1,IF(ส.ค.!W27="","",ส.ค.!W27),IF(ส.ค.!W57="","",ส.ค.!W57))</f>
        <v/>
      </c>
      <c r="BH27" s="139" t="str">
        <f>IF($B$2=1,IF(ส.ค.!X27="","",ส.ค.!X27),IF(ส.ค.!X57="","",ส.ค.!X57))</f>
        <v/>
      </c>
      <c r="BI27" s="139" t="str">
        <f>IF($B$2=1,IF(ส.ค.!Y27="","",ส.ค.!Y27),IF(ส.ค.!Y57="","",ส.ค.!Y57))</f>
        <v/>
      </c>
      <c r="BJ27" s="139" t="str">
        <f>IF($B$2=1,IF(ส.ค.!Z27="","",ส.ค.!Z27),IF(ส.ค.!Z57="","",ส.ค.!Z57))</f>
        <v/>
      </c>
      <c r="BK27" s="139" t="str">
        <f>IF($B$2=1,IF(ส.ค.!AA27="","",ส.ค.!AA27),IF(ส.ค.!AA57="","",ส.ค.!AA57))</f>
        <v/>
      </c>
      <c r="BL27" s="139" t="str">
        <f>IF($B$2=1,IF(ส.ค.!AB27="","",ส.ค.!AB27),IF(ส.ค.!AB57="","",ส.ค.!AB57))</f>
        <v/>
      </c>
      <c r="BM27" s="139" t="str">
        <f>IF($B$2=1,IF(ส.ค.!AC27="","",ส.ค.!AC27),IF(ส.ค.!AC57="","",ส.ค.!AC57))</f>
        <v/>
      </c>
      <c r="BN27" s="139" t="str">
        <f>IF($B$2=1,IF(ส.ค.!AD27="","",ส.ค.!AD27),IF(ส.ค.!AD57="","",ส.ค.!AD57))</f>
        <v/>
      </c>
      <c r="BO27" s="139" t="str">
        <f>IF($B$2=1,IF(ส.ค.!AE27="","",ส.ค.!AE27),IF(ส.ค.!AE57="","",ส.ค.!AE57))</f>
        <v/>
      </c>
      <c r="BP27" s="139" t="str">
        <f>IF($B$2=1,IF(ส.ค.!AF27="","",ส.ค.!AF27),IF(ส.ค.!AF57="","",ส.ค.!AF57))</f>
        <v/>
      </c>
      <c r="BQ27" s="139" t="str">
        <f>IF($B$2=1,IF(ส.ค.!AG27="","",ส.ค.!AG27),IF(ส.ค.!AG57="","",ส.ค.!AG57))</f>
        <v/>
      </c>
      <c r="BR27" s="139" t="str">
        <f>IF($B$2=1,IF(ส.ค.!AH27="","",ส.ค.!AH27),IF(ส.ค.!AH57="","",ส.ค.!AH57))</f>
        <v/>
      </c>
      <c r="BS27" s="139" t="str">
        <f>IF($B$2=1,IF(ส.ค.!AI27="","",ส.ค.!AI27),IF(ส.ค.!AI57="","",ส.ค.!AI57))</f>
        <v/>
      </c>
      <c r="BT27" s="138">
        <f t="shared" si="12"/>
        <v>24</v>
      </c>
      <c r="BU27" s="139"/>
      <c r="BV27" s="139" t="str">
        <f>IF($B$2=1,IF(ก.ย.!D27="","",ก.ย.!D27),IF(ก.ย.!D57="","",ก.ย.!D57))</f>
        <v/>
      </c>
      <c r="BW27" s="139" t="str">
        <f>IF($B$2=1,IF(ก.ย.!E27="","",ก.ย.!E27),IF(ก.ย.!E57="","",ก.ย.!E57))</f>
        <v/>
      </c>
      <c r="BX27" s="139" t="str">
        <f>IF($B$2=1,IF(ก.ย.!F27="","",ก.ย.!F27),IF(ก.ย.!F57="","",ก.ย.!F57))</f>
        <v/>
      </c>
      <c r="BY27" s="139" t="str">
        <f>IF($B$2=1,IF(ก.ย.!G27="","",ก.ย.!G27),IF(ก.ย.!G57="","",ก.ย.!G57))</f>
        <v/>
      </c>
      <c r="BZ27" s="139" t="str">
        <f>IF($B$2=1,IF(ก.ย.!H27="","",ก.ย.!H27),IF(ก.ย.!H57="","",ก.ย.!H57))</f>
        <v/>
      </c>
      <c r="CA27" s="139" t="str">
        <f>IF($B$2=1,IF(ก.ย.!I27="","",ก.ย.!I27),IF(ก.ย.!I57="","",ก.ย.!I57))</f>
        <v/>
      </c>
      <c r="CB27" s="139" t="str">
        <f>IF($B$2=1,IF(ก.ย.!J27="","",ก.ย.!J27),IF(ก.ย.!J57="","",ก.ย.!J57))</f>
        <v/>
      </c>
      <c r="CC27" s="139" t="str">
        <f>IF($B$2=1,IF(ก.ย.!K27="","",ก.ย.!K27),IF(ก.ย.!K57="","",ก.ย.!K57))</f>
        <v/>
      </c>
      <c r="CD27" s="139" t="str">
        <f>IF($B$2=1,IF(ก.ย.!L27="","",ก.ย.!L27),IF(ก.ย.!L57="","",ก.ย.!L57))</f>
        <v/>
      </c>
      <c r="CE27" s="139" t="str">
        <f>IF($B$2=1,IF(ก.ย.!M27="","",ก.ย.!M27),IF(ก.ย.!M57="","",ก.ย.!M57))</f>
        <v/>
      </c>
      <c r="CF27" s="139" t="str">
        <f>IF($B$2=1,IF(ก.ย.!N27="","",ก.ย.!N27),IF(ก.ย.!N57="","",ก.ย.!N57))</f>
        <v/>
      </c>
      <c r="CG27" s="139" t="str">
        <f>IF($B$2=1,IF(ก.ย.!O27="","",ก.ย.!O27),IF(ก.ย.!O57="","",ก.ย.!O57))</f>
        <v/>
      </c>
      <c r="CH27" s="139" t="str">
        <f>IF($B$2=1,IF(ก.ย.!P27="","",ก.ย.!P27),IF(ก.ย.!P57="","",ก.ย.!P57))</f>
        <v/>
      </c>
      <c r="CI27" s="139" t="str">
        <f>IF($B$2=1,IF(ก.ย.!Q27="","",ก.ย.!Q27),IF(ก.ย.!Q57="","",ก.ย.!Q57))</f>
        <v/>
      </c>
      <c r="CJ27" s="139" t="str">
        <f>IF($B$2=1,IF(ก.ย.!R27="","",ก.ย.!R27),IF(ก.ย.!R57="","",ก.ย.!R57))</f>
        <v/>
      </c>
      <c r="CK27" s="139" t="str">
        <f>IF($B$2=1,IF(ก.ย.!S27="","",ก.ย.!S27),IF(ก.ย.!S57="","",ก.ย.!S57))</f>
        <v/>
      </c>
      <c r="CL27" s="139" t="str">
        <f>IF($B$2=1,IF(ก.ย.!T27="","",ก.ย.!T27),IF(ก.ย.!T57="","",ก.ย.!T57))</f>
        <v/>
      </c>
      <c r="CM27" s="139" t="str">
        <f>IF($B$2=1,IF(ก.ย.!U27="","",ก.ย.!U27),IF(ก.ย.!U57="","",ก.ย.!U57))</f>
        <v/>
      </c>
      <c r="CN27" s="139" t="str">
        <f>IF($B$2=1,IF(ก.ย.!V27="","",ก.ย.!V27),IF(ก.ย.!V57="","",ก.ย.!V57))</f>
        <v/>
      </c>
      <c r="CO27" s="139" t="str">
        <f>IF($B$2=1,IF(ก.ย.!W27="","",ก.ย.!W27),IF(ก.ย.!W57="","",ก.ย.!W57))</f>
        <v/>
      </c>
      <c r="CP27" s="139" t="str">
        <f>IF($B$2=1,IF(ก.ย.!X27="","",ก.ย.!X27),IF(ก.ย.!X57="","",ก.ย.!X57))</f>
        <v/>
      </c>
      <c r="CQ27" s="139" t="str">
        <f>IF($B$2=1,IF(ก.ย.!Y27="","",ก.ย.!Y27),IF(ก.ย.!Y57="","",ก.ย.!Y57))</f>
        <v/>
      </c>
      <c r="CR27" s="139" t="str">
        <f>IF($B$2=1,IF(ก.ย.!Z27="","",ก.ย.!Z27),IF(ก.ย.!Z57="","",ก.ย.!Z57))</f>
        <v/>
      </c>
      <c r="CS27" s="139" t="str">
        <f>IF($B$2=1,IF(ก.ย.!AA27="","",ก.ย.!AA27),IF(ก.ย.!AA57="","",ก.ย.!AA57))</f>
        <v/>
      </c>
      <c r="CT27" s="139" t="str">
        <f>IF($B$2=1,IF(ก.ย.!AB27="","",ก.ย.!AB27),IF(ก.ย.!AB57="","",ก.ย.!AB57))</f>
        <v/>
      </c>
      <c r="CU27" s="139" t="str">
        <f>IF($B$2=1,IF(ก.ย.!AC27="","",ก.ย.!AC27),IF(ก.ย.!AC57="","",ก.ย.!AC57))</f>
        <v/>
      </c>
      <c r="CV27" s="139" t="str">
        <f>IF($B$2=1,IF(ก.ย.!AD27="","",ก.ย.!AD27),IF(ก.ย.!AD57="","",ก.ย.!AD57))</f>
        <v/>
      </c>
      <c r="CW27" s="139" t="str">
        <f>IF($B$2=1,IF(ก.ย.!AE27="","",ก.ย.!AE27),IF(ก.ย.!AE57="","",ก.ย.!AE57))</f>
        <v/>
      </c>
      <c r="CX27" s="139" t="str">
        <f>IF($B$2=1,IF(ก.ย.!AF27="","",ก.ย.!AF27),IF(ก.ย.!AF57="","",ก.ย.!AF57))</f>
        <v/>
      </c>
      <c r="CY27" s="139" t="str">
        <f>IF($B$2=1,IF(ก.ย.!AG27="","",ก.ย.!AG27),IF(ก.ย.!AG57="","",ก.ย.!AG57))</f>
        <v/>
      </c>
      <c r="CZ27" s="139" t="str">
        <f>IF($B$2=1,IF(ก.ย.!AH27="","",ก.ย.!AH27),IF(ก.ย.!AH57="","",ก.ย.!AH57))</f>
        <v/>
      </c>
      <c r="DA27" s="139" t="str">
        <f>IF($B$2=1,IF(ก.ย.!AI27="","",ก.ย.!AI27),IF(ก.ย.!AI57="","",ก.ย.!AI57))</f>
        <v/>
      </c>
      <c r="DB27" s="138">
        <f t="shared" si="13"/>
        <v>24</v>
      </c>
      <c r="DC27" s="139"/>
      <c r="DD27" s="139" t="str">
        <f>IF($B$2=1,IF(ต.ค.!D27="","",ต.ค.!D27),IF(ต.ค.!D57="","",ต.ค.!D57))</f>
        <v/>
      </c>
      <c r="DE27" s="139" t="str">
        <f>IF($B$2=1,IF(ต.ค.!E27="","",ต.ค.!E27),IF(ต.ค.!E57="","",ต.ค.!E57))</f>
        <v/>
      </c>
      <c r="DF27" s="139" t="str">
        <f>IF($B$2=1,IF(ต.ค.!F27="","",ต.ค.!F27),IF(ต.ค.!F57="","",ต.ค.!F57))</f>
        <v/>
      </c>
      <c r="DG27" s="139" t="str">
        <f>IF($B$2=1,IF(ต.ค.!G27="","",ต.ค.!G27),IF(ต.ค.!G57="","",ต.ค.!G57))</f>
        <v/>
      </c>
      <c r="DH27" s="139" t="str">
        <f>IF($B$2=1,IF(ต.ค.!H27="","",ต.ค.!H27),IF(ต.ค.!H57="","",ต.ค.!H57))</f>
        <v/>
      </c>
      <c r="DI27" s="139" t="str">
        <f>IF($B$2=1,IF(ต.ค.!I27="","",ต.ค.!I27),IF(ต.ค.!I57="","",ต.ค.!I57))</f>
        <v/>
      </c>
      <c r="DJ27" s="139" t="str">
        <f>IF($B$2=1,IF(ต.ค.!J27="","",ต.ค.!J27),IF(ต.ค.!J57="","",ต.ค.!J57))</f>
        <v/>
      </c>
      <c r="DK27" s="139" t="str">
        <f>IF($B$2=1,IF(ต.ค.!K27="","",ต.ค.!K27),IF(ต.ค.!K57="","",ต.ค.!K57))</f>
        <v/>
      </c>
      <c r="DL27" s="139" t="str">
        <f>IF($B$2=1,IF(ต.ค.!L27="","",ต.ค.!L27),IF(ต.ค.!L57="","",ต.ค.!L57))</f>
        <v/>
      </c>
      <c r="DM27" s="139" t="str">
        <f>IF($B$2=1,IF(ต.ค.!M27="","",ต.ค.!M27),IF(ต.ค.!M57="","",ต.ค.!M57))</f>
        <v/>
      </c>
      <c r="DN27" s="139" t="str">
        <f>IF($B$2=1,IF(ต.ค.!N27="","",ต.ค.!N27),IF(ต.ค.!N57="","",ต.ค.!N57))</f>
        <v/>
      </c>
      <c r="DO27" s="139" t="str">
        <f>IF($B$2=1,IF(ต.ค.!O27="","",ต.ค.!O27),IF(ต.ค.!O57="","",ต.ค.!O57))</f>
        <v/>
      </c>
      <c r="DP27" s="139" t="str">
        <f>IF($B$2=1,IF(ต.ค.!P27="","",ต.ค.!P27),IF(ต.ค.!P57="","",ต.ค.!P57))</f>
        <v/>
      </c>
      <c r="DQ27" s="139" t="str">
        <f>IF($B$2=1,IF(ต.ค.!Q27="","",ต.ค.!Q27),IF(ต.ค.!Q57="","",ต.ค.!Q57))</f>
        <v/>
      </c>
      <c r="DR27" s="139" t="str">
        <f>IF($B$2=1,IF(ต.ค.!R27="","",ต.ค.!R27),IF(ต.ค.!R57="","",ต.ค.!R57))</f>
        <v/>
      </c>
      <c r="DS27" s="139" t="str">
        <f>IF($B$2=1,IF(ต.ค.!S27="","",ต.ค.!S27),IF(ต.ค.!S57="","",ต.ค.!S57))</f>
        <v/>
      </c>
      <c r="DT27" s="139" t="str">
        <f>IF($B$2=1,IF(ต.ค.!T27="","",ต.ค.!T27),IF(ต.ค.!T57="","",ต.ค.!T57))</f>
        <v/>
      </c>
      <c r="DU27" s="139" t="str">
        <f>IF($B$2=1,IF(ต.ค.!U27="","",ต.ค.!U27),IF(ต.ค.!U57="","",ต.ค.!U57))</f>
        <v/>
      </c>
      <c r="DV27" s="139" t="str">
        <f>IF($B$2=1,IF(ต.ค.!V27="","",ต.ค.!V27),IF(ต.ค.!V57="","",ต.ค.!V57))</f>
        <v/>
      </c>
      <c r="DW27" s="139" t="str">
        <f>IF($B$2=1,IF(ต.ค.!W27="","",ต.ค.!W27),IF(ต.ค.!W57="","",ต.ค.!W57))</f>
        <v/>
      </c>
      <c r="DX27" s="139" t="str">
        <f>IF($B$2=1,IF(ต.ค.!X27="","",ต.ค.!X27),IF(ต.ค.!X57="","",ต.ค.!X57))</f>
        <v/>
      </c>
      <c r="DY27" s="139" t="str">
        <f>IF($B$2=1,IF(ต.ค.!Y27="","",ต.ค.!Y27),IF(ต.ค.!Y57="","",ต.ค.!Y57))</f>
        <v/>
      </c>
      <c r="DZ27" s="139" t="str">
        <f>IF($B$2=1,IF(ต.ค.!Z27="","",ต.ค.!Z27),IF(ต.ค.!Z57="","",ต.ค.!Z57))</f>
        <v/>
      </c>
      <c r="EA27" s="139" t="str">
        <f>IF($B$2=1,IF(ต.ค.!AA27="","",ต.ค.!AA27),IF(ต.ค.!AA57="","",ต.ค.!AA57))</f>
        <v/>
      </c>
      <c r="EB27" s="139" t="str">
        <f>IF($B$2=1,IF(ต.ค.!AB27="","",ต.ค.!AB27),IF(ต.ค.!AB57="","",ต.ค.!AB57))</f>
        <v/>
      </c>
      <c r="EC27" s="139" t="str">
        <f>IF($B$2=1,IF(ต.ค.!AC27="","",ต.ค.!AC27),IF(ต.ค.!AC57="","",ต.ค.!AC57))</f>
        <v/>
      </c>
      <c r="ED27" s="139" t="str">
        <f>IF($B$2=1,IF(ต.ค.!AD27="","",ต.ค.!AD27),IF(ต.ค.!AD57="","",ต.ค.!AD57))</f>
        <v/>
      </c>
      <c r="EE27" s="139" t="str">
        <f>IF($B$2=1,IF(ต.ค.!AE27="","",ต.ค.!AE27),IF(ต.ค.!AE57="","",ต.ค.!AE57))</f>
        <v/>
      </c>
      <c r="EF27" s="139" t="str">
        <f>IF($B$2=1,IF(ต.ค.!AF27="","",ต.ค.!AF27),IF(ต.ค.!AF57="","",ต.ค.!AF57))</f>
        <v/>
      </c>
      <c r="EG27" s="139" t="str">
        <f>IF($B$2=1,IF(ต.ค.!AG27="","",ต.ค.!AG27),IF(ต.ค.!AG57="","",ต.ค.!AG57))</f>
        <v/>
      </c>
      <c r="EH27" s="139" t="str">
        <f>IF($B$2=1,IF(ต.ค.!AH27="","",ต.ค.!AH27),IF(ต.ค.!AH57="","",ต.ค.!AH57))</f>
        <v/>
      </c>
      <c r="EI27" s="139" t="str">
        <f>IF($B$2=1,IF(ต.ค.!AI27="","",ต.ค.!AI27),IF(ต.ค.!AI57="","",ต.ค.!AI57))</f>
        <v/>
      </c>
      <c r="EJ27" s="138">
        <f t="shared" si="14"/>
        <v>24</v>
      </c>
      <c r="EK27" s="139"/>
      <c r="EL27" s="139" t="str">
        <f>IF($B$2=1,IF(พ.ย.!D27="","",พ.ย.!D27),IF(พ.ย.!D57="","",พ.ย.!D57))</f>
        <v/>
      </c>
      <c r="EM27" s="139" t="str">
        <f>IF($B$2=1,IF(พ.ย.!E27="","",พ.ย.!E27),IF(พ.ย.!E57="","",พ.ย.!E57))</f>
        <v/>
      </c>
      <c r="EN27" s="139" t="str">
        <f>IF($B$2=1,IF(พ.ย.!F27="","",พ.ย.!F27),IF(พ.ย.!F57="","",พ.ย.!F57))</f>
        <v/>
      </c>
      <c r="EO27" s="139" t="str">
        <f>IF($B$2=1,IF(พ.ย.!G27="","",พ.ย.!G27),IF(พ.ย.!G57="","",พ.ย.!G57))</f>
        <v/>
      </c>
      <c r="EP27" s="139" t="str">
        <f>IF($B$2=1,IF(พ.ย.!H27="","",พ.ย.!H27),IF(พ.ย.!H57="","",พ.ย.!H57))</f>
        <v/>
      </c>
      <c r="EQ27" s="139" t="str">
        <f>IF($B$2=1,IF(พ.ย.!I27="","",พ.ย.!I27),IF(พ.ย.!I57="","",พ.ย.!I57))</f>
        <v/>
      </c>
      <c r="ER27" s="139" t="str">
        <f>IF($B$2=1,IF(พ.ย.!J27="","",พ.ย.!J27),IF(พ.ย.!J57="","",พ.ย.!J57))</f>
        <v/>
      </c>
      <c r="ES27" s="139" t="str">
        <f>IF($B$2=1,IF(พ.ย.!K27="","",พ.ย.!K27),IF(พ.ย.!K57="","",พ.ย.!K57))</f>
        <v/>
      </c>
      <c r="ET27" s="139" t="str">
        <f>IF($B$2=1,IF(พ.ย.!L27="","",พ.ย.!L27),IF(พ.ย.!L57="","",พ.ย.!L57))</f>
        <v/>
      </c>
      <c r="EU27" s="139" t="str">
        <f>IF($B$2=1,IF(พ.ย.!M27="","",พ.ย.!M27),IF(พ.ย.!M57="","",พ.ย.!M57))</f>
        <v/>
      </c>
      <c r="EV27" s="139" t="str">
        <f>IF($B$2=1,IF(พ.ย.!N27="","",พ.ย.!N27),IF(พ.ย.!N57="","",พ.ย.!N57))</f>
        <v/>
      </c>
      <c r="EW27" s="139" t="str">
        <f>IF($B$2=1,IF(พ.ย.!O27="","",พ.ย.!O27),IF(พ.ย.!O57="","",พ.ย.!O57))</f>
        <v/>
      </c>
      <c r="EX27" s="139" t="str">
        <f>IF($B$2=1,IF(พ.ย.!P27="","",พ.ย.!P27),IF(พ.ย.!P57="","",พ.ย.!P57))</f>
        <v/>
      </c>
      <c r="EY27" s="139" t="str">
        <f>IF($B$2=1,IF(พ.ย.!Q27="","",พ.ย.!Q27),IF(พ.ย.!Q57="","",พ.ย.!Q57))</f>
        <v/>
      </c>
      <c r="EZ27" s="139" t="str">
        <f>IF($B$2=1,IF(พ.ย.!R27="","",พ.ย.!R27),IF(พ.ย.!R57="","",พ.ย.!R57))</f>
        <v/>
      </c>
      <c r="FA27" s="139" t="str">
        <f>IF($B$2=1,IF(พ.ย.!S27="","",พ.ย.!S27),IF(พ.ย.!S57="","",พ.ย.!S57))</f>
        <v/>
      </c>
      <c r="FB27" s="139" t="str">
        <f>IF($B$2=1,IF(พ.ย.!T27="","",พ.ย.!T27),IF(พ.ย.!T57="","",พ.ย.!T57))</f>
        <v/>
      </c>
      <c r="FC27" s="139" t="str">
        <f>IF($B$2=1,IF(พ.ย.!U27="","",พ.ย.!U27),IF(พ.ย.!U57="","",พ.ย.!U57))</f>
        <v/>
      </c>
      <c r="FD27" s="139" t="str">
        <f>IF($B$2=1,IF(พ.ย.!V27="","",พ.ย.!V27),IF(พ.ย.!V57="","",พ.ย.!V57))</f>
        <v/>
      </c>
      <c r="FE27" s="139" t="str">
        <f>IF($B$2=1,IF(พ.ย.!W27="","",พ.ย.!W27),IF(พ.ย.!W57="","",พ.ย.!W57))</f>
        <v/>
      </c>
      <c r="FF27" s="139" t="str">
        <f>IF($B$2=1,IF(พ.ย.!X27="","",พ.ย.!X27),IF(พ.ย.!X57="","",พ.ย.!X57))</f>
        <v/>
      </c>
      <c r="FG27" s="139" t="str">
        <f>IF($B$2=1,IF(พ.ย.!Y27="","",พ.ย.!Y27),IF(พ.ย.!Y57="","",พ.ย.!Y57))</f>
        <v/>
      </c>
      <c r="FH27" s="139" t="str">
        <f>IF($B$2=1,IF(พ.ย.!Z27="","",พ.ย.!Z27),IF(พ.ย.!Z57="","",พ.ย.!Z57))</f>
        <v/>
      </c>
      <c r="FI27" s="139" t="str">
        <f>IF($B$2=1,IF(พ.ย.!AA27="","",พ.ย.!AA27),IF(พ.ย.!AA57="","",พ.ย.!AA57))</f>
        <v/>
      </c>
      <c r="FJ27" s="139" t="str">
        <f>IF($B$2=1,IF(พ.ย.!AB27="","",พ.ย.!AB27),IF(พ.ย.!AB57="","",พ.ย.!AB57))</f>
        <v/>
      </c>
      <c r="FK27" s="139" t="str">
        <f>IF($B$2=1,IF(พ.ย.!AC27="","",พ.ย.!AC27),IF(พ.ย.!AC57="","",พ.ย.!AC57))</f>
        <v/>
      </c>
      <c r="FL27" s="139" t="str">
        <f>IF($B$2=1,IF(พ.ย.!AD27="","",พ.ย.!AD27),IF(พ.ย.!AD57="","",พ.ย.!AD57))</f>
        <v/>
      </c>
      <c r="FM27" s="139" t="str">
        <f>IF($B$2=1,IF(พ.ย.!AE27="","",พ.ย.!AE27),IF(พ.ย.!AE57="","",พ.ย.!AE57))</f>
        <v/>
      </c>
      <c r="FN27" s="139" t="str">
        <f>IF($B$2=1,IF(พ.ย.!AF27="","",พ.ย.!AF27),IF(พ.ย.!AF57="","",พ.ย.!AF57))</f>
        <v/>
      </c>
      <c r="FO27" s="139" t="str">
        <f>IF($B$2=1,IF(พ.ย.!AG27="","",พ.ย.!AG27),IF(พ.ย.!AG57="","",พ.ย.!AG57))</f>
        <v/>
      </c>
      <c r="FP27" s="139" t="str">
        <f>IF($B$2=1,IF(พ.ย.!AH27="","",พ.ย.!AH27),IF(พ.ย.!AH57="","",พ.ย.!AH57))</f>
        <v/>
      </c>
      <c r="FQ27" s="139" t="str">
        <f>IF($B$2=1,IF(พ.ย.!AI27="","",พ.ย.!AI27),IF(พ.ย.!AI57="","",พ.ย.!AI57))</f>
        <v/>
      </c>
      <c r="FR27" s="138">
        <f t="shared" si="15"/>
        <v>24</v>
      </c>
      <c r="FS27" s="139"/>
      <c r="FT27" s="139" t="str">
        <f>IF($B$2=1,IF(ธ.ค.!D27="","",ธ.ค.!D27),IF(ธ.ค.!D57="","",ธ.ค.!D57))</f>
        <v/>
      </c>
      <c r="FU27" s="139" t="str">
        <f>IF($B$2=1,IF(ธ.ค.!E27="","",ธ.ค.!E27),IF(ธ.ค.!E57="","",ธ.ค.!E57))</f>
        <v/>
      </c>
      <c r="FV27" s="139" t="str">
        <f>IF($B$2=1,IF(ธ.ค.!F27="","",ธ.ค.!F27),IF(ธ.ค.!F57="","",ธ.ค.!F57))</f>
        <v/>
      </c>
      <c r="FW27" s="139" t="str">
        <f>IF($B$2=1,IF(ธ.ค.!G27="","",ธ.ค.!G27),IF(ธ.ค.!G57="","",ธ.ค.!G57))</f>
        <v/>
      </c>
      <c r="FX27" s="139" t="str">
        <f>IF($B$2=1,IF(ธ.ค.!H27="","",ธ.ค.!H27),IF(ธ.ค.!H57="","",ธ.ค.!H57))</f>
        <v/>
      </c>
      <c r="FY27" s="139" t="str">
        <f>IF($B$2=1,IF(ธ.ค.!I27="","",ธ.ค.!I27),IF(ธ.ค.!I57="","",ธ.ค.!I57))</f>
        <v/>
      </c>
      <c r="FZ27" s="139" t="str">
        <f>IF($B$2=1,IF(ธ.ค.!J27="","",ธ.ค.!J27),IF(ธ.ค.!J57="","",ธ.ค.!J57))</f>
        <v/>
      </c>
      <c r="GA27" s="139" t="str">
        <f>IF($B$2=1,IF(ธ.ค.!K27="","",ธ.ค.!K27),IF(ธ.ค.!K57="","",ธ.ค.!K57))</f>
        <v/>
      </c>
      <c r="GB27" s="139" t="str">
        <f>IF($B$2=1,IF(ธ.ค.!L27="","",ธ.ค.!L27),IF(ธ.ค.!L57="","",ธ.ค.!L57))</f>
        <v/>
      </c>
      <c r="GC27" s="139" t="str">
        <f>IF($B$2=1,IF(ธ.ค.!M27="","",ธ.ค.!M27),IF(ธ.ค.!M57="","",ธ.ค.!M57))</f>
        <v/>
      </c>
      <c r="GD27" s="139" t="str">
        <f>IF($B$2=1,IF(ธ.ค.!N27="","",ธ.ค.!N27),IF(ธ.ค.!N57="","",ธ.ค.!N57))</f>
        <v/>
      </c>
      <c r="GE27" s="139" t="str">
        <f>IF($B$2=1,IF(ธ.ค.!O27="","",ธ.ค.!O27),IF(ธ.ค.!O57="","",ธ.ค.!O57))</f>
        <v/>
      </c>
      <c r="GF27" s="139" t="str">
        <f>IF($B$2=1,IF(ธ.ค.!P27="","",ธ.ค.!P27),IF(ธ.ค.!P57="","",ธ.ค.!P57))</f>
        <v/>
      </c>
      <c r="GG27" s="139" t="str">
        <f>IF($B$2=1,IF(ธ.ค.!Q27="","",ธ.ค.!Q27),IF(ธ.ค.!Q57="","",ธ.ค.!Q57))</f>
        <v/>
      </c>
      <c r="GH27" s="139" t="str">
        <f>IF($B$2=1,IF(ธ.ค.!R27="","",ธ.ค.!R27),IF(ธ.ค.!R57="","",ธ.ค.!R57))</f>
        <v/>
      </c>
      <c r="GI27" s="139" t="str">
        <f>IF($B$2=1,IF(ธ.ค.!S27="","",ธ.ค.!S27),IF(ธ.ค.!S57="","",ธ.ค.!S57))</f>
        <v/>
      </c>
      <c r="GJ27" s="139" t="str">
        <f>IF($B$2=1,IF(ธ.ค.!T27="","",ธ.ค.!T27),IF(ธ.ค.!T57="","",ธ.ค.!T57))</f>
        <v/>
      </c>
      <c r="GK27" s="139" t="str">
        <f>IF($B$2=1,IF(ธ.ค.!U27="","",ธ.ค.!U27),IF(ธ.ค.!U57="","",ธ.ค.!U57))</f>
        <v/>
      </c>
      <c r="GL27" s="139" t="str">
        <f>IF($B$2=1,IF(ธ.ค.!V27="","",ธ.ค.!V27),IF(ธ.ค.!V57="","",ธ.ค.!V57))</f>
        <v/>
      </c>
      <c r="GM27" s="139" t="str">
        <f>IF($B$2=1,IF(ธ.ค.!W27="","",ธ.ค.!W27),IF(ธ.ค.!W57="","",ธ.ค.!W57))</f>
        <v/>
      </c>
      <c r="GN27" s="139" t="str">
        <f>IF($B$2=1,IF(ธ.ค.!X27="","",ธ.ค.!X27),IF(ธ.ค.!X57="","",ธ.ค.!X57))</f>
        <v/>
      </c>
      <c r="GO27" s="139" t="str">
        <f>IF($B$2=1,IF(ธ.ค.!Y27="","",ธ.ค.!Y27),IF(ธ.ค.!Y57="","",ธ.ค.!Y57))</f>
        <v/>
      </c>
      <c r="GP27" s="139" t="str">
        <f>IF($B$2=1,IF(ธ.ค.!Z27="","",ธ.ค.!Z27),IF(ธ.ค.!Z57="","",ธ.ค.!Z57))</f>
        <v/>
      </c>
      <c r="GQ27" s="139" t="str">
        <f>IF($B$2=1,IF(ธ.ค.!AA27="","",ธ.ค.!AA27),IF(ธ.ค.!AA57="","",ธ.ค.!AA57))</f>
        <v/>
      </c>
      <c r="GR27" s="139" t="str">
        <f>IF($B$2=1,IF(ธ.ค.!AB27="","",ธ.ค.!AB27),IF(ธ.ค.!AB57="","",ธ.ค.!AB57))</f>
        <v/>
      </c>
      <c r="GS27" s="139" t="str">
        <f>IF($B$2=1,IF(ธ.ค.!AC27="","",ธ.ค.!AC27),IF(ธ.ค.!AC57="","",ธ.ค.!AC57))</f>
        <v/>
      </c>
      <c r="GT27" s="139" t="str">
        <f>IF($B$2=1,IF(ธ.ค.!AD27="","",ธ.ค.!AD27),IF(ธ.ค.!AD57="","",ธ.ค.!AD57))</f>
        <v/>
      </c>
      <c r="GU27" s="139" t="str">
        <f>IF($B$2=1,IF(ธ.ค.!AE27="","",ธ.ค.!AE27),IF(ธ.ค.!AE57="","",ธ.ค.!AE57))</f>
        <v/>
      </c>
      <c r="GV27" s="139" t="str">
        <f>IF($B$2=1,IF(ธ.ค.!AF27="","",ธ.ค.!AF27),IF(ธ.ค.!AF57="","",ธ.ค.!AF57))</f>
        <v/>
      </c>
      <c r="GW27" s="139" t="str">
        <f>IF($B$2=1,IF(ธ.ค.!AG27="","",ธ.ค.!AG27),IF(ธ.ค.!AG57="","",ธ.ค.!AG57))</f>
        <v/>
      </c>
      <c r="GX27" s="139" t="str">
        <f>IF($B$2=1,IF(ธ.ค.!AH27="","",ธ.ค.!AH27),IF(ธ.ค.!AH57="","",ธ.ค.!AH57))</f>
        <v/>
      </c>
      <c r="GY27" s="139" t="str">
        <f>IF($B$2=1,IF(ธ.ค.!AI27="","",ธ.ค.!AI27),IF(ธ.ค.!AI57="","",ธ.ค.!AI57))</f>
        <v/>
      </c>
      <c r="GZ27" s="138">
        <f t="shared" si="16"/>
        <v>24</v>
      </c>
      <c r="HA27" s="139"/>
      <c r="HB27" s="139" t="str">
        <f>IF($B$2=1,IF(ม.ค.!D27="","",ม.ค.!D27),IF(ม.ค.!D57="","",ม.ค.!D57))</f>
        <v/>
      </c>
      <c r="HC27" s="139" t="str">
        <f>IF($B$2=1,IF(ม.ค.!E27="","",ม.ค.!E27),IF(ม.ค.!E57="","",ม.ค.!E57))</f>
        <v/>
      </c>
      <c r="HD27" s="139" t="str">
        <f>IF($B$2=1,IF(ม.ค.!F27="","",ม.ค.!F27),IF(ม.ค.!F57="","",ม.ค.!F57))</f>
        <v/>
      </c>
      <c r="HE27" s="139" t="str">
        <f>IF($B$2=1,IF(ม.ค.!G27="","",ม.ค.!G27),IF(ม.ค.!G57="","",ม.ค.!G57))</f>
        <v/>
      </c>
      <c r="HF27" s="139" t="str">
        <f>IF($B$2=1,IF(ม.ค.!H27="","",ม.ค.!H27),IF(ม.ค.!H57="","",ม.ค.!H57))</f>
        <v/>
      </c>
      <c r="HG27" s="139" t="str">
        <f>IF($B$2=1,IF(ม.ค.!I27="","",ม.ค.!I27),IF(ม.ค.!I57="","",ม.ค.!I57))</f>
        <v/>
      </c>
      <c r="HH27" s="139" t="str">
        <f>IF($B$2=1,IF(ม.ค.!J27="","",ม.ค.!J27),IF(ม.ค.!J57="","",ม.ค.!J57))</f>
        <v/>
      </c>
      <c r="HI27" s="139" t="str">
        <f>IF($B$2=1,IF(ม.ค.!K27="","",ม.ค.!K27),IF(ม.ค.!K57="","",ม.ค.!K57))</f>
        <v/>
      </c>
      <c r="HJ27" s="139" t="str">
        <f>IF($B$2=1,IF(ม.ค.!L27="","",ม.ค.!L27),IF(ม.ค.!L57="","",ม.ค.!L57))</f>
        <v/>
      </c>
      <c r="HK27" s="139" t="str">
        <f>IF($B$2=1,IF(ม.ค.!M27="","",ม.ค.!M27),IF(ม.ค.!M57="","",ม.ค.!M57))</f>
        <v/>
      </c>
      <c r="HL27" s="139" t="str">
        <f>IF($B$2=1,IF(ม.ค.!N27="","",ม.ค.!N27),IF(ม.ค.!N57="","",ม.ค.!N57))</f>
        <v/>
      </c>
      <c r="HM27" s="139" t="str">
        <f>IF($B$2=1,IF(ม.ค.!O27="","",ม.ค.!O27),IF(ม.ค.!O57="","",ม.ค.!O57))</f>
        <v/>
      </c>
      <c r="HN27" s="139" t="str">
        <f>IF($B$2=1,IF(ม.ค.!P27="","",ม.ค.!P27),IF(ม.ค.!P57="","",ม.ค.!P57))</f>
        <v/>
      </c>
      <c r="HO27" s="139" t="str">
        <f>IF($B$2=1,IF(ม.ค.!Q27="","",ม.ค.!Q27),IF(ม.ค.!Q57="","",ม.ค.!Q57))</f>
        <v/>
      </c>
      <c r="HP27" s="139" t="str">
        <f>IF($B$2=1,IF(ม.ค.!R27="","",ม.ค.!R27),IF(ม.ค.!R57="","",ม.ค.!R57))</f>
        <v/>
      </c>
      <c r="HQ27" s="139" t="str">
        <f>IF($B$2=1,IF(ม.ค.!S27="","",ม.ค.!S27),IF(ม.ค.!S57="","",ม.ค.!S57))</f>
        <v/>
      </c>
      <c r="HR27" s="139" t="str">
        <f>IF($B$2=1,IF(ม.ค.!T27="","",ม.ค.!T27),IF(ม.ค.!T57="","",ม.ค.!T57))</f>
        <v/>
      </c>
      <c r="HS27" s="139" t="str">
        <f>IF($B$2=1,IF(ม.ค.!U27="","",ม.ค.!U27),IF(ม.ค.!U57="","",ม.ค.!U57))</f>
        <v/>
      </c>
      <c r="HT27" s="139" t="str">
        <f>IF($B$2=1,IF(ม.ค.!V27="","",ม.ค.!V27),IF(ม.ค.!V57="","",ม.ค.!V57))</f>
        <v/>
      </c>
      <c r="HU27" s="139" t="str">
        <f>IF($B$2=1,IF(ม.ค.!W27="","",ม.ค.!W27),IF(ม.ค.!W57="","",ม.ค.!W57))</f>
        <v/>
      </c>
      <c r="HV27" s="139" t="str">
        <f>IF($B$2=1,IF(ม.ค.!X27="","",ม.ค.!X27),IF(ม.ค.!X57="","",ม.ค.!X57))</f>
        <v/>
      </c>
      <c r="HW27" s="139" t="str">
        <f>IF($B$2=1,IF(ม.ค.!Y27="","",ม.ค.!Y27),IF(ม.ค.!Y57="","",ม.ค.!Y57))</f>
        <v/>
      </c>
      <c r="HX27" s="139" t="str">
        <f>IF($B$2=1,IF(ม.ค.!Z27="","",ม.ค.!Z27),IF(ม.ค.!Z57="","",ม.ค.!Z57))</f>
        <v/>
      </c>
      <c r="HY27" s="139" t="str">
        <f>IF($B$2=1,IF(ม.ค.!AA27="","",ม.ค.!AA27),IF(ม.ค.!AA57="","",ม.ค.!AA57))</f>
        <v/>
      </c>
      <c r="HZ27" s="139" t="str">
        <f>IF($B$2=1,IF(ม.ค.!AB27="","",ม.ค.!AB27),IF(ม.ค.!AB57="","",ม.ค.!AB57))</f>
        <v/>
      </c>
      <c r="IA27" s="139" t="str">
        <f>IF($B$2=1,IF(ม.ค.!AC27="","",ม.ค.!AC27),IF(ม.ค.!AC57="","",ม.ค.!AC57))</f>
        <v/>
      </c>
      <c r="IB27" s="139" t="str">
        <f>IF($B$2=1,IF(ม.ค.!AD27="","",ม.ค.!AD27),IF(ม.ค.!AD57="","",ม.ค.!AD57))</f>
        <v/>
      </c>
      <c r="IC27" s="139" t="str">
        <f>IF($B$2=1,IF(ม.ค.!AE27="","",ม.ค.!AE27),IF(ม.ค.!AE57="","",ม.ค.!AE57))</f>
        <v/>
      </c>
      <c r="ID27" s="139" t="str">
        <f>IF($B$2=1,IF(ม.ค.!AF27="","",ม.ค.!AF27),IF(ม.ค.!AF57="","",ม.ค.!AF57))</f>
        <v/>
      </c>
      <c r="IE27" s="139" t="str">
        <f>IF($B$2=1,IF(ม.ค.!AG27="","",ม.ค.!AG27),IF(ม.ค.!AG57="","",ม.ค.!AG57))</f>
        <v/>
      </c>
      <c r="IF27" s="139" t="str">
        <f>IF($B$2=1,IF(ม.ค.!AH27="","",ม.ค.!AH27),IF(ม.ค.!AH57="","",ม.ค.!AH57))</f>
        <v/>
      </c>
      <c r="IG27" s="139" t="str">
        <f>IF($B$2=1,IF(ม.ค.!AI27="","",ม.ค.!AI27),IF(ม.ค.!AI57="","",ม.ค.!AI57))</f>
        <v/>
      </c>
      <c r="IH27" s="138">
        <f t="shared" si="17"/>
        <v>24</v>
      </c>
      <c r="II27" s="139"/>
      <c r="IJ27" s="139" t="str">
        <f>IF($B$2=1,IF(ก.พ.!D27="","",ก.พ.!D27),IF(ก.พ.!D57="","",ก.พ.!D57))</f>
        <v/>
      </c>
      <c r="IK27" s="139" t="str">
        <f>IF($B$2=1,IF(ก.พ.!E27="","",ก.พ.!E27),IF(ก.พ.!E57="","",ก.พ.!E57))</f>
        <v/>
      </c>
      <c r="IL27" s="139" t="str">
        <f>IF($B$2=1,IF(ก.พ.!F27="","",ก.พ.!F27),IF(ก.พ.!F57="","",ก.พ.!F57))</f>
        <v/>
      </c>
      <c r="IM27" s="139" t="str">
        <f>IF($B$2=1,IF(ก.พ.!G27="","",ก.พ.!G27),IF(ก.พ.!G57="","",ก.พ.!G57))</f>
        <v/>
      </c>
      <c r="IN27" s="139" t="str">
        <f>IF($B$2=1,IF(ก.พ.!H27="","",ก.พ.!H27),IF(ก.พ.!H57="","",ก.พ.!H57))</f>
        <v/>
      </c>
      <c r="IO27" s="139" t="str">
        <f>IF($B$2=1,IF(ก.พ.!I27="","",ก.พ.!I27),IF(ก.พ.!I57="","",ก.พ.!I57))</f>
        <v/>
      </c>
      <c r="IP27" s="139" t="str">
        <f>IF($B$2=1,IF(ก.พ.!J27="","",ก.พ.!J27),IF(ก.พ.!J57="","",ก.พ.!J57))</f>
        <v/>
      </c>
      <c r="IQ27" s="139" t="str">
        <f>IF($B$2=1,IF(ก.พ.!K27="","",ก.พ.!K27),IF(ก.พ.!K57="","",ก.พ.!K57))</f>
        <v/>
      </c>
      <c r="IR27" s="139" t="str">
        <f>IF($B$2=1,IF(ก.พ.!L27="","",ก.พ.!L27),IF(ก.พ.!L57="","",ก.พ.!L57))</f>
        <v/>
      </c>
      <c r="IS27" s="139" t="str">
        <f>IF($B$2=1,IF(ก.พ.!M27="","",ก.พ.!M27),IF(ก.พ.!M57="","",ก.พ.!M57))</f>
        <v/>
      </c>
      <c r="IT27" s="139" t="str">
        <f>IF($B$2=1,IF(ก.พ.!N27="","",ก.พ.!N27),IF(ก.พ.!N57="","",ก.พ.!N57))</f>
        <v/>
      </c>
      <c r="IU27" s="139" t="str">
        <f>IF($B$2=1,IF(ก.พ.!O27="","",ก.พ.!O27),IF(ก.พ.!O57="","",ก.พ.!O57))</f>
        <v/>
      </c>
      <c r="IV27" s="139" t="str">
        <f>IF($B$2=1,IF(ก.พ.!P27="","",ก.พ.!P27),IF(ก.พ.!P57="","",ก.พ.!P57))</f>
        <v/>
      </c>
      <c r="IW27" s="139" t="str">
        <f>IF($B$2=1,IF(ก.พ.!Q27="","",ก.พ.!Q27),IF(ก.พ.!Q57="","",ก.พ.!Q57))</f>
        <v/>
      </c>
      <c r="IX27" s="139" t="str">
        <f>IF($B$2=1,IF(ก.พ.!R27="","",ก.พ.!R27),IF(ก.พ.!R57="","",ก.พ.!R57))</f>
        <v/>
      </c>
      <c r="IY27" s="139" t="str">
        <f>IF($B$2=1,IF(ก.พ.!S27="","",ก.พ.!S27),IF(ก.พ.!S57="","",ก.พ.!S57))</f>
        <v/>
      </c>
      <c r="IZ27" s="139" t="str">
        <f>IF($B$2=1,IF(ก.พ.!T27="","",ก.พ.!T27),IF(ก.พ.!T57="","",ก.พ.!T57))</f>
        <v/>
      </c>
      <c r="JA27" s="139" t="str">
        <f>IF($B$2=1,IF(ก.พ.!U27="","",ก.พ.!U27),IF(ก.พ.!U57="","",ก.พ.!U57))</f>
        <v/>
      </c>
      <c r="JB27" s="139" t="str">
        <f>IF($B$2=1,IF(ก.พ.!V27="","",ก.พ.!V27),IF(ก.พ.!V57="","",ก.พ.!V57))</f>
        <v/>
      </c>
      <c r="JC27" s="139" t="str">
        <f>IF($B$2=1,IF(ก.พ.!W27="","",ก.พ.!W27),IF(ก.พ.!W57="","",ก.พ.!W57))</f>
        <v/>
      </c>
      <c r="JD27" s="139" t="str">
        <f>IF($B$2=1,IF(ก.พ.!X27="","",ก.พ.!X27),IF(ก.พ.!X57="","",ก.พ.!X57))</f>
        <v/>
      </c>
      <c r="JE27" s="139" t="str">
        <f>IF($B$2=1,IF(ก.พ.!Y27="","",ก.พ.!Y27),IF(ก.พ.!Y57="","",ก.พ.!Y57))</f>
        <v/>
      </c>
      <c r="JF27" s="139" t="str">
        <f>IF($B$2=1,IF(ก.พ.!Z27="","",ก.พ.!Z27),IF(ก.พ.!Z57="","",ก.พ.!Z57))</f>
        <v/>
      </c>
      <c r="JG27" s="139" t="str">
        <f>IF($B$2=1,IF(ก.พ.!AA27="","",ก.พ.!AA27),IF(ก.พ.!AA57="","",ก.พ.!AA57))</f>
        <v/>
      </c>
      <c r="JH27" s="139" t="str">
        <f>IF($B$2=1,IF(ก.พ.!AB27="","",ก.พ.!AB27),IF(ก.พ.!AB57="","",ก.พ.!AB57))</f>
        <v/>
      </c>
      <c r="JI27" s="139" t="str">
        <f>IF($B$2=1,IF(ก.พ.!AC27="","",ก.พ.!AC27),IF(ก.พ.!AC57="","",ก.พ.!AC57))</f>
        <v/>
      </c>
      <c r="JJ27" s="139" t="str">
        <f>IF($B$2=1,IF(ก.พ.!AD27="","",ก.พ.!AD27),IF(ก.พ.!AD57="","",ก.พ.!AD57))</f>
        <v/>
      </c>
      <c r="JK27" s="139" t="str">
        <f>IF($B$2=1,IF(ก.พ.!AE27="","",ก.พ.!AE27),IF(ก.พ.!AE57="","",ก.พ.!AE57))</f>
        <v/>
      </c>
      <c r="JL27" s="139" t="str">
        <f>IF($B$2=1,IF(ก.พ.!AF27="","",ก.พ.!AF27),IF(ก.พ.!AF57="","",ก.พ.!AF57))</f>
        <v/>
      </c>
      <c r="JM27" s="139" t="str">
        <f>IF($B$2=1,IF(ก.พ.!AG27="","",ก.พ.!AG27),IF(ก.พ.!AG57="","",ก.พ.!AG57))</f>
        <v/>
      </c>
      <c r="JN27" s="139" t="str">
        <f>IF($B$2=1,IF(ก.พ.!AH27="","",ก.พ.!AH27),IF(ก.พ.!AH57="","",ก.พ.!AH57))</f>
        <v/>
      </c>
      <c r="JO27" s="139" t="str">
        <f>IF($B$2=1,IF(ก.พ.!AI27="","",ก.พ.!AI27),IF(ก.พ.!AI57="","",ก.พ.!AI57))</f>
        <v/>
      </c>
      <c r="JP27" s="138">
        <f t="shared" si="18"/>
        <v>24</v>
      </c>
      <c r="JQ27" s="139"/>
      <c r="JR27" s="139" t="str">
        <f>IF($B$2=1,IF(มี.ค.!D27="","",มี.ค.!D27),IF(มี.ค.!D57="","",มี.ค.!D57))</f>
        <v/>
      </c>
      <c r="JS27" s="139" t="str">
        <f>IF($B$2=1,IF(มี.ค.!E27="","",มี.ค.!E27),IF(มี.ค.!E57="","",มี.ค.!E57))</f>
        <v/>
      </c>
      <c r="JT27" s="139" t="str">
        <f>IF($B$2=1,IF(มี.ค.!F27="","",มี.ค.!F27),IF(มี.ค.!F57="","",มี.ค.!F57))</f>
        <v/>
      </c>
      <c r="JU27" s="139" t="str">
        <f>IF($B$2=1,IF(มี.ค.!G27="","",มี.ค.!G27),IF(มี.ค.!G57="","",มี.ค.!G57))</f>
        <v/>
      </c>
      <c r="JV27" s="139" t="str">
        <f>IF($B$2=1,IF(มี.ค.!H27="","",มี.ค.!H27),IF(มี.ค.!H57="","",มี.ค.!H57))</f>
        <v/>
      </c>
      <c r="JW27" s="139" t="str">
        <f>IF($B$2=1,IF(มี.ค.!I27="","",มี.ค.!I27),IF(มี.ค.!I57="","",มี.ค.!I57))</f>
        <v/>
      </c>
      <c r="JX27" s="139" t="str">
        <f>IF($B$2=1,IF(มี.ค.!J27="","",มี.ค.!J27),IF(มี.ค.!J57="","",มี.ค.!J57))</f>
        <v/>
      </c>
      <c r="JY27" s="139" t="str">
        <f>IF($B$2=1,IF(มี.ค.!K27="","",มี.ค.!K27),IF(มี.ค.!K57="","",มี.ค.!K57))</f>
        <v/>
      </c>
      <c r="JZ27" s="139" t="str">
        <f>IF($B$2=1,IF(มี.ค.!L27="","",มี.ค.!L27),IF(มี.ค.!L57="","",มี.ค.!L57))</f>
        <v/>
      </c>
      <c r="KA27" s="139" t="str">
        <f>IF($B$2=1,IF(มี.ค.!M27="","",มี.ค.!M27),IF(มี.ค.!M57="","",มี.ค.!M57))</f>
        <v/>
      </c>
      <c r="KB27" s="139" t="str">
        <f>IF($B$2=1,IF(มี.ค.!N27="","",มี.ค.!N27),IF(มี.ค.!N57="","",มี.ค.!N57))</f>
        <v/>
      </c>
      <c r="KC27" s="139" t="str">
        <f>IF($B$2=1,IF(มี.ค.!O27="","",มี.ค.!O27),IF(มี.ค.!O57="","",มี.ค.!O57))</f>
        <v/>
      </c>
      <c r="KD27" s="139" t="str">
        <f>IF($B$2=1,IF(มี.ค.!P27="","",มี.ค.!P27),IF(มี.ค.!P57="","",มี.ค.!P57))</f>
        <v/>
      </c>
      <c r="KE27" s="139" t="str">
        <f>IF($B$2=1,IF(มี.ค.!Q27="","",มี.ค.!Q27),IF(มี.ค.!Q57="","",มี.ค.!Q57))</f>
        <v/>
      </c>
      <c r="KF27" s="139" t="str">
        <f>IF($B$2=1,IF(มี.ค.!R27="","",มี.ค.!R27),IF(มี.ค.!R57="","",มี.ค.!R57))</f>
        <v/>
      </c>
      <c r="KG27" s="139" t="str">
        <f>IF($B$2=1,IF(มี.ค.!S27="","",มี.ค.!S27),IF(มี.ค.!S57="","",มี.ค.!S57))</f>
        <v/>
      </c>
      <c r="KH27" s="139" t="str">
        <f>IF($B$2=1,IF(มี.ค.!T27="","",มี.ค.!T27),IF(มี.ค.!T57="","",มี.ค.!T57))</f>
        <v/>
      </c>
      <c r="KI27" s="139" t="str">
        <f>IF($B$2=1,IF(มี.ค.!U27="","",มี.ค.!U27),IF(มี.ค.!U57="","",มี.ค.!U57))</f>
        <v/>
      </c>
      <c r="KJ27" s="139" t="str">
        <f>IF($B$2=1,IF(มี.ค.!V27="","",มี.ค.!V27),IF(มี.ค.!V57="","",มี.ค.!V57))</f>
        <v/>
      </c>
      <c r="KK27" s="139" t="str">
        <f>IF($B$2=1,IF(มี.ค.!W27="","",มี.ค.!W27),IF(มี.ค.!W57="","",มี.ค.!W57))</f>
        <v/>
      </c>
      <c r="KL27" s="139" t="str">
        <f>IF($B$2=1,IF(มี.ค.!X27="","",มี.ค.!X27),IF(มี.ค.!X57="","",มี.ค.!X57))</f>
        <v/>
      </c>
      <c r="KM27" s="139" t="str">
        <f>IF($B$2=1,IF(มี.ค.!Y27="","",มี.ค.!Y27),IF(มี.ค.!Y57="","",มี.ค.!Y57))</f>
        <v/>
      </c>
      <c r="KN27" s="139" t="str">
        <f>IF($B$2=1,IF(มี.ค.!Z27="","",มี.ค.!Z27),IF(มี.ค.!Z57="","",มี.ค.!Z57))</f>
        <v/>
      </c>
      <c r="KO27" s="139" t="str">
        <f>IF($B$2=1,IF(มี.ค.!AA27="","",มี.ค.!AA27),IF(มี.ค.!AA57="","",มี.ค.!AA57))</f>
        <v/>
      </c>
      <c r="KP27" s="139" t="str">
        <f>IF($B$2=1,IF(มี.ค.!AB27="","",มี.ค.!AB27),IF(มี.ค.!AB57="","",มี.ค.!AB57))</f>
        <v/>
      </c>
      <c r="KQ27" s="139" t="str">
        <f>IF($B$2=1,IF(มี.ค.!AC27="","",มี.ค.!AC27),IF(มี.ค.!AC57="","",มี.ค.!AC57))</f>
        <v/>
      </c>
      <c r="KR27" s="139" t="str">
        <f>IF($B$2=1,IF(มี.ค.!AD27="","",มี.ค.!AD27),IF(มี.ค.!AD57="","",มี.ค.!AD57))</f>
        <v/>
      </c>
      <c r="KS27" s="139" t="str">
        <f>IF($B$2=1,IF(มี.ค.!AE27="","",มี.ค.!AE27),IF(มี.ค.!AE57="","",มี.ค.!AE57))</f>
        <v/>
      </c>
      <c r="KT27" s="139" t="str">
        <f>IF($B$2=1,IF(มี.ค.!AF27="","",มี.ค.!AF27),IF(มี.ค.!AF57="","",มี.ค.!AF57))</f>
        <v/>
      </c>
      <c r="KU27" s="139" t="str">
        <f>IF($B$2=1,IF(มี.ค.!AG27="","",มี.ค.!AG27),IF(มี.ค.!AG57="","",มี.ค.!AG57))</f>
        <v/>
      </c>
      <c r="KV27" s="139" t="str">
        <f>IF($B$2=1,IF(มี.ค.!AH27="","",มี.ค.!AH27),IF(มี.ค.!AH57="","",มี.ค.!AH57))</f>
        <v/>
      </c>
      <c r="KW27" s="139" t="str">
        <f>IF($B$2=1,IF(มี.ค.!AI27="","",มี.ค.!AI27),IF(มี.ค.!AI57="","",มี.ค.!AI57))</f>
        <v/>
      </c>
      <c r="KX27" s="138">
        <f t="shared" si="19"/>
        <v>24</v>
      </c>
      <c r="KY27" s="139"/>
      <c r="KZ27" s="139" t="str">
        <f>IF($B$2=1,IF(เม.ย.!D27="","",เม.ย.!D27),IF(เม.ย.!D57="","",เม.ย.!D57))</f>
        <v/>
      </c>
      <c r="LA27" s="139" t="str">
        <f>IF($B$2=1,IF(เม.ย.!E27="","",เม.ย.!E27),IF(เม.ย.!E57="","",เม.ย.!E57))</f>
        <v/>
      </c>
      <c r="LB27" s="139" t="str">
        <f>IF($B$2=1,IF(เม.ย.!F27="","",เม.ย.!F27),IF(เม.ย.!F57="","",เม.ย.!F57))</f>
        <v/>
      </c>
      <c r="LC27" s="139" t="str">
        <f>IF($B$2=1,IF(เม.ย.!G27="","",เม.ย.!G27),IF(เม.ย.!G57="","",เม.ย.!G57))</f>
        <v/>
      </c>
      <c r="LD27" s="139" t="str">
        <f>IF($B$2=1,IF(เม.ย.!H27="","",เม.ย.!H27),IF(เม.ย.!H57="","",เม.ย.!H57))</f>
        <v/>
      </c>
      <c r="LE27" s="139" t="str">
        <f>IF($B$2=1,IF(เม.ย.!I27="","",เม.ย.!I27),IF(เม.ย.!I57="","",เม.ย.!I57))</f>
        <v/>
      </c>
      <c r="LF27" s="139" t="str">
        <f>IF($B$2=1,IF(เม.ย.!J27="","",เม.ย.!J27),IF(เม.ย.!J57="","",เม.ย.!J57))</f>
        <v/>
      </c>
      <c r="LG27" s="139" t="str">
        <f>IF($B$2=1,IF(เม.ย.!K27="","",เม.ย.!K27),IF(เม.ย.!K57="","",เม.ย.!K57))</f>
        <v/>
      </c>
      <c r="LH27" s="139" t="str">
        <f>IF($B$2=1,IF(เม.ย.!L27="","",เม.ย.!L27),IF(เม.ย.!L57="","",เม.ย.!L57))</f>
        <v/>
      </c>
      <c r="LI27" s="139" t="str">
        <f>IF($B$2=1,IF(เม.ย.!M27="","",เม.ย.!M27),IF(เม.ย.!M57="","",เม.ย.!M57))</f>
        <v/>
      </c>
      <c r="LJ27" s="139" t="str">
        <f>IF($B$2=1,IF(เม.ย.!N27="","",เม.ย.!N27),IF(เม.ย.!N57="","",เม.ย.!N57))</f>
        <v/>
      </c>
      <c r="LK27" s="139" t="str">
        <f>IF($B$2=1,IF(เม.ย.!O27="","",เม.ย.!O27),IF(เม.ย.!O57="","",เม.ย.!O57))</f>
        <v/>
      </c>
      <c r="LL27" s="139" t="str">
        <f>IF($B$2=1,IF(เม.ย.!P27="","",เม.ย.!P27),IF(เม.ย.!P57="","",เม.ย.!P57))</f>
        <v/>
      </c>
      <c r="LM27" s="139" t="str">
        <f>IF($B$2=1,IF(เม.ย.!Q27="","",เม.ย.!Q27),IF(เม.ย.!Q57="","",เม.ย.!Q57))</f>
        <v/>
      </c>
      <c r="LN27" s="139" t="str">
        <f>IF($B$2=1,IF(เม.ย.!R27="","",เม.ย.!R27),IF(เม.ย.!R57="","",เม.ย.!R57))</f>
        <v/>
      </c>
      <c r="LO27" s="139" t="str">
        <f>IF($B$2=1,IF(เม.ย.!S27="","",เม.ย.!S27),IF(เม.ย.!S57="","",เม.ย.!S57))</f>
        <v/>
      </c>
      <c r="LP27" s="139" t="str">
        <f>IF($B$2=1,IF(เม.ย.!T27="","",เม.ย.!T27),IF(เม.ย.!T57="","",เม.ย.!T57))</f>
        <v/>
      </c>
      <c r="LQ27" s="139" t="str">
        <f>IF($B$2=1,IF(เม.ย.!U27="","",เม.ย.!U27),IF(เม.ย.!U57="","",เม.ย.!U57))</f>
        <v/>
      </c>
      <c r="LR27" s="139" t="str">
        <f>IF($B$2=1,IF(เม.ย.!V27="","",เม.ย.!V27),IF(เม.ย.!V57="","",เม.ย.!V57))</f>
        <v/>
      </c>
      <c r="LS27" s="139" t="str">
        <f>IF($B$2=1,IF(เม.ย.!W27="","",เม.ย.!W27),IF(เม.ย.!W57="","",เม.ย.!W57))</f>
        <v/>
      </c>
      <c r="LT27" s="139" t="str">
        <f>IF($B$2=1,IF(เม.ย.!X27="","",เม.ย.!X27),IF(เม.ย.!X57="","",เม.ย.!X57))</f>
        <v/>
      </c>
      <c r="LU27" s="139" t="str">
        <f>IF($B$2=1,IF(เม.ย.!Y27="","",เม.ย.!Y27),IF(เม.ย.!Y57="","",เม.ย.!Y57))</f>
        <v/>
      </c>
      <c r="LV27" s="139" t="str">
        <f>IF($B$2=1,IF(เม.ย.!Z27="","",เม.ย.!Z27),IF(เม.ย.!Z57="","",เม.ย.!Z57))</f>
        <v/>
      </c>
      <c r="LW27" s="139" t="str">
        <f>IF($B$2=1,IF(เม.ย.!AA27="","",เม.ย.!AA27),IF(เม.ย.!AA57="","",เม.ย.!AA57))</f>
        <v/>
      </c>
      <c r="LX27" s="139" t="str">
        <f>IF($B$2=1,IF(เม.ย.!AB27="","",เม.ย.!AB27),IF(เม.ย.!AB57="","",เม.ย.!AB57))</f>
        <v/>
      </c>
      <c r="LY27" s="139" t="str">
        <f>IF($B$2=1,IF(เม.ย.!AC27="","",เม.ย.!AC27),IF(เม.ย.!AC57="","",เม.ย.!AC57))</f>
        <v/>
      </c>
      <c r="LZ27" s="139" t="str">
        <f>IF($B$2=1,IF(เม.ย.!AD27="","",เม.ย.!AD27),IF(เม.ย.!AD57="","",เม.ย.!AD57))</f>
        <v/>
      </c>
      <c r="MA27" s="139" t="str">
        <f>IF($B$2=1,IF(เม.ย.!AE27="","",เม.ย.!AE27),IF(เม.ย.!AE57="","",เม.ย.!AE57))</f>
        <v/>
      </c>
      <c r="MB27" s="139" t="str">
        <f>IF($B$2=1,IF(เม.ย.!AF27="","",เม.ย.!AF27),IF(เม.ย.!AF57="","",เม.ย.!AF57))</f>
        <v/>
      </c>
      <c r="MC27" s="139" t="str">
        <f>IF($B$2=1,IF(เม.ย.!AG27="","",เม.ย.!AG27),IF(เม.ย.!AG57="","",เม.ย.!AG57))</f>
        <v/>
      </c>
      <c r="MD27" s="139" t="str">
        <f>IF($B$2=1,IF(เม.ย.!AH27="","",เม.ย.!AH27),IF(เม.ย.!AH57="","",เม.ย.!AH57))</f>
        <v/>
      </c>
      <c r="ME27" s="139" t="str">
        <f>IF($B$2=1,IF(เม.ย.!AI27="","",เม.ย.!AI27),IF(เม.ย.!AI57="","",เม.ย.!AI57))</f>
        <v/>
      </c>
      <c r="MF27" s="138">
        <f t="shared" si="20"/>
        <v>24</v>
      </c>
      <c r="MG27" s="139"/>
      <c r="MH27" s="139" t="str">
        <f>IF($B$2=1,IF(พ.ค.!D27="","",พ.ค.!D27),IF(พ.ค.!D57="","",พ.ค.!D57))</f>
        <v/>
      </c>
      <c r="MI27" s="139" t="str">
        <f>IF($B$2=1,IF(พ.ค.!E27="","",พ.ค.!E27),IF(พ.ค.!E57="","",พ.ค.!E57))</f>
        <v/>
      </c>
      <c r="MJ27" s="139" t="str">
        <f>IF($B$2=1,IF(พ.ค.!F27="","",พ.ค.!F27),IF(พ.ค.!F57="","",พ.ค.!F57))</f>
        <v/>
      </c>
      <c r="MK27" s="139" t="str">
        <f>IF($B$2=1,IF(พ.ค.!G27="","",พ.ค.!G27),IF(พ.ค.!G57="","",พ.ค.!G57))</f>
        <v/>
      </c>
      <c r="ML27" s="139" t="str">
        <f>IF($B$2=1,IF(พ.ค.!H27="","",พ.ค.!H27),IF(พ.ค.!H57="","",พ.ค.!H57))</f>
        <v/>
      </c>
      <c r="MM27" s="139" t="str">
        <f>IF($B$2=1,IF(พ.ค.!I27="","",พ.ค.!I27),IF(พ.ค.!I57="","",พ.ค.!I57))</f>
        <v/>
      </c>
      <c r="MN27" s="139" t="str">
        <f>IF($B$2=1,IF(พ.ค.!J27="","",พ.ค.!J27),IF(พ.ค.!J57="","",พ.ค.!J57))</f>
        <v/>
      </c>
      <c r="MO27" s="139" t="str">
        <f>IF($B$2=1,IF(พ.ค.!K27="","",พ.ค.!K27),IF(พ.ค.!K57="","",พ.ค.!K57))</f>
        <v/>
      </c>
      <c r="MP27" s="139" t="str">
        <f>IF($B$2=1,IF(พ.ค.!L27="","",พ.ค.!L27),IF(พ.ค.!L57="","",พ.ค.!L57))</f>
        <v/>
      </c>
      <c r="MQ27" s="139" t="str">
        <f>IF($B$2=1,IF(พ.ค.!M27="","",พ.ค.!M27),IF(พ.ค.!M57="","",พ.ค.!M57))</f>
        <v/>
      </c>
      <c r="MR27" s="139" t="str">
        <f>IF($B$2=1,IF(พ.ค.!N27="","",พ.ค.!N27),IF(พ.ค.!N57="","",พ.ค.!N57))</f>
        <v/>
      </c>
      <c r="MS27" s="139" t="str">
        <f>IF($B$2=1,IF(พ.ค.!O27="","",พ.ค.!O27),IF(พ.ค.!O57="","",พ.ค.!O57))</f>
        <v/>
      </c>
      <c r="MT27" s="139" t="str">
        <f>IF($B$2=1,IF(พ.ค.!P27="","",พ.ค.!P27),IF(พ.ค.!P57="","",พ.ค.!P57))</f>
        <v/>
      </c>
      <c r="MU27" s="139" t="str">
        <f>IF($B$2=1,IF(พ.ค.!Q27="","",พ.ค.!Q27),IF(พ.ค.!Q57="","",พ.ค.!Q57))</f>
        <v/>
      </c>
      <c r="MV27" s="139" t="str">
        <f>IF($B$2=1,IF(พ.ค.!R27="","",พ.ค.!R27),IF(พ.ค.!R57="","",พ.ค.!R57))</f>
        <v/>
      </c>
      <c r="MW27" s="139" t="str">
        <f>IF($B$2=1,IF(พ.ค.!S27="","",พ.ค.!S27),IF(พ.ค.!S57="","",พ.ค.!S57))</f>
        <v/>
      </c>
      <c r="MX27" s="139" t="str">
        <f>IF($B$2=1,IF(พ.ค.!T27="","",พ.ค.!T27),IF(พ.ค.!T57="","",พ.ค.!T57))</f>
        <v/>
      </c>
      <c r="MY27" s="139" t="str">
        <f>IF($B$2=1,IF(พ.ค.!U27="","",พ.ค.!U27),IF(พ.ค.!U57="","",พ.ค.!U57))</f>
        <v/>
      </c>
      <c r="MZ27" s="139" t="str">
        <f>IF($B$2=1,IF(พ.ค.!V27="","",พ.ค.!V27),IF(พ.ค.!V57="","",พ.ค.!V57))</f>
        <v/>
      </c>
      <c r="NA27" s="139" t="str">
        <f>IF($B$2=1,IF(พ.ค.!W27="","",พ.ค.!W27),IF(พ.ค.!W57="","",พ.ค.!W57))</f>
        <v/>
      </c>
      <c r="NB27" s="139" t="str">
        <f>IF($B$2=1,IF(พ.ค.!X27="","",พ.ค.!X27),IF(พ.ค.!X57="","",พ.ค.!X57))</f>
        <v/>
      </c>
      <c r="NC27" s="139" t="str">
        <f>IF($B$2=1,IF(พ.ค.!Y27="","",พ.ค.!Y27),IF(พ.ค.!Y57="","",พ.ค.!Y57))</f>
        <v/>
      </c>
      <c r="ND27" s="139" t="str">
        <f>IF($B$2=1,IF(พ.ค.!Z27="","",พ.ค.!Z27),IF(พ.ค.!Z57="","",พ.ค.!Z57))</f>
        <v/>
      </c>
      <c r="NE27" s="139" t="str">
        <f>IF($B$2=1,IF(พ.ค.!AA27="","",พ.ค.!AA27),IF(พ.ค.!AA57="","",พ.ค.!AA57))</f>
        <v/>
      </c>
      <c r="NF27" s="139" t="str">
        <f>IF($B$2=1,IF(พ.ค.!AB27="","",พ.ค.!AB27),IF(พ.ค.!AB57="","",พ.ค.!AB57))</f>
        <v/>
      </c>
      <c r="NG27" s="139" t="str">
        <f>IF($B$2=1,IF(พ.ค.!AC27="","",พ.ค.!AC27),IF(พ.ค.!AC57="","",พ.ค.!AC57))</f>
        <v/>
      </c>
      <c r="NH27" s="139" t="str">
        <f>IF($B$2=1,IF(พ.ค.!AD27="","",พ.ค.!AD27),IF(พ.ค.!AD57="","",พ.ค.!AD57))</f>
        <v/>
      </c>
      <c r="NI27" s="139" t="str">
        <f>IF($B$2=1,IF(พ.ค.!AE27="","",พ.ค.!AE27),IF(พ.ค.!AE57="","",พ.ค.!AE57))</f>
        <v/>
      </c>
      <c r="NJ27" s="139" t="str">
        <f>IF($B$2=1,IF(พ.ค.!AF27="","",พ.ค.!AF27),IF(พ.ค.!AF57="","",พ.ค.!AF57))</f>
        <v/>
      </c>
      <c r="NK27" s="139" t="str">
        <f>IF($B$2=1,IF(พ.ค.!AG27="","",พ.ค.!AG27),IF(พ.ค.!AG57="","",พ.ค.!AG57))</f>
        <v/>
      </c>
      <c r="NL27" s="139" t="str">
        <f>IF($B$2=1,IF(พ.ค.!AH27="","",พ.ค.!AH27),IF(พ.ค.!AH57="","",พ.ค.!AH57))</f>
        <v/>
      </c>
      <c r="NM27" s="139" t="str">
        <f>IF($B$2=1,IF(พ.ค.!AI27="","",พ.ค.!AI27),IF(พ.ค.!AI57="","",พ.ค.!AI57))</f>
        <v/>
      </c>
    </row>
    <row r="28" spans="1:377" ht="21" customHeight="1" x14ac:dyDescent="0.55000000000000004">
      <c r="A28" s="125"/>
      <c r="B28" s="125"/>
      <c r="C28" s="125"/>
      <c r="D28" s="138">
        <f t="shared" si="21"/>
        <v>25</v>
      </c>
      <c r="E28" s="139"/>
      <c r="F28" s="139" t="str">
        <f>IF($B$2=1,IF(ก.ค.!D28="","",ก.ค.!D28),IF(ก.ค.!D58="","",ก.ค.!D58))</f>
        <v/>
      </c>
      <c r="G28" s="139" t="str">
        <f>IF($B$2=1,IF(ก.ค.!E28="","",ก.ค.!E28),IF(ก.ค.!E58="","",ก.ค.!E58))</f>
        <v/>
      </c>
      <c r="H28" s="139" t="str">
        <f>IF($B$2=1,IF(ก.ค.!F28="","",ก.ค.!F28),IF(ก.ค.!F58="","",ก.ค.!F58))</f>
        <v/>
      </c>
      <c r="I28" s="139" t="str">
        <f>IF($B$2=1,IF(ก.ค.!G28="","",ก.ค.!G28),IF(ก.ค.!G58="","",ก.ค.!G58))</f>
        <v/>
      </c>
      <c r="J28" s="139" t="str">
        <f>IF($B$2=1,IF(ก.ค.!H28="","",ก.ค.!H28),IF(ก.ค.!H58="","",ก.ค.!H58))</f>
        <v/>
      </c>
      <c r="K28" s="139" t="str">
        <f>IF($B$2=1,IF(ก.ค.!I28="","",ก.ค.!I28),IF(ก.ค.!I58="","",ก.ค.!I58))</f>
        <v/>
      </c>
      <c r="L28" s="139" t="str">
        <f>IF($B$2=1,IF(ก.ค.!J28="","",ก.ค.!J28),IF(ก.ค.!J58="","",ก.ค.!J58))</f>
        <v/>
      </c>
      <c r="M28" s="139" t="str">
        <f>IF($B$2=1,IF(ก.ค.!K28="","",ก.ค.!K28),IF(ก.ค.!K58="","",ก.ค.!K58))</f>
        <v/>
      </c>
      <c r="N28" s="139" t="str">
        <f>IF($B$2=1,IF(ก.ค.!L28="","",ก.ค.!L28),IF(ก.ค.!L58="","",ก.ค.!L58))</f>
        <v/>
      </c>
      <c r="O28" s="139" t="str">
        <f>IF($B$2=1,IF(ก.ค.!M28="","",ก.ค.!M28),IF(ก.ค.!M58="","",ก.ค.!M58))</f>
        <v/>
      </c>
      <c r="P28" s="139" t="str">
        <f>IF($B$2=1,IF(ก.ค.!N28="","",ก.ค.!N28),IF(ก.ค.!N58="","",ก.ค.!N58))</f>
        <v/>
      </c>
      <c r="Q28" s="139" t="str">
        <f>IF($B$2=1,IF(ก.ค.!O28="","",ก.ค.!O28),IF(ก.ค.!O58="","",ก.ค.!O58))</f>
        <v/>
      </c>
      <c r="R28" s="139" t="str">
        <f>IF($B$2=1,IF(ก.ค.!P28="","",ก.ค.!P28),IF(ก.ค.!P58="","",ก.ค.!P58))</f>
        <v/>
      </c>
      <c r="S28" s="139" t="str">
        <f>IF($B$2=1,IF(ก.ค.!Q28="","",ก.ค.!Q28),IF(ก.ค.!Q58="","",ก.ค.!Q58))</f>
        <v/>
      </c>
      <c r="T28" s="139" t="str">
        <f>IF($B$2=1,IF(ก.ค.!R28="","",ก.ค.!R28),IF(ก.ค.!R58="","",ก.ค.!R58))</f>
        <v/>
      </c>
      <c r="U28" s="139" t="str">
        <f>IF($B$2=1,IF(ก.ค.!S28="","",ก.ค.!S28),IF(ก.ค.!S58="","",ก.ค.!S58))</f>
        <v/>
      </c>
      <c r="V28" s="139" t="str">
        <f>IF($B$2=1,IF(ก.ค.!T28="","",ก.ค.!T28),IF(ก.ค.!T58="","",ก.ค.!T58))</f>
        <v/>
      </c>
      <c r="W28" s="139" t="str">
        <f>IF($B$2=1,IF(ก.ค.!U28="","",ก.ค.!U28),IF(ก.ค.!U58="","",ก.ค.!U58))</f>
        <v/>
      </c>
      <c r="X28" s="139" t="str">
        <f>IF($B$2=1,IF(ก.ค.!V28="","",ก.ค.!V28),IF(ก.ค.!V58="","",ก.ค.!V58))</f>
        <v/>
      </c>
      <c r="Y28" s="139" t="str">
        <f>IF($B$2=1,IF(ก.ค.!W28="","",ก.ค.!W28),IF(ก.ค.!W58="","",ก.ค.!W58))</f>
        <v/>
      </c>
      <c r="Z28" s="139" t="str">
        <f>IF($B$2=1,IF(ก.ค.!X28="","",ก.ค.!X28),IF(ก.ค.!X58="","",ก.ค.!X58))</f>
        <v/>
      </c>
      <c r="AA28" s="139" t="str">
        <f>IF($B$2=1,IF(ก.ค.!Y28="","",ก.ค.!Y28),IF(ก.ค.!Y58="","",ก.ค.!Y58))</f>
        <v/>
      </c>
      <c r="AB28" s="139" t="str">
        <f>IF($B$2=1,IF(ก.ค.!Z28="","",ก.ค.!Z28),IF(ก.ค.!Z58="","",ก.ค.!Z58))</f>
        <v/>
      </c>
      <c r="AC28" s="139" t="str">
        <f>IF($B$2=1,IF(ก.ค.!AA28="","",ก.ค.!AA28),IF(ก.ค.!AA58="","",ก.ค.!AA58))</f>
        <v/>
      </c>
      <c r="AD28" s="139" t="str">
        <f>IF($B$2=1,IF(ก.ค.!AB28="","",ก.ค.!AB28),IF(ก.ค.!AB58="","",ก.ค.!AB58))</f>
        <v/>
      </c>
      <c r="AE28" s="139" t="str">
        <f>IF($B$2=1,IF(ก.ค.!AC28="","",ก.ค.!AC28),IF(ก.ค.!AC58="","",ก.ค.!AC58))</f>
        <v/>
      </c>
      <c r="AF28" s="139" t="str">
        <f>IF($B$2=1,IF(ก.ค.!AD28="","",ก.ค.!AD28),IF(ก.ค.!AD58="","",ก.ค.!AD58))</f>
        <v/>
      </c>
      <c r="AG28" s="139" t="str">
        <f>IF($B$2=1,IF(ก.ค.!AE28="","",ก.ค.!AE28),IF(ก.ค.!AE58="","",ก.ค.!AE58))</f>
        <v/>
      </c>
      <c r="AH28" s="139" t="str">
        <f>IF($B$2=1,IF(ก.ค.!AF28="","",ก.ค.!AF28),IF(ก.ค.!AF58="","",ก.ค.!AF58))</f>
        <v/>
      </c>
      <c r="AI28" s="139" t="str">
        <f>IF($B$2=1,IF(ก.ค.!AG28="","",ก.ค.!AG28),IF(ก.ค.!AG58="","",ก.ค.!AG58))</f>
        <v/>
      </c>
      <c r="AJ28" s="139" t="str">
        <f>IF($B$2=1,IF(ก.ค.!AH28="","",ก.ค.!AH28),IF(ก.ค.!AH58="","",ก.ค.!AH58))</f>
        <v/>
      </c>
      <c r="AK28" s="139" t="str">
        <f>IF($B$2=1,IF(ก.ค.!AI28="","",ก.ค.!AI28),IF(ก.ค.!AI58="","",ก.ค.!AI58))</f>
        <v/>
      </c>
      <c r="AL28" s="138">
        <f t="shared" si="11"/>
        <v>25</v>
      </c>
      <c r="AM28" s="139"/>
      <c r="AN28" s="139" t="str">
        <f>IF($B$2=1,IF(ส.ค.!D28="","",ส.ค.!D28),IF(ส.ค.!D58="","",ส.ค.!D58))</f>
        <v/>
      </c>
      <c r="AO28" s="139" t="str">
        <f>IF($B$2=1,IF(ส.ค.!E28="","",ส.ค.!E28),IF(ส.ค.!E58="","",ส.ค.!E58))</f>
        <v/>
      </c>
      <c r="AP28" s="139" t="str">
        <f>IF($B$2=1,IF(ส.ค.!F28="","",ส.ค.!F28),IF(ส.ค.!F58="","",ส.ค.!F58))</f>
        <v/>
      </c>
      <c r="AQ28" s="139" t="str">
        <f>IF($B$2=1,IF(ส.ค.!G28="","",ส.ค.!G28),IF(ส.ค.!G58="","",ส.ค.!G58))</f>
        <v/>
      </c>
      <c r="AR28" s="139" t="str">
        <f>IF($B$2=1,IF(ส.ค.!H28="","",ส.ค.!H28),IF(ส.ค.!H58="","",ส.ค.!H58))</f>
        <v/>
      </c>
      <c r="AS28" s="139" t="str">
        <f>IF($B$2=1,IF(ส.ค.!I28="","",ส.ค.!I28),IF(ส.ค.!I58="","",ส.ค.!I58))</f>
        <v/>
      </c>
      <c r="AT28" s="139" t="str">
        <f>IF($B$2=1,IF(ส.ค.!J28="","",ส.ค.!J28),IF(ส.ค.!J58="","",ส.ค.!J58))</f>
        <v/>
      </c>
      <c r="AU28" s="139" t="str">
        <f>IF($B$2=1,IF(ส.ค.!K28="","",ส.ค.!K28),IF(ส.ค.!K58="","",ส.ค.!K58))</f>
        <v/>
      </c>
      <c r="AV28" s="139" t="str">
        <f>IF($B$2=1,IF(ส.ค.!L28="","",ส.ค.!L28),IF(ส.ค.!L58="","",ส.ค.!L58))</f>
        <v/>
      </c>
      <c r="AW28" s="139" t="str">
        <f>IF($B$2=1,IF(ส.ค.!M28="","",ส.ค.!M28),IF(ส.ค.!M58="","",ส.ค.!M58))</f>
        <v/>
      </c>
      <c r="AX28" s="139" t="str">
        <f>IF($B$2=1,IF(ส.ค.!N28="","",ส.ค.!N28),IF(ส.ค.!N58="","",ส.ค.!N58))</f>
        <v/>
      </c>
      <c r="AY28" s="139" t="str">
        <f>IF($B$2=1,IF(ส.ค.!O28="","",ส.ค.!O28),IF(ส.ค.!O58="","",ส.ค.!O58))</f>
        <v/>
      </c>
      <c r="AZ28" s="139" t="str">
        <f>IF($B$2=1,IF(ส.ค.!P28="","",ส.ค.!P28),IF(ส.ค.!P58="","",ส.ค.!P58))</f>
        <v/>
      </c>
      <c r="BA28" s="139" t="str">
        <f>IF($B$2=1,IF(ส.ค.!Q28="","",ส.ค.!Q28),IF(ส.ค.!Q58="","",ส.ค.!Q58))</f>
        <v/>
      </c>
      <c r="BB28" s="139" t="str">
        <f>IF($B$2=1,IF(ส.ค.!R28="","",ส.ค.!R28),IF(ส.ค.!R58="","",ส.ค.!R58))</f>
        <v/>
      </c>
      <c r="BC28" s="139" t="str">
        <f>IF($B$2=1,IF(ส.ค.!S28="","",ส.ค.!S28),IF(ส.ค.!S58="","",ส.ค.!S58))</f>
        <v/>
      </c>
      <c r="BD28" s="139" t="str">
        <f>IF($B$2=1,IF(ส.ค.!T28="","",ส.ค.!T28),IF(ส.ค.!T58="","",ส.ค.!T58))</f>
        <v/>
      </c>
      <c r="BE28" s="139" t="str">
        <f>IF($B$2=1,IF(ส.ค.!U28="","",ส.ค.!U28),IF(ส.ค.!U58="","",ส.ค.!U58))</f>
        <v/>
      </c>
      <c r="BF28" s="139" t="str">
        <f>IF($B$2=1,IF(ส.ค.!V28="","",ส.ค.!V28),IF(ส.ค.!V58="","",ส.ค.!V58))</f>
        <v/>
      </c>
      <c r="BG28" s="139" t="str">
        <f>IF($B$2=1,IF(ส.ค.!W28="","",ส.ค.!W28),IF(ส.ค.!W58="","",ส.ค.!W58))</f>
        <v/>
      </c>
      <c r="BH28" s="139" t="str">
        <f>IF($B$2=1,IF(ส.ค.!X28="","",ส.ค.!X28),IF(ส.ค.!X58="","",ส.ค.!X58))</f>
        <v/>
      </c>
      <c r="BI28" s="139" t="str">
        <f>IF($B$2=1,IF(ส.ค.!Y28="","",ส.ค.!Y28),IF(ส.ค.!Y58="","",ส.ค.!Y58))</f>
        <v/>
      </c>
      <c r="BJ28" s="139" t="str">
        <f>IF($B$2=1,IF(ส.ค.!Z28="","",ส.ค.!Z28),IF(ส.ค.!Z58="","",ส.ค.!Z58))</f>
        <v/>
      </c>
      <c r="BK28" s="139" t="str">
        <f>IF($B$2=1,IF(ส.ค.!AA28="","",ส.ค.!AA28),IF(ส.ค.!AA58="","",ส.ค.!AA58))</f>
        <v/>
      </c>
      <c r="BL28" s="139" t="str">
        <f>IF($B$2=1,IF(ส.ค.!AB28="","",ส.ค.!AB28),IF(ส.ค.!AB58="","",ส.ค.!AB58))</f>
        <v/>
      </c>
      <c r="BM28" s="139" t="str">
        <f>IF($B$2=1,IF(ส.ค.!AC28="","",ส.ค.!AC28),IF(ส.ค.!AC58="","",ส.ค.!AC58))</f>
        <v/>
      </c>
      <c r="BN28" s="139" t="str">
        <f>IF($B$2=1,IF(ส.ค.!AD28="","",ส.ค.!AD28),IF(ส.ค.!AD58="","",ส.ค.!AD58))</f>
        <v/>
      </c>
      <c r="BO28" s="139" t="str">
        <f>IF($B$2=1,IF(ส.ค.!AE28="","",ส.ค.!AE28),IF(ส.ค.!AE58="","",ส.ค.!AE58))</f>
        <v/>
      </c>
      <c r="BP28" s="139" t="str">
        <f>IF($B$2=1,IF(ส.ค.!AF28="","",ส.ค.!AF28),IF(ส.ค.!AF58="","",ส.ค.!AF58))</f>
        <v/>
      </c>
      <c r="BQ28" s="139" t="str">
        <f>IF($B$2=1,IF(ส.ค.!AG28="","",ส.ค.!AG28),IF(ส.ค.!AG58="","",ส.ค.!AG58))</f>
        <v/>
      </c>
      <c r="BR28" s="139" t="str">
        <f>IF($B$2=1,IF(ส.ค.!AH28="","",ส.ค.!AH28),IF(ส.ค.!AH58="","",ส.ค.!AH58))</f>
        <v/>
      </c>
      <c r="BS28" s="139" t="str">
        <f>IF($B$2=1,IF(ส.ค.!AI28="","",ส.ค.!AI28),IF(ส.ค.!AI58="","",ส.ค.!AI58))</f>
        <v/>
      </c>
      <c r="BT28" s="138">
        <f t="shared" si="12"/>
        <v>25</v>
      </c>
      <c r="BU28" s="139"/>
      <c r="BV28" s="139" t="str">
        <f>IF($B$2=1,IF(ก.ย.!D28="","",ก.ย.!D28),IF(ก.ย.!D58="","",ก.ย.!D58))</f>
        <v/>
      </c>
      <c r="BW28" s="139" t="str">
        <f>IF($B$2=1,IF(ก.ย.!E28="","",ก.ย.!E28),IF(ก.ย.!E58="","",ก.ย.!E58))</f>
        <v/>
      </c>
      <c r="BX28" s="139" t="str">
        <f>IF($B$2=1,IF(ก.ย.!F28="","",ก.ย.!F28),IF(ก.ย.!F58="","",ก.ย.!F58))</f>
        <v/>
      </c>
      <c r="BY28" s="139" t="str">
        <f>IF($B$2=1,IF(ก.ย.!G28="","",ก.ย.!G28),IF(ก.ย.!G58="","",ก.ย.!G58))</f>
        <v/>
      </c>
      <c r="BZ28" s="139" t="str">
        <f>IF($B$2=1,IF(ก.ย.!H28="","",ก.ย.!H28),IF(ก.ย.!H58="","",ก.ย.!H58))</f>
        <v/>
      </c>
      <c r="CA28" s="139" t="str">
        <f>IF($B$2=1,IF(ก.ย.!I28="","",ก.ย.!I28),IF(ก.ย.!I58="","",ก.ย.!I58))</f>
        <v/>
      </c>
      <c r="CB28" s="139" t="str">
        <f>IF($B$2=1,IF(ก.ย.!J28="","",ก.ย.!J28),IF(ก.ย.!J58="","",ก.ย.!J58))</f>
        <v/>
      </c>
      <c r="CC28" s="139" t="str">
        <f>IF($B$2=1,IF(ก.ย.!K28="","",ก.ย.!K28),IF(ก.ย.!K58="","",ก.ย.!K58))</f>
        <v/>
      </c>
      <c r="CD28" s="139" t="str">
        <f>IF($B$2=1,IF(ก.ย.!L28="","",ก.ย.!L28),IF(ก.ย.!L58="","",ก.ย.!L58))</f>
        <v/>
      </c>
      <c r="CE28" s="139" t="str">
        <f>IF($B$2=1,IF(ก.ย.!M28="","",ก.ย.!M28),IF(ก.ย.!M58="","",ก.ย.!M58))</f>
        <v/>
      </c>
      <c r="CF28" s="139" t="str">
        <f>IF($B$2=1,IF(ก.ย.!N28="","",ก.ย.!N28),IF(ก.ย.!N58="","",ก.ย.!N58))</f>
        <v/>
      </c>
      <c r="CG28" s="139" t="str">
        <f>IF($B$2=1,IF(ก.ย.!O28="","",ก.ย.!O28),IF(ก.ย.!O58="","",ก.ย.!O58))</f>
        <v/>
      </c>
      <c r="CH28" s="139" t="str">
        <f>IF($B$2=1,IF(ก.ย.!P28="","",ก.ย.!P28),IF(ก.ย.!P58="","",ก.ย.!P58))</f>
        <v/>
      </c>
      <c r="CI28" s="139" t="str">
        <f>IF($B$2=1,IF(ก.ย.!Q28="","",ก.ย.!Q28),IF(ก.ย.!Q58="","",ก.ย.!Q58))</f>
        <v/>
      </c>
      <c r="CJ28" s="139" t="str">
        <f>IF($B$2=1,IF(ก.ย.!R28="","",ก.ย.!R28),IF(ก.ย.!R58="","",ก.ย.!R58))</f>
        <v/>
      </c>
      <c r="CK28" s="139" t="str">
        <f>IF($B$2=1,IF(ก.ย.!S28="","",ก.ย.!S28),IF(ก.ย.!S58="","",ก.ย.!S58))</f>
        <v/>
      </c>
      <c r="CL28" s="139" t="str">
        <f>IF($B$2=1,IF(ก.ย.!T28="","",ก.ย.!T28),IF(ก.ย.!T58="","",ก.ย.!T58))</f>
        <v/>
      </c>
      <c r="CM28" s="139" t="str">
        <f>IF($B$2=1,IF(ก.ย.!U28="","",ก.ย.!U28),IF(ก.ย.!U58="","",ก.ย.!U58))</f>
        <v/>
      </c>
      <c r="CN28" s="139" t="str">
        <f>IF($B$2=1,IF(ก.ย.!V28="","",ก.ย.!V28),IF(ก.ย.!V58="","",ก.ย.!V58))</f>
        <v/>
      </c>
      <c r="CO28" s="139" t="str">
        <f>IF($B$2=1,IF(ก.ย.!W28="","",ก.ย.!W28),IF(ก.ย.!W58="","",ก.ย.!W58))</f>
        <v/>
      </c>
      <c r="CP28" s="139" t="str">
        <f>IF($B$2=1,IF(ก.ย.!X28="","",ก.ย.!X28),IF(ก.ย.!X58="","",ก.ย.!X58))</f>
        <v/>
      </c>
      <c r="CQ28" s="139" t="str">
        <f>IF($B$2=1,IF(ก.ย.!Y28="","",ก.ย.!Y28),IF(ก.ย.!Y58="","",ก.ย.!Y58))</f>
        <v/>
      </c>
      <c r="CR28" s="139" t="str">
        <f>IF($B$2=1,IF(ก.ย.!Z28="","",ก.ย.!Z28),IF(ก.ย.!Z58="","",ก.ย.!Z58))</f>
        <v/>
      </c>
      <c r="CS28" s="139" t="str">
        <f>IF($B$2=1,IF(ก.ย.!AA28="","",ก.ย.!AA28),IF(ก.ย.!AA58="","",ก.ย.!AA58))</f>
        <v/>
      </c>
      <c r="CT28" s="139" t="str">
        <f>IF($B$2=1,IF(ก.ย.!AB28="","",ก.ย.!AB28),IF(ก.ย.!AB58="","",ก.ย.!AB58))</f>
        <v/>
      </c>
      <c r="CU28" s="139" t="str">
        <f>IF($B$2=1,IF(ก.ย.!AC28="","",ก.ย.!AC28),IF(ก.ย.!AC58="","",ก.ย.!AC58))</f>
        <v/>
      </c>
      <c r="CV28" s="139" t="str">
        <f>IF($B$2=1,IF(ก.ย.!AD28="","",ก.ย.!AD28),IF(ก.ย.!AD58="","",ก.ย.!AD58))</f>
        <v/>
      </c>
      <c r="CW28" s="139" t="str">
        <f>IF($B$2=1,IF(ก.ย.!AE28="","",ก.ย.!AE28),IF(ก.ย.!AE58="","",ก.ย.!AE58))</f>
        <v/>
      </c>
      <c r="CX28" s="139" t="str">
        <f>IF($B$2=1,IF(ก.ย.!AF28="","",ก.ย.!AF28),IF(ก.ย.!AF58="","",ก.ย.!AF58))</f>
        <v/>
      </c>
      <c r="CY28" s="139" t="str">
        <f>IF($B$2=1,IF(ก.ย.!AG28="","",ก.ย.!AG28),IF(ก.ย.!AG58="","",ก.ย.!AG58))</f>
        <v/>
      </c>
      <c r="CZ28" s="139" t="str">
        <f>IF($B$2=1,IF(ก.ย.!AH28="","",ก.ย.!AH28),IF(ก.ย.!AH58="","",ก.ย.!AH58))</f>
        <v/>
      </c>
      <c r="DA28" s="139" t="str">
        <f>IF($B$2=1,IF(ก.ย.!AI28="","",ก.ย.!AI28),IF(ก.ย.!AI58="","",ก.ย.!AI58))</f>
        <v/>
      </c>
      <c r="DB28" s="138">
        <f t="shared" si="13"/>
        <v>25</v>
      </c>
      <c r="DC28" s="139"/>
      <c r="DD28" s="139" t="str">
        <f>IF($B$2=1,IF(ต.ค.!D28="","",ต.ค.!D28),IF(ต.ค.!D58="","",ต.ค.!D58))</f>
        <v/>
      </c>
      <c r="DE28" s="139" t="str">
        <f>IF($B$2=1,IF(ต.ค.!E28="","",ต.ค.!E28),IF(ต.ค.!E58="","",ต.ค.!E58))</f>
        <v/>
      </c>
      <c r="DF28" s="139" t="str">
        <f>IF($B$2=1,IF(ต.ค.!F28="","",ต.ค.!F28),IF(ต.ค.!F58="","",ต.ค.!F58))</f>
        <v/>
      </c>
      <c r="DG28" s="139" t="str">
        <f>IF($B$2=1,IF(ต.ค.!G28="","",ต.ค.!G28),IF(ต.ค.!G58="","",ต.ค.!G58))</f>
        <v/>
      </c>
      <c r="DH28" s="139" t="str">
        <f>IF($B$2=1,IF(ต.ค.!H28="","",ต.ค.!H28),IF(ต.ค.!H58="","",ต.ค.!H58))</f>
        <v/>
      </c>
      <c r="DI28" s="139" t="str">
        <f>IF($B$2=1,IF(ต.ค.!I28="","",ต.ค.!I28),IF(ต.ค.!I58="","",ต.ค.!I58))</f>
        <v/>
      </c>
      <c r="DJ28" s="139" t="str">
        <f>IF($B$2=1,IF(ต.ค.!J28="","",ต.ค.!J28),IF(ต.ค.!J58="","",ต.ค.!J58))</f>
        <v/>
      </c>
      <c r="DK28" s="139" t="str">
        <f>IF($B$2=1,IF(ต.ค.!K28="","",ต.ค.!K28),IF(ต.ค.!K58="","",ต.ค.!K58))</f>
        <v/>
      </c>
      <c r="DL28" s="139" t="str">
        <f>IF($B$2=1,IF(ต.ค.!L28="","",ต.ค.!L28),IF(ต.ค.!L58="","",ต.ค.!L58))</f>
        <v/>
      </c>
      <c r="DM28" s="139" t="str">
        <f>IF($B$2=1,IF(ต.ค.!M28="","",ต.ค.!M28),IF(ต.ค.!M58="","",ต.ค.!M58))</f>
        <v/>
      </c>
      <c r="DN28" s="139" t="str">
        <f>IF($B$2=1,IF(ต.ค.!N28="","",ต.ค.!N28),IF(ต.ค.!N58="","",ต.ค.!N58))</f>
        <v/>
      </c>
      <c r="DO28" s="139" t="str">
        <f>IF($B$2=1,IF(ต.ค.!O28="","",ต.ค.!O28),IF(ต.ค.!O58="","",ต.ค.!O58))</f>
        <v/>
      </c>
      <c r="DP28" s="139" t="str">
        <f>IF($B$2=1,IF(ต.ค.!P28="","",ต.ค.!P28),IF(ต.ค.!P58="","",ต.ค.!P58))</f>
        <v/>
      </c>
      <c r="DQ28" s="139" t="str">
        <f>IF($B$2=1,IF(ต.ค.!Q28="","",ต.ค.!Q28),IF(ต.ค.!Q58="","",ต.ค.!Q58))</f>
        <v/>
      </c>
      <c r="DR28" s="139" t="str">
        <f>IF($B$2=1,IF(ต.ค.!R28="","",ต.ค.!R28),IF(ต.ค.!R58="","",ต.ค.!R58))</f>
        <v/>
      </c>
      <c r="DS28" s="139" t="str">
        <f>IF($B$2=1,IF(ต.ค.!S28="","",ต.ค.!S28),IF(ต.ค.!S58="","",ต.ค.!S58))</f>
        <v/>
      </c>
      <c r="DT28" s="139" t="str">
        <f>IF($B$2=1,IF(ต.ค.!T28="","",ต.ค.!T28),IF(ต.ค.!T58="","",ต.ค.!T58))</f>
        <v/>
      </c>
      <c r="DU28" s="139" t="str">
        <f>IF($B$2=1,IF(ต.ค.!U28="","",ต.ค.!U28),IF(ต.ค.!U58="","",ต.ค.!U58))</f>
        <v/>
      </c>
      <c r="DV28" s="139" t="str">
        <f>IF($B$2=1,IF(ต.ค.!V28="","",ต.ค.!V28),IF(ต.ค.!V58="","",ต.ค.!V58))</f>
        <v/>
      </c>
      <c r="DW28" s="139" t="str">
        <f>IF($B$2=1,IF(ต.ค.!W28="","",ต.ค.!W28),IF(ต.ค.!W58="","",ต.ค.!W58))</f>
        <v/>
      </c>
      <c r="DX28" s="139" t="str">
        <f>IF($B$2=1,IF(ต.ค.!X28="","",ต.ค.!X28),IF(ต.ค.!X58="","",ต.ค.!X58))</f>
        <v/>
      </c>
      <c r="DY28" s="139" t="str">
        <f>IF($B$2=1,IF(ต.ค.!Y28="","",ต.ค.!Y28),IF(ต.ค.!Y58="","",ต.ค.!Y58))</f>
        <v/>
      </c>
      <c r="DZ28" s="139" t="str">
        <f>IF($B$2=1,IF(ต.ค.!Z28="","",ต.ค.!Z28),IF(ต.ค.!Z58="","",ต.ค.!Z58))</f>
        <v/>
      </c>
      <c r="EA28" s="139" t="str">
        <f>IF($B$2=1,IF(ต.ค.!AA28="","",ต.ค.!AA28),IF(ต.ค.!AA58="","",ต.ค.!AA58))</f>
        <v/>
      </c>
      <c r="EB28" s="139" t="str">
        <f>IF($B$2=1,IF(ต.ค.!AB28="","",ต.ค.!AB28),IF(ต.ค.!AB58="","",ต.ค.!AB58))</f>
        <v/>
      </c>
      <c r="EC28" s="139" t="str">
        <f>IF($B$2=1,IF(ต.ค.!AC28="","",ต.ค.!AC28),IF(ต.ค.!AC58="","",ต.ค.!AC58))</f>
        <v/>
      </c>
      <c r="ED28" s="139" t="str">
        <f>IF($B$2=1,IF(ต.ค.!AD28="","",ต.ค.!AD28),IF(ต.ค.!AD58="","",ต.ค.!AD58))</f>
        <v/>
      </c>
      <c r="EE28" s="139" t="str">
        <f>IF($B$2=1,IF(ต.ค.!AE28="","",ต.ค.!AE28),IF(ต.ค.!AE58="","",ต.ค.!AE58))</f>
        <v/>
      </c>
      <c r="EF28" s="139" t="str">
        <f>IF($B$2=1,IF(ต.ค.!AF28="","",ต.ค.!AF28),IF(ต.ค.!AF58="","",ต.ค.!AF58))</f>
        <v/>
      </c>
      <c r="EG28" s="139" t="str">
        <f>IF($B$2=1,IF(ต.ค.!AG28="","",ต.ค.!AG28),IF(ต.ค.!AG58="","",ต.ค.!AG58))</f>
        <v/>
      </c>
      <c r="EH28" s="139" t="str">
        <f>IF($B$2=1,IF(ต.ค.!AH28="","",ต.ค.!AH28),IF(ต.ค.!AH58="","",ต.ค.!AH58))</f>
        <v/>
      </c>
      <c r="EI28" s="139" t="str">
        <f>IF($B$2=1,IF(ต.ค.!AI28="","",ต.ค.!AI28),IF(ต.ค.!AI58="","",ต.ค.!AI58))</f>
        <v/>
      </c>
      <c r="EJ28" s="138">
        <f t="shared" si="14"/>
        <v>25</v>
      </c>
      <c r="EK28" s="139"/>
      <c r="EL28" s="139" t="str">
        <f>IF($B$2=1,IF(พ.ย.!D28="","",พ.ย.!D28),IF(พ.ย.!D58="","",พ.ย.!D58))</f>
        <v/>
      </c>
      <c r="EM28" s="139" t="str">
        <f>IF($B$2=1,IF(พ.ย.!E28="","",พ.ย.!E28),IF(พ.ย.!E58="","",พ.ย.!E58))</f>
        <v/>
      </c>
      <c r="EN28" s="139" t="str">
        <f>IF($B$2=1,IF(พ.ย.!F28="","",พ.ย.!F28),IF(พ.ย.!F58="","",พ.ย.!F58))</f>
        <v/>
      </c>
      <c r="EO28" s="139" t="str">
        <f>IF($B$2=1,IF(พ.ย.!G28="","",พ.ย.!G28),IF(พ.ย.!G58="","",พ.ย.!G58))</f>
        <v/>
      </c>
      <c r="EP28" s="139" t="str">
        <f>IF($B$2=1,IF(พ.ย.!H28="","",พ.ย.!H28),IF(พ.ย.!H58="","",พ.ย.!H58))</f>
        <v/>
      </c>
      <c r="EQ28" s="139" t="str">
        <f>IF($B$2=1,IF(พ.ย.!I28="","",พ.ย.!I28),IF(พ.ย.!I58="","",พ.ย.!I58))</f>
        <v/>
      </c>
      <c r="ER28" s="139" t="str">
        <f>IF($B$2=1,IF(พ.ย.!J28="","",พ.ย.!J28),IF(พ.ย.!J58="","",พ.ย.!J58))</f>
        <v/>
      </c>
      <c r="ES28" s="139" t="str">
        <f>IF($B$2=1,IF(พ.ย.!K28="","",พ.ย.!K28),IF(พ.ย.!K58="","",พ.ย.!K58))</f>
        <v/>
      </c>
      <c r="ET28" s="139" t="str">
        <f>IF($B$2=1,IF(พ.ย.!L28="","",พ.ย.!L28),IF(พ.ย.!L58="","",พ.ย.!L58))</f>
        <v/>
      </c>
      <c r="EU28" s="139" t="str">
        <f>IF($B$2=1,IF(พ.ย.!M28="","",พ.ย.!M28),IF(พ.ย.!M58="","",พ.ย.!M58))</f>
        <v/>
      </c>
      <c r="EV28" s="139" t="str">
        <f>IF($B$2=1,IF(พ.ย.!N28="","",พ.ย.!N28),IF(พ.ย.!N58="","",พ.ย.!N58))</f>
        <v/>
      </c>
      <c r="EW28" s="139" t="str">
        <f>IF($B$2=1,IF(พ.ย.!O28="","",พ.ย.!O28),IF(พ.ย.!O58="","",พ.ย.!O58))</f>
        <v/>
      </c>
      <c r="EX28" s="139" t="str">
        <f>IF($B$2=1,IF(พ.ย.!P28="","",พ.ย.!P28),IF(พ.ย.!P58="","",พ.ย.!P58))</f>
        <v/>
      </c>
      <c r="EY28" s="139" t="str">
        <f>IF($B$2=1,IF(พ.ย.!Q28="","",พ.ย.!Q28),IF(พ.ย.!Q58="","",พ.ย.!Q58))</f>
        <v/>
      </c>
      <c r="EZ28" s="139" t="str">
        <f>IF($B$2=1,IF(พ.ย.!R28="","",พ.ย.!R28),IF(พ.ย.!R58="","",พ.ย.!R58))</f>
        <v/>
      </c>
      <c r="FA28" s="139" t="str">
        <f>IF($B$2=1,IF(พ.ย.!S28="","",พ.ย.!S28),IF(พ.ย.!S58="","",พ.ย.!S58))</f>
        <v/>
      </c>
      <c r="FB28" s="139" t="str">
        <f>IF($B$2=1,IF(พ.ย.!T28="","",พ.ย.!T28),IF(พ.ย.!T58="","",พ.ย.!T58))</f>
        <v/>
      </c>
      <c r="FC28" s="139" t="str">
        <f>IF($B$2=1,IF(พ.ย.!U28="","",พ.ย.!U28),IF(พ.ย.!U58="","",พ.ย.!U58))</f>
        <v/>
      </c>
      <c r="FD28" s="139" t="str">
        <f>IF($B$2=1,IF(พ.ย.!V28="","",พ.ย.!V28),IF(พ.ย.!V58="","",พ.ย.!V58))</f>
        <v/>
      </c>
      <c r="FE28" s="139" t="str">
        <f>IF($B$2=1,IF(พ.ย.!W28="","",พ.ย.!W28),IF(พ.ย.!W58="","",พ.ย.!W58))</f>
        <v/>
      </c>
      <c r="FF28" s="139" t="str">
        <f>IF($B$2=1,IF(พ.ย.!X28="","",พ.ย.!X28),IF(พ.ย.!X58="","",พ.ย.!X58))</f>
        <v/>
      </c>
      <c r="FG28" s="139" t="str">
        <f>IF($B$2=1,IF(พ.ย.!Y28="","",พ.ย.!Y28),IF(พ.ย.!Y58="","",พ.ย.!Y58))</f>
        <v/>
      </c>
      <c r="FH28" s="139" t="str">
        <f>IF($B$2=1,IF(พ.ย.!Z28="","",พ.ย.!Z28),IF(พ.ย.!Z58="","",พ.ย.!Z58))</f>
        <v/>
      </c>
      <c r="FI28" s="139" t="str">
        <f>IF($B$2=1,IF(พ.ย.!AA28="","",พ.ย.!AA28),IF(พ.ย.!AA58="","",พ.ย.!AA58))</f>
        <v/>
      </c>
      <c r="FJ28" s="139" t="str">
        <f>IF($B$2=1,IF(พ.ย.!AB28="","",พ.ย.!AB28),IF(พ.ย.!AB58="","",พ.ย.!AB58))</f>
        <v/>
      </c>
      <c r="FK28" s="139" t="str">
        <f>IF($B$2=1,IF(พ.ย.!AC28="","",พ.ย.!AC28),IF(พ.ย.!AC58="","",พ.ย.!AC58))</f>
        <v/>
      </c>
      <c r="FL28" s="139" t="str">
        <f>IF($B$2=1,IF(พ.ย.!AD28="","",พ.ย.!AD28),IF(พ.ย.!AD58="","",พ.ย.!AD58))</f>
        <v/>
      </c>
      <c r="FM28" s="139" t="str">
        <f>IF($B$2=1,IF(พ.ย.!AE28="","",พ.ย.!AE28),IF(พ.ย.!AE58="","",พ.ย.!AE58))</f>
        <v/>
      </c>
      <c r="FN28" s="139" t="str">
        <f>IF($B$2=1,IF(พ.ย.!AF28="","",พ.ย.!AF28),IF(พ.ย.!AF58="","",พ.ย.!AF58))</f>
        <v/>
      </c>
      <c r="FO28" s="139" t="str">
        <f>IF($B$2=1,IF(พ.ย.!AG28="","",พ.ย.!AG28),IF(พ.ย.!AG58="","",พ.ย.!AG58))</f>
        <v/>
      </c>
      <c r="FP28" s="139" t="str">
        <f>IF($B$2=1,IF(พ.ย.!AH28="","",พ.ย.!AH28),IF(พ.ย.!AH58="","",พ.ย.!AH58))</f>
        <v/>
      </c>
      <c r="FQ28" s="139" t="str">
        <f>IF($B$2=1,IF(พ.ย.!AI28="","",พ.ย.!AI28),IF(พ.ย.!AI58="","",พ.ย.!AI58))</f>
        <v/>
      </c>
      <c r="FR28" s="138">
        <f t="shared" si="15"/>
        <v>25</v>
      </c>
      <c r="FS28" s="139"/>
      <c r="FT28" s="139" t="str">
        <f>IF($B$2=1,IF(ธ.ค.!D28="","",ธ.ค.!D28),IF(ธ.ค.!D58="","",ธ.ค.!D58))</f>
        <v/>
      </c>
      <c r="FU28" s="139" t="str">
        <f>IF($B$2=1,IF(ธ.ค.!E28="","",ธ.ค.!E28),IF(ธ.ค.!E58="","",ธ.ค.!E58))</f>
        <v/>
      </c>
      <c r="FV28" s="139" t="str">
        <f>IF($B$2=1,IF(ธ.ค.!F28="","",ธ.ค.!F28),IF(ธ.ค.!F58="","",ธ.ค.!F58))</f>
        <v/>
      </c>
      <c r="FW28" s="139" t="str">
        <f>IF($B$2=1,IF(ธ.ค.!G28="","",ธ.ค.!G28),IF(ธ.ค.!G58="","",ธ.ค.!G58))</f>
        <v/>
      </c>
      <c r="FX28" s="139" t="str">
        <f>IF($B$2=1,IF(ธ.ค.!H28="","",ธ.ค.!H28),IF(ธ.ค.!H58="","",ธ.ค.!H58))</f>
        <v/>
      </c>
      <c r="FY28" s="139" t="str">
        <f>IF($B$2=1,IF(ธ.ค.!I28="","",ธ.ค.!I28),IF(ธ.ค.!I58="","",ธ.ค.!I58))</f>
        <v/>
      </c>
      <c r="FZ28" s="139" t="str">
        <f>IF($B$2=1,IF(ธ.ค.!J28="","",ธ.ค.!J28),IF(ธ.ค.!J58="","",ธ.ค.!J58))</f>
        <v/>
      </c>
      <c r="GA28" s="139" t="str">
        <f>IF($B$2=1,IF(ธ.ค.!K28="","",ธ.ค.!K28),IF(ธ.ค.!K58="","",ธ.ค.!K58))</f>
        <v/>
      </c>
      <c r="GB28" s="139" t="str">
        <f>IF($B$2=1,IF(ธ.ค.!L28="","",ธ.ค.!L28),IF(ธ.ค.!L58="","",ธ.ค.!L58))</f>
        <v/>
      </c>
      <c r="GC28" s="139" t="str">
        <f>IF($B$2=1,IF(ธ.ค.!M28="","",ธ.ค.!M28),IF(ธ.ค.!M58="","",ธ.ค.!M58))</f>
        <v/>
      </c>
      <c r="GD28" s="139" t="str">
        <f>IF($B$2=1,IF(ธ.ค.!N28="","",ธ.ค.!N28),IF(ธ.ค.!N58="","",ธ.ค.!N58))</f>
        <v/>
      </c>
      <c r="GE28" s="139" t="str">
        <f>IF($B$2=1,IF(ธ.ค.!O28="","",ธ.ค.!O28),IF(ธ.ค.!O58="","",ธ.ค.!O58))</f>
        <v/>
      </c>
      <c r="GF28" s="139" t="str">
        <f>IF($B$2=1,IF(ธ.ค.!P28="","",ธ.ค.!P28),IF(ธ.ค.!P58="","",ธ.ค.!P58))</f>
        <v/>
      </c>
      <c r="GG28" s="139" t="str">
        <f>IF($B$2=1,IF(ธ.ค.!Q28="","",ธ.ค.!Q28),IF(ธ.ค.!Q58="","",ธ.ค.!Q58))</f>
        <v/>
      </c>
      <c r="GH28" s="139" t="str">
        <f>IF($B$2=1,IF(ธ.ค.!R28="","",ธ.ค.!R28),IF(ธ.ค.!R58="","",ธ.ค.!R58))</f>
        <v/>
      </c>
      <c r="GI28" s="139" t="str">
        <f>IF($B$2=1,IF(ธ.ค.!S28="","",ธ.ค.!S28),IF(ธ.ค.!S58="","",ธ.ค.!S58))</f>
        <v/>
      </c>
      <c r="GJ28" s="139" t="str">
        <f>IF($B$2=1,IF(ธ.ค.!T28="","",ธ.ค.!T28),IF(ธ.ค.!T58="","",ธ.ค.!T58))</f>
        <v/>
      </c>
      <c r="GK28" s="139" t="str">
        <f>IF($B$2=1,IF(ธ.ค.!U28="","",ธ.ค.!U28),IF(ธ.ค.!U58="","",ธ.ค.!U58))</f>
        <v/>
      </c>
      <c r="GL28" s="139" t="str">
        <f>IF($B$2=1,IF(ธ.ค.!V28="","",ธ.ค.!V28),IF(ธ.ค.!V58="","",ธ.ค.!V58))</f>
        <v/>
      </c>
      <c r="GM28" s="139" t="str">
        <f>IF($B$2=1,IF(ธ.ค.!W28="","",ธ.ค.!W28),IF(ธ.ค.!W58="","",ธ.ค.!W58))</f>
        <v/>
      </c>
      <c r="GN28" s="139" t="str">
        <f>IF($B$2=1,IF(ธ.ค.!X28="","",ธ.ค.!X28),IF(ธ.ค.!X58="","",ธ.ค.!X58))</f>
        <v/>
      </c>
      <c r="GO28" s="139" t="str">
        <f>IF($B$2=1,IF(ธ.ค.!Y28="","",ธ.ค.!Y28),IF(ธ.ค.!Y58="","",ธ.ค.!Y58))</f>
        <v/>
      </c>
      <c r="GP28" s="139" t="str">
        <f>IF($B$2=1,IF(ธ.ค.!Z28="","",ธ.ค.!Z28),IF(ธ.ค.!Z58="","",ธ.ค.!Z58))</f>
        <v/>
      </c>
      <c r="GQ28" s="139" t="str">
        <f>IF($B$2=1,IF(ธ.ค.!AA28="","",ธ.ค.!AA28),IF(ธ.ค.!AA58="","",ธ.ค.!AA58))</f>
        <v/>
      </c>
      <c r="GR28" s="139" t="str">
        <f>IF($B$2=1,IF(ธ.ค.!AB28="","",ธ.ค.!AB28),IF(ธ.ค.!AB58="","",ธ.ค.!AB58))</f>
        <v/>
      </c>
      <c r="GS28" s="139" t="str">
        <f>IF($B$2=1,IF(ธ.ค.!AC28="","",ธ.ค.!AC28),IF(ธ.ค.!AC58="","",ธ.ค.!AC58))</f>
        <v/>
      </c>
      <c r="GT28" s="139" t="str">
        <f>IF($B$2=1,IF(ธ.ค.!AD28="","",ธ.ค.!AD28),IF(ธ.ค.!AD58="","",ธ.ค.!AD58))</f>
        <v/>
      </c>
      <c r="GU28" s="139" t="str">
        <f>IF($B$2=1,IF(ธ.ค.!AE28="","",ธ.ค.!AE28),IF(ธ.ค.!AE58="","",ธ.ค.!AE58))</f>
        <v/>
      </c>
      <c r="GV28" s="139" t="str">
        <f>IF($B$2=1,IF(ธ.ค.!AF28="","",ธ.ค.!AF28),IF(ธ.ค.!AF58="","",ธ.ค.!AF58))</f>
        <v/>
      </c>
      <c r="GW28" s="139" t="str">
        <f>IF($B$2=1,IF(ธ.ค.!AG28="","",ธ.ค.!AG28),IF(ธ.ค.!AG58="","",ธ.ค.!AG58))</f>
        <v/>
      </c>
      <c r="GX28" s="139" t="str">
        <f>IF($B$2=1,IF(ธ.ค.!AH28="","",ธ.ค.!AH28),IF(ธ.ค.!AH58="","",ธ.ค.!AH58))</f>
        <v/>
      </c>
      <c r="GY28" s="139" t="str">
        <f>IF($B$2=1,IF(ธ.ค.!AI28="","",ธ.ค.!AI28),IF(ธ.ค.!AI58="","",ธ.ค.!AI58))</f>
        <v/>
      </c>
      <c r="GZ28" s="138">
        <f t="shared" si="16"/>
        <v>25</v>
      </c>
      <c r="HA28" s="139"/>
      <c r="HB28" s="139" t="str">
        <f>IF($B$2=1,IF(ม.ค.!D28="","",ม.ค.!D28),IF(ม.ค.!D58="","",ม.ค.!D58))</f>
        <v/>
      </c>
      <c r="HC28" s="139" t="str">
        <f>IF($B$2=1,IF(ม.ค.!E28="","",ม.ค.!E28),IF(ม.ค.!E58="","",ม.ค.!E58))</f>
        <v/>
      </c>
      <c r="HD28" s="139" t="str">
        <f>IF($B$2=1,IF(ม.ค.!F28="","",ม.ค.!F28),IF(ม.ค.!F58="","",ม.ค.!F58))</f>
        <v/>
      </c>
      <c r="HE28" s="139" t="str">
        <f>IF($B$2=1,IF(ม.ค.!G28="","",ม.ค.!G28),IF(ม.ค.!G58="","",ม.ค.!G58))</f>
        <v/>
      </c>
      <c r="HF28" s="139" t="str">
        <f>IF($B$2=1,IF(ม.ค.!H28="","",ม.ค.!H28),IF(ม.ค.!H58="","",ม.ค.!H58))</f>
        <v/>
      </c>
      <c r="HG28" s="139" t="str">
        <f>IF($B$2=1,IF(ม.ค.!I28="","",ม.ค.!I28),IF(ม.ค.!I58="","",ม.ค.!I58))</f>
        <v/>
      </c>
      <c r="HH28" s="139" t="str">
        <f>IF($B$2=1,IF(ม.ค.!J28="","",ม.ค.!J28),IF(ม.ค.!J58="","",ม.ค.!J58))</f>
        <v/>
      </c>
      <c r="HI28" s="139" t="str">
        <f>IF($B$2=1,IF(ม.ค.!K28="","",ม.ค.!K28),IF(ม.ค.!K58="","",ม.ค.!K58))</f>
        <v/>
      </c>
      <c r="HJ28" s="139" t="str">
        <f>IF($B$2=1,IF(ม.ค.!L28="","",ม.ค.!L28),IF(ม.ค.!L58="","",ม.ค.!L58))</f>
        <v/>
      </c>
      <c r="HK28" s="139" t="str">
        <f>IF($B$2=1,IF(ม.ค.!M28="","",ม.ค.!M28),IF(ม.ค.!M58="","",ม.ค.!M58))</f>
        <v/>
      </c>
      <c r="HL28" s="139" t="str">
        <f>IF($B$2=1,IF(ม.ค.!N28="","",ม.ค.!N28),IF(ม.ค.!N58="","",ม.ค.!N58))</f>
        <v/>
      </c>
      <c r="HM28" s="139" t="str">
        <f>IF($B$2=1,IF(ม.ค.!O28="","",ม.ค.!O28),IF(ม.ค.!O58="","",ม.ค.!O58))</f>
        <v/>
      </c>
      <c r="HN28" s="139" t="str">
        <f>IF($B$2=1,IF(ม.ค.!P28="","",ม.ค.!P28),IF(ม.ค.!P58="","",ม.ค.!P58))</f>
        <v/>
      </c>
      <c r="HO28" s="139" t="str">
        <f>IF($B$2=1,IF(ม.ค.!Q28="","",ม.ค.!Q28),IF(ม.ค.!Q58="","",ม.ค.!Q58))</f>
        <v/>
      </c>
      <c r="HP28" s="139" t="str">
        <f>IF($B$2=1,IF(ม.ค.!R28="","",ม.ค.!R28),IF(ม.ค.!R58="","",ม.ค.!R58))</f>
        <v/>
      </c>
      <c r="HQ28" s="139" t="str">
        <f>IF($B$2=1,IF(ม.ค.!S28="","",ม.ค.!S28),IF(ม.ค.!S58="","",ม.ค.!S58))</f>
        <v/>
      </c>
      <c r="HR28" s="139" t="str">
        <f>IF($B$2=1,IF(ม.ค.!T28="","",ม.ค.!T28),IF(ม.ค.!T58="","",ม.ค.!T58))</f>
        <v/>
      </c>
      <c r="HS28" s="139" t="str">
        <f>IF($B$2=1,IF(ม.ค.!U28="","",ม.ค.!U28),IF(ม.ค.!U58="","",ม.ค.!U58))</f>
        <v/>
      </c>
      <c r="HT28" s="139" t="str">
        <f>IF($B$2=1,IF(ม.ค.!V28="","",ม.ค.!V28),IF(ม.ค.!V58="","",ม.ค.!V58))</f>
        <v/>
      </c>
      <c r="HU28" s="139" t="str">
        <f>IF($B$2=1,IF(ม.ค.!W28="","",ม.ค.!W28),IF(ม.ค.!W58="","",ม.ค.!W58))</f>
        <v/>
      </c>
      <c r="HV28" s="139" t="str">
        <f>IF($B$2=1,IF(ม.ค.!X28="","",ม.ค.!X28),IF(ม.ค.!X58="","",ม.ค.!X58))</f>
        <v/>
      </c>
      <c r="HW28" s="139" t="str">
        <f>IF($B$2=1,IF(ม.ค.!Y28="","",ม.ค.!Y28),IF(ม.ค.!Y58="","",ม.ค.!Y58))</f>
        <v/>
      </c>
      <c r="HX28" s="139" t="str">
        <f>IF($B$2=1,IF(ม.ค.!Z28="","",ม.ค.!Z28),IF(ม.ค.!Z58="","",ม.ค.!Z58))</f>
        <v/>
      </c>
      <c r="HY28" s="139" t="str">
        <f>IF($B$2=1,IF(ม.ค.!AA28="","",ม.ค.!AA28),IF(ม.ค.!AA58="","",ม.ค.!AA58))</f>
        <v/>
      </c>
      <c r="HZ28" s="139" t="str">
        <f>IF($B$2=1,IF(ม.ค.!AB28="","",ม.ค.!AB28),IF(ม.ค.!AB58="","",ม.ค.!AB58))</f>
        <v/>
      </c>
      <c r="IA28" s="139" t="str">
        <f>IF($B$2=1,IF(ม.ค.!AC28="","",ม.ค.!AC28),IF(ม.ค.!AC58="","",ม.ค.!AC58))</f>
        <v/>
      </c>
      <c r="IB28" s="139" t="str">
        <f>IF($B$2=1,IF(ม.ค.!AD28="","",ม.ค.!AD28),IF(ม.ค.!AD58="","",ม.ค.!AD58))</f>
        <v/>
      </c>
      <c r="IC28" s="139" t="str">
        <f>IF($B$2=1,IF(ม.ค.!AE28="","",ม.ค.!AE28),IF(ม.ค.!AE58="","",ม.ค.!AE58))</f>
        <v/>
      </c>
      <c r="ID28" s="139" t="str">
        <f>IF($B$2=1,IF(ม.ค.!AF28="","",ม.ค.!AF28),IF(ม.ค.!AF58="","",ม.ค.!AF58))</f>
        <v/>
      </c>
      <c r="IE28" s="139" t="str">
        <f>IF($B$2=1,IF(ม.ค.!AG28="","",ม.ค.!AG28),IF(ม.ค.!AG58="","",ม.ค.!AG58))</f>
        <v/>
      </c>
      <c r="IF28" s="139" t="str">
        <f>IF($B$2=1,IF(ม.ค.!AH28="","",ม.ค.!AH28),IF(ม.ค.!AH58="","",ม.ค.!AH58))</f>
        <v/>
      </c>
      <c r="IG28" s="139" t="str">
        <f>IF($B$2=1,IF(ม.ค.!AI28="","",ม.ค.!AI28),IF(ม.ค.!AI58="","",ม.ค.!AI58))</f>
        <v/>
      </c>
      <c r="IH28" s="138">
        <f t="shared" si="17"/>
        <v>25</v>
      </c>
      <c r="II28" s="139"/>
      <c r="IJ28" s="139" t="str">
        <f>IF($B$2=1,IF(ก.พ.!D28="","",ก.พ.!D28),IF(ก.พ.!D58="","",ก.พ.!D58))</f>
        <v/>
      </c>
      <c r="IK28" s="139" t="str">
        <f>IF($B$2=1,IF(ก.พ.!E28="","",ก.พ.!E28),IF(ก.พ.!E58="","",ก.พ.!E58))</f>
        <v/>
      </c>
      <c r="IL28" s="139" t="str">
        <f>IF($B$2=1,IF(ก.พ.!F28="","",ก.พ.!F28),IF(ก.พ.!F58="","",ก.พ.!F58))</f>
        <v/>
      </c>
      <c r="IM28" s="139" t="str">
        <f>IF($B$2=1,IF(ก.พ.!G28="","",ก.พ.!G28),IF(ก.พ.!G58="","",ก.พ.!G58))</f>
        <v/>
      </c>
      <c r="IN28" s="139" t="str">
        <f>IF($B$2=1,IF(ก.พ.!H28="","",ก.พ.!H28),IF(ก.พ.!H58="","",ก.พ.!H58))</f>
        <v/>
      </c>
      <c r="IO28" s="139" t="str">
        <f>IF($B$2=1,IF(ก.พ.!I28="","",ก.พ.!I28),IF(ก.พ.!I58="","",ก.พ.!I58))</f>
        <v/>
      </c>
      <c r="IP28" s="139" t="str">
        <f>IF($B$2=1,IF(ก.พ.!J28="","",ก.พ.!J28),IF(ก.พ.!J58="","",ก.พ.!J58))</f>
        <v/>
      </c>
      <c r="IQ28" s="139" t="str">
        <f>IF($B$2=1,IF(ก.พ.!K28="","",ก.พ.!K28),IF(ก.พ.!K58="","",ก.พ.!K58))</f>
        <v/>
      </c>
      <c r="IR28" s="139" t="str">
        <f>IF($B$2=1,IF(ก.พ.!L28="","",ก.พ.!L28),IF(ก.พ.!L58="","",ก.พ.!L58))</f>
        <v/>
      </c>
      <c r="IS28" s="139" t="str">
        <f>IF($B$2=1,IF(ก.พ.!M28="","",ก.พ.!M28),IF(ก.พ.!M58="","",ก.พ.!M58))</f>
        <v/>
      </c>
      <c r="IT28" s="139" t="str">
        <f>IF($B$2=1,IF(ก.พ.!N28="","",ก.พ.!N28),IF(ก.พ.!N58="","",ก.พ.!N58))</f>
        <v/>
      </c>
      <c r="IU28" s="139" t="str">
        <f>IF($B$2=1,IF(ก.พ.!O28="","",ก.พ.!O28),IF(ก.พ.!O58="","",ก.พ.!O58))</f>
        <v/>
      </c>
      <c r="IV28" s="139" t="str">
        <f>IF($B$2=1,IF(ก.พ.!P28="","",ก.พ.!P28),IF(ก.พ.!P58="","",ก.พ.!P58))</f>
        <v/>
      </c>
      <c r="IW28" s="139" t="str">
        <f>IF($B$2=1,IF(ก.พ.!Q28="","",ก.พ.!Q28),IF(ก.พ.!Q58="","",ก.พ.!Q58))</f>
        <v/>
      </c>
      <c r="IX28" s="139" t="str">
        <f>IF($B$2=1,IF(ก.พ.!R28="","",ก.พ.!R28),IF(ก.พ.!R58="","",ก.พ.!R58))</f>
        <v/>
      </c>
      <c r="IY28" s="139" t="str">
        <f>IF($B$2=1,IF(ก.พ.!S28="","",ก.พ.!S28),IF(ก.พ.!S58="","",ก.พ.!S58))</f>
        <v/>
      </c>
      <c r="IZ28" s="139" t="str">
        <f>IF($B$2=1,IF(ก.พ.!T28="","",ก.พ.!T28),IF(ก.พ.!T58="","",ก.พ.!T58))</f>
        <v/>
      </c>
      <c r="JA28" s="139" t="str">
        <f>IF($B$2=1,IF(ก.พ.!U28="","",ก.พ.!U28),IF(ก.พ.!U58="","",ก.พ.!U58))</f>
        <v/>
      </c>
      <c r="JB28" s="139" t="str">
        <f>IF($B$2=1,IF(ก.พ.!V28="","",ก.พ.!V28),IF(ก.พ.!V58="","",ก.พ.!V58))</f>
        <v/>
      </c>
      <c r="JC28" s="139" t="str">
        <f>IF($B$2=1,IF(ก.พ.!W28="","",ก.พ.!W28),IF(ก.พ.!W58="","",ก.พ.!W58))</f>
        <v/>
      </c>
      <c r="JD28" s="139" t="str">
        <f>IF($B$2=1,IF(ก.พ.!X28="","",ก.พ.!X28),IF(ก.พ.!X58="","",ก.พ.!X58))</f>
        <v/>
      </c>
      <c r="JE28" s="139" t="str">
        <f>IF($B$2=1,IF(ก.พ.!Y28="","",ก.พ.!Y28),IF(ก.พ.!Y58="","",ก.พ.!Y58))</f>
        <v/>
      </c>
      <c r="JF28" s="139" t="str">
        <f>IF($B$2=1,IF(ก.พ.!Z28="","",ก.พ.!Z28),IF(ก.พ.!Z58="","",ก.พ.!Z58))</f>
        <v/>
      </c>
      <c r="JG28" s="139" t="str">
        <f>IF($B$2=1,IF(ก.พ.!AA28="","",ก.พ.!AA28),IF(ก.พ.!AA58="","",ก.พ.!AA58))</f>
        <v/>
      </c>
      <c r="JH28" s="139" t="str">
        <f>IF($B$2=1,IF(ก.พ.!AB28="","",ก.พ.!AB28),IF(ก.พ.!AB58="","",ก.พ.!AB58))</f>
        <v/>
      </c>
      <c r="JI28" s="139" t="str">
        <f>IF($B$2=1,IF(ก.พ.!AC28="","",ก.พ.!AC28),IF(ก.พ.!AC58="","",ก.พ.!AC58))</f>
        <v/>
      </c>
      <c r="JJ28" s="139" t="str">
        <f>IF($B$2=1,IF(ก.พ.!AD28="","",ก.พ.!AD28),IF(ก.พ.!AD58="","",ก.พ.!AD58))</f>
        <v/>
      </c>
      <c r="JK28" s="139" t="str">
        <f>IF($B$2=1,IF(ก.พ.!AE28="","",ก.พ.!AE28),IF(ก.พ.!AE58="","",ก.พ.!AE58))</f>
        <v/>
      </c>
      <c r="JL28" s="139" t="str">
        <f>IF($B$2=1,IF(ก.พ.!AF28="","",ก.พ.!AF28),IF(ก.พ.!AF58="","",ก.พ.!AF58))</f>
        <v/>
      </c>
      <c r="JM28" s="139" t="str">
        <f>IF($B$2=1,IF(ก.พ.!AG28="","",ก.พ.!AG28),IF(ก.พ.!AG58="","",ก.พ.!AG58))</f>
        <v/>
      </c>
      <c r="JN28" s="139" t="str">
        <f>IF($B$2=1,IF(ก.พ.!AH28="","",ก.พ.!AH28),IF(ก.พ.!AH58="","",ก.พ.!AH58))</f>
        <v/>
      </c>
      <c r="JO28" s="139" t="str">
        <f>IF($B$2=1,IF(ก.พ.!AI28="","",ก.พ.!AI28),IF(ก.พ.!AI58="","",ก.พ.!AI58))</f>
        <v/>
      </c>
      <c r="JP28" s="138">
        <f t="shared" si="18"/>
        <v>25</v>
      </c>
      <c r="JQ28" s="139"/>
      <c r="JR28" s="139" t="str">
        <f>IF($B$2=1,IF(มี.ค.!D28="","",มี.ค.!D28),IF(มี.ค.!D58="","",มี.ค.!D58))</f>
        <v/>
      </c>
      <c r="JS28" s="139" t="str">
        <f>IF($B$2=1,IF(มี.ค.!E28="","",มี.ค.!E28),IF(มี.ค.!E58="","",มี.ค.!E58))</f>
        <v/>
      </c>
      <c r="JT28" s="139" t="str">
        <f>IF($B$2=1,IF(มี.ค.!F28="","",มี.ค.!F28),IF(มี.ค.!F58="","",มี.ค.!F58))</f>
        <v/>
      </c>
      <c r="JU28" s="139" t="str">
        <f>IF($B$2=1,IF(มี.ค.!G28="","",มี.ค.!G28),IF(มี.ค.!G58="","",มี.ค.!G58))</f>
        <v/>
      </c>
      <c r="JV28" s="139" t="str">
        <f>IF($B$2=1,IF(มี.ค.!H28="","",มี.ค.!H28),IF(มี.ค.!H58="","",มี.ค.!H58))</f>
        <v/>
      </c>
      <c r="JW28" s="139" t="str">
        <f>IF($B$2=1,IF(มี.ค.!I28="","",มี.ค.!I28),IF(มี.ค.!I58="","",มี.ค.!I58))</f>
        <v/>
      </c>
      <c r="JX28" s="139" t="str">
        <f>IF($B$2=1,IF(มี.ค.!J28="","",มี.ค.!J28),IF(มี.ค.!J58="","",มี.ค.!J58))</f>
        <v/>
      </c>
      <c r="JY28" s="139" t="str">
        <f>IF($B$2=1,IF(มี.ค.!K28="","",มี.ค.!K28),IF(มี.ค.!K58="","",มี.ค.!K58))</f>
        <v/>
      </c>
      <c r="JZ28" s="139" t="str">
        <f>IF($B$2=1,IF(มี.ค.!L28="","",มี.ค.!L28),IF(มี.ค.!L58="","",มี.ค.!L58))</f>
        <v/>
      </c>
      <c r="KA28" s="139" t="str">
        <f>IF($B$2=1,IF(มี.ค.!M28="","",มี.ค.!M28),IF(มี.ค.!M58="","",มี.ค.!M58))</f>
        <v/>
      </c>
      <c r="KB28" s="139" t="str">
        <f>IF($B$2=1,IF(มี.ค.!N28="","",มี.ค.!N28),IF(มี.ค.!N58="","",มี.ค.!N58))</f>
        <v/>
      </c>
      <c r="KC28" s="139" t="str">
        <f>IF($B$2=1,IF(มี.ค.!O28="","",มี.ค.!O28),IF(มี.ค.!O58="","",มี.ค.!O58))</f>
        <v/>
      </c>
      <c r="KD28" s="139" t="str">
        <f>IF($B$2=1,IF(มี.ค.!P28="","",มี.ค.!P28),IF(มี.ค.!P58="","",มี.ค.!P58))</f>
        <v/>
      </c>
      <c r="KE28" s="139" t="str">
        <f>IF($B$2=1,IF(มี.ค.!Q28="","",มี.ค.!Q28),IF(มี.ค.!Q58="","",มี.ค.!Q58))</f>
        <v/>
      </c>
      <c r="KF28" s="139" t="str">
        <f>IF($B$2=1,IF(มี.ค.!R28="","",มี.ค.!R28),IF(มี.ค.!R58="","",มี.ค.!R58))</f>
        <v/>
      </c>
      <c r="KG28" s="139" t="str">
        <f>IF($B$2=1,IF(มี.ค.!S28="","",มี.ค.!S28),IF(มี.ค.!S58="","",มี.ค.!S58))</f>
        <v/>
      </c>
      <c r="KH28" s="139" t="str">
        <f>IF($B$2=1,IF(มี.ค.!T28="","",มี.ค.!T28),IF(มี.ค.!T58="","",มี.ค.!T58))</f>
        <v/>
      </c>
      <c r="KI28" s="139" t="str">
        <f>IF($B$2=1,IF(มี.ค.!U28="","",มี.ค.!U28),IF(มี.ค.!U58="","",มี.ค.!U58))</f>
        <v/>
      </c>
      <c r="KJ28" s="139" t="str">
        <f>IF($B$2=1,IF(มี.ค.!V28="","",มี.ค.!V28),IF(มี.ค.!V58="","",มี.ค.!V58))</f>
        <v/>
      </c>
      <c r="KK28" s="139" t="str">
        <f>IF($B$2=1,IF(มี.ค.!W28="","",มี.ค.!W28),IF(มี.ค.!W58="","",มี.ค.!W58))</f>
        <v/>
      </c>
      <c r="KL28" s="139" t="str">
        <f>IF($B$2=1,IF(มี.ค.!X28="","",มี.ค.!X28),IF(มี.ค.!X58="","",มี.ค.!X58))</f>
        <v/>
      </c>
      <c r="KM28" s="139" t="str">
        <f>IF($B$2=1,IF(มี.ค.!Y28="","",มี.ค.!Y28),IF(มี.ค.!Y58="","",มี.ค.!Y58))</f>
        <v/>
      </c>
      <c r="KN28" s="139" t="str">
        <f>IF($B$2=1,IF(มี.ค.!Z28="","",มี.ค.!Z28),IF(มี.ค.!Z58="","",มี.ค.!Z58))</f>
        <v/>
      </c>
      <c r="KO28" s="139" t="str">
        <f>IF($B$2=1,IF(มี.ค.!AA28="","",มี.ค.!AA28),IF(มี.ค.!AA58="","",มี.ค.!AA58))</f>
        <v/>
      </c>
      <c r="KP28" s="139" t="str">
        <f>IF($B$2=1,IF(มี.ค.!AB28="","",มี.ค.!AB28),IF(มี.ค.!AB58="","",มี.ค.!AB58))</f>
        <v/>
      </c>
      <c r="KQ28" s="139" t="str">
        <f>IF($B$2=1,IF(มี.ค.!AC28="","",มี.ค.!AC28),IF(มี.ค.!AC58="","",มี.ค.!AC58))</f>
        <v/>
      </c>
      <c r="KR28" s="139" t="str">
        <f>IF($B$2=1,IF(มี.ค.!AD28="","",มี.ค.!AD28),IF(มี.ค.!AD58="","",มี.ค.!AD58))</f>
        <v/>
      </c>
      <c r="KS28" s="139" t="str">
        <f>IF($B$2=1,IF(มี.ค.!AE28="","",มี.ค.!AE28),IF(มี.ค.!AE58="","",มี.ค.!AE58))</f>
        <v/>
      </c>
      <c r="KT28" s="139" t="str">
        <f>IF($B$2=1,IF(มี.ค.!AF28="","",มี.ค.!AF28),IF(มี.ค.!AF58="","",มี.ค.!AF58))</f>
        <v/>
      </c>
      <c r="KU28" s="139" t="str">
        <f>IF($B$2=1,IF(มี.ค.!AG28="","",มี.ค.!AG28),IF(มี.ค.!AG58="","",มี.ค.!AG58))</f>
        <v/>
      </c>
      <c r="KV28" s="139" t="str">
        <f>IF($B$2=1,IF(มี.ค.!AH28="","",มี.ค.!AH28),IF(มี.ค.!AH58="","",มี.ค.!AH58))</f>
        <v/>
      </c>
      <c r="KW28" s="139" t="str">
        <f>IF($B$2=1,IF(มี.ค.!AI28="","",มี.ค.!AI28),IF(มี.ค.!AI58="","",มี.ค.!AI58))</f>
        <v/>
      </c>
      <c r="KX28" s="138">
        <f t="shared" si="19"/>
        <v>25</v>
      </c>
      <c r="KY28" s="139"/>
      <c r="KZ28" s="139" t="str">
        <f>IF($B$2=1,IF(เม.ย.!D28="","",เม.ย.!D28),IF(เม.ย.!D58="","",เม.ย.!D58))</f>
        <v/>
      </c>
      <c r="LA28" s="139" t="str">
        <f>IF($B$2=1,IF(เม.ย.!E28="","",เม.ย.!E28),IF(เม.ย.!E58="","",เม.ย.!E58))</f>
        <v/>
      </c>
      <c r="LB28" s="139" t="str">
        <f>IF($B$2=1,IF(เม.ย.!F28="","",เม.ย.!F28),IF(เม.ย.!F58="","",เม.ย.!F58))</f>
        <v/>
      </c>
      <c r="LC28" s="139" t="str">
        <f>IF($B$2=1,IF(เม.ย.!G28="","",เม.ย.!G28),IF(เม.ย.!G58="","",เม.ย.!G58))</f>
        <v/>
      </c>
      <c r="LD28" s="139" t="str">
        <f>IF($B$2=1,IF(เม.ย.!H28="","",เม.ย.!H28),IF(เม.ย.!H58="","",เม.ย.!H58))</f>
        <v/>
      </c>
      <c r="LE28" s="139" t="str">
        <f>IF($B$2=1,IF(เม.ย.!I28="","",เม.ย.!I28),IF(เม.ย.!I58="","",เม.ย.!I58))</f>
        <v/>
      </c>
      <c r="LF28" s="139" t="str">
        <f>IF($B$2=1,IF(เม.ย.!J28="","",เม.ย.!J28),IF(เม.ย.!J58="","",เม.ย.!J58))</f>
        <v/>
      </c>
      <c r="LG28" s="139" t="str">
        <f>IF($B$2=1,IF(เม.ย.!K28="","",เม.ย.!K28),IF(เม.ย.!K58="","",เม.ย.!K58))</f>
        <v/>
      </c>
      <c r="LH28" s="139" t="str">
        <f>IF($B$2=1,IF(เม.ย.!L28="","",เม.ย.!L28),IF(เม.ย.!L58="","",เม.ย.!L58))</f>
        <v/>
      </c>
      <c r="LI28" s="139" t="str">
        <f>IF($B$2=1,IF(เม.ย.!M28="","",เม.ย.!M28),IF(เม.ย.!M58="","",เม.ย.!M58))</f>
        <v/>
      </c>
      <c r="LJ28" s="139" t="str">
        <f>IF($B$2=1,IF(เม.ย.!N28="","",เม.ย.!N28),IF(เม.ย.!N58="","",เม.ย.!N58))</f>
        <v/>
      </c>
      <c r="LK28" s="139" t="str">
        <f>IF($B$2=1,IF(เม.ย.!O28="","",เม.ย.!O28),IF(เม.ย.!O58="","",เม.ย.!O58))</f>
        <v/>
      </c>
      <c r="LL28" s="139" t="str">
        <f>IF($B$2=1,IF(เม.ย.!P28="","",เม.ย.!P28),IF(เม.ย.!P58="","",เม.ย.!P58))</f>
        <v/>
      </c>
      <c r="LM28" s="139" t="str">
        <f>IF($B$2=1,IF(เม.ย.!Q28="","",เม.ย.!Q28),IF(เม.ย.!Q58="","",เม.ย.!Q58))</f>
        <v/>
      </c>
      <c r="LN28" s="139" t="str">
        <f>IF($B$2=1,IF(เม.ย.!R28="","",เม.ย.!R28),IF(เม.ย.!R58="","",เม.ย.!R58))</f>
        <v/>
      </c>
      <c r="LO28" s="139" t="str">
        <f>IF($B$2=1,IF(เม.ย.!S28="","",เม.ย.!S28),IF(เม.ย.!S58="","",เม.ย.!S58))</f>
        <v/>
      </c>
      <c r="LP28" s="139" t="str">
        <f>IF($B$2=1,IF(เม.ย.!T28="","",เม.ย.!T28),IF(เม.ย.!T58="","",เม.ย.!T58))</f>
        <v/>
      </c>
      <c r="LQ28" s="139" t="str">
        <f>IF($B$2=1,IF(เม.ย.!U28="","",เม.ย.!U28),IF(เม.ย.!U58="","",เม.ย.!U58))</f>
        <v/>
      </c>
      <c r="LR28" s="139" t="str">
        <f>IF($B$2=1,IF(เม.ย.!V28="","",เม.ย.!V28),IF(เม.ย.!V58="","",เม.ย.!V58))</f>
        <v/>
      </c>
      <c r="LS28" s="139" t="str">
        <f>IF($B$2=1,IF(เม.ย.!W28="","",เม.ย.!W28),IF(เม.ย.!W58="","",เม.ย.!W58))</f>
        <v/>
      </c>
      <c r="LT28" s="139" t="str">
        <f>IF($B$2=1,IF(เม.ย.!X28="","",เม.ย.!X28),IF(เม.ย.!X58="","",เม.ย.!X58))</f>
        <v/>
      </c>
      <c r="LU28" s="139" t="str">
        <f>IF($B$2=1,IF(เม.ย.!Y28="","",เม.ย.!Y28),IF(เม.ย.!Y58="","",เม.ย.!Y58))</f>
        <v/>
      </c>
      <c r="LV28" s="139" t="str">
        <f>IF($B$2=1,IF(เม.ย.!Z28="","",เม.ย.!Z28),IF(เม.ย.!Z58="","",เม.ย.!Z58))</f>
        <v/>
      </c>
      <c r="LW28" s="139" t="str">
        <f>IF($B$2=1,IF(เม.ย.!AA28="","",เม.ย.!AA28),IF(เม.ย.!AA58="","",เม.ย.!AA58))</f>
        <v/>
      </c>
      <c r="LX28" s="139" t="str">
        <f>IF($B$2=1,IF(เม.ย.!AB28="","",เม.ย.!AB28),IF(เม.ย.!AB58="","",เม.ย.!AB58))</f>
        <v/>
      </c>
      <c r="LY28" s="139" t="str">
        <f>IF($B$2=1,IF(เม.ย.!AC28="","",เม.ย.!AC28),IF(เม.ย.!AC58="","",เม.ย.!AC58))</f>
        <v/>
      </c>
      <c r="LZ28" s="139" t="str">
        <f>IF($B$2=1,IF(เม.ย.!AD28="","",เม.ย.!AD28),IF(เม.ย.!AD58="","",เม.ย.!AD58))</f>
        <v/>
      </c>
      <c r="MA28" s="139" t="str">
        <f>IF($B$2=1,IF(เม.ย.!AE28="","",เม.ย.!AE28),IF(เม.ย.!AE58="","",เม.ย.!AE58))</f>
        <v/>
      </c>
      <c r="MB28" s="139" t="str">
        <f>IF($B$2=1,IF(เม.ย.!AF28="","",เม.ย.!AF28),IF(เม.ย.!AF58="","",เม.ย.!AF58))</f>
        <v/>
      </c>
      <c r="MC28" s="139" t="str">
        <f>IF($B$2=1,IF(เม.ย.!AG28="","",เม.ย.!AG28),IF(เม.ย.!AG58="","",เม.ย.!AG58))</f>
        <v/>
      </c>
      <c r="MD28" s="139" t="str">
        <f>IF($B$2=1,IF(เม.ย.!AH28="","",เม.ย.!AH28),IF(เม.ย.!AH58="","",เม.ย.!AH58))</f>
        <v/>
      </c>
      <c r="ME28" s="139" t="str">
        <f>IF($B$2=1,IF(เม.ย.!AI28="","",เม.ย.!AI28),IF(เม.ย.!AI58="","",เม.ย.!AI58))</f>
        <v/>
      </c>
      <c r="MF28" s="138">
        <f t="shared" si="20"/>
        <v>25</v>
      </c>
      <c r="MG28" s="139"/>
      <c r="MH28" s="139" t="str">
        <f>IF($B$2=1,IF(พ.ค.!D28="","",พ.ค.!D28),IF(พ.ค.!D58="","",พ.ค.!D58))</f>
        <v/>
      </c>
      <c r="MI28" s="139" t="str">
        <f>IF($B$2=1,IF(พ.ค.!E28="","",พ.ค.!E28),IF(พ.ค.!E58="","",พ.ค.!E58))</f>
        <v/>
      </c>
      <c r="MJ28" s="139" t="str">
        <f>IF($B$2=1,IF(พ.ค.!F28="","",พ.ค.!F28),IF(พ.ค.!F58="","",พ.ค.!F58))</f>
        <v/>
      </c>
      <c r="MK28" s="139" t="str">
        <f>IF($B$2=1,IF(พ.ค.!G28="","",พ.ค.!G28),IF(พ.ค.!G58="","",พ.ค.!G58))</f>
        <v/>
      </c>
      <c r="ML28" s="139" t="str">
        <f>IF($B$2=1,IF(พ.ค.!H28="","",พ.ค.!H28),IF(พ.ค.!H58="","",พ.ค.!H58))</f>
        <v/>
      </c>
      <c r="MM28" s="139" t="str">
        <f>IF($B$2=1,IF(พ.ค.!I28="","",พ.ค.!I28),IF(พ.ค.!I58="","",พ.ค.!I58))</f>
        <v/>
      </c>
      <c r="MN28" s="139" t="str">
        <f>IF($B$2=1,IF(พ.ค.!J28="","",พ.ค.!J28),IF(พ.ค.!J58="","",พ.ค.!J58))</f>
        <v/>
      </c>
      <c r="MO28" s="139" t="str">
        <f>IF($B$2=1,IF(พ.ค.!K28="","",พ.ค.!K28),IF(พ.ค.!K58="","",พ.ค.!K58))</f>
        <v/>
      </c>
      <c r="MP28" s="139" t="str">
        <f>IF($B$2=1,IF(พ.ค.!L28="","",พ.ค.!L28),IF(พ.ค.!L58="","",พ.ค.!L58))</f>
        <v/>
      </c>
      <c r="MQ28" s="139" t="str">
        <f>IF($B$2=1,IF(พ.ค.!M28="","",พ.ค.!M28),IF(พ.ค.!M58="","",พ.ค.!M58))</f>
        <v/>
      </c>
      <c r="MR28" s="139" t="str">
        <f>IF($B$2=1,IF(พ.ค.!N28="","",พ.ค.!N28),IF(พ.ค.!N58="","",พ.ค.!N58))</f>
        <v/>
      </c>
      <c r="MS28" s="139" t="str">
        <f>IF($B$2=1,IF(พ.ค.!O28="","",พ.ค.!O28),IF(พ.ค.!O58="","",พ.ค.!O58))</f>
        <v/>
      </c>
      <c r="MT28" s="139" t="str">
        <f>IF($B$2=1,IF(พ.ค.!P28="","",พ.ค.!P28),IF(พ.ค.!P58="","",พ.ค.!P58))</f>
        <v/>
      </c>
      <c r="MU28" s="139" t="str">
        <f>IF($B$2=1,IF(พ.ค.!Q28="","",พ.ค.!Q28),IF(พ.ค.!Q58="","",พ.ค.!Q58))</f>
        <v/>
      </c>
      <c r="MV28" s="139" t="str">
        <f>IF($B$2=1,IF(พ.ค.!R28="","",พ.ค.!R28),IF(พ.ค.!R58="","",พ.ค.!R58))</f>
        <v/>
      </c>
      <c r="MW28" s="139" t="str">
        <f>IF($B$2=1,IF(พ.ค.!S28="","",พ.ค.!S28),IF(พ.ค.!S58="","",พ.ค.!S58))</f>
        <v/>
      </c>
      <c r="MX28" s="139" t="str">
        <f>IF($B$2=1,IF(พ.ค.!T28="","",พ.ค.!T28),IF(พ.ค.!T58="","",พ.ค.!T58))</f>
        <v/>
      </c>
      <c r="MY28" s="139" t="str">
        <f>IF($B$2=1,IF(พ.ค.!U28="","",พ.ค.!U28),IF(พ.ค.!U58="","",พ.ค.!U58))</f>
        <v/>
      </c>
      <c r="MZ28" s="139" t="str">
        <f>IF($B$2=1,IF(พ.ค.!V28="","",พ.ค.!V28),IF(พ.ค.!V58="","",พ.ค.!V58))</f>
        <v/>
      </c>
      <c r="NA28" s="139" t="str">
        <f>IF($B$2=1,IF(พ.ค.!W28="","",พ.ค.!W28),IF(พ.ค.!W58="","",พ.ค.!W58))</f>
        <v/>
      </c>
      <c r="NB28" s="139" t="str">
        <f>IF($B$2=1,IF(พ.ค.!X28="","",พ.ค.!X28),IF(พ.ค.!X58="","",พ.ค.!X58))</f>
        <v/>
      </c>
      <c r="NC28" s="139" t="str">
        <f>IF($B$2=1,IF(พ.ค.!Y28="","",พ.ค.!Y28),IF(พ.ค.!Y58="","",พ.ค.!Y58))</f>
        <v/>
      </c>
      <c r="ND28" s="139" t="str">
        <f>IF($B$2=1,IF(พ.ค.!Z28="","",พ.ค.!Z28),IF(พ.ค.!Z58="","",พ.ค.!Z58))</f>
        <v/>
      </c>
      <c r="NE28" s="139" t="str">
        <f>IF($B$2=1,IF(พ.ค.!AA28="","",พ.ค.!AA28),IF(พ.ค.!AA58="","",พ.ค.!AA58))</f>
        <v/>
      </c>
      <c r="NF28" s="139" t="str">
        <f>IF($B$2=1,IF(พ.ค.!AB28="","",พ.ค.!AB28),IF(พ.ค.!AB58="","",พ.ค.!AB58))</f>
        <v/>
      </c>
      <c r="NG28" s="139" t="str">
        <f>IF($B$2=1,IF(พ.ค.!AC28="","",พ.ค.!AC28),IF(พ.ค.!AC58="","",พ.ค.!AC58))</f>
        <v/>
      </c>
      <c r="NH28" s="139" t="str">
        <f>IF($B$2=1,IF(พ.ค.!AD28="","",พ.ค.!AD28),IF(พ.ค.!AD58="","",พ.ค.!AD58))</f>
        <v/>
      </c>
      <c r="NI28" s="139" t="str">
        <f>IF($B$2=1,IF(พ.ค.!AE28="","",พ.ค.!AE28),IF(พ.ค.!AE58="","",พ.ค.!AE58))</f>
        <v/>
      </c>
      <c r="NJ28" s="139" t="str">
        <f>IF($B$2=1,IF(พ.ค.!AF28="","",พ.ค.!AF28),IF(พ.ค.!AF58="","",พ.ค.!AF58))</f>
        <v/>
      </c>
      <c r="NK28" s="139" t="str">
        <f>IF($B$2=1,IF(พ.ค.!AG28="","",พ.ค.!AG28),IF(พ.ค.!AG58="","",พ.ค.!AG58))</f>
        <v/>
      </c>
      <c r="NL28" s="139" t="str">
        <f>IF($B$2=1,IF(พ.ค.!AH28="","",พ.ค.!AH28),IF(พ.ค.!AH58="","",พ.ค.!AH58))</f>
        <v/>
      </c>
      <c r="NM28" s="139" t="str">
        <f>IF($B$2=1,IF(พ.ค.!AI28="","",พ.ค.!AI28),IF(พ.ค.!AI58="","",พ.ค.!AI58))</f>
        <v/>
      </c>
    </row>
    <row r="29" spans="1:377" ht="21" customHeight="1" x14ac:dyDescent="0.55000000000000004">
      <c r="A29" s="125"/>
      <c r="B29" s="125"/>
      <c r="C29" s="125"/>
      <c r="D29" s="138">
        <f t="shared" si="21"/>
        <v>26</v>
      </c>
      <c r="E29" s="139"/>
      <c r="F29" s="139" t="str">
        <f>IF($B$2=1,IF(ก.ค.!D29="","",ก.ค.!D29),IF(ก.ค.!D59="","",ก.ค.!D59))</f>
        <v/>
      </c>
      <c r="G29" s="139" t="str">
        <f>IF($B$2=1,IF(ก.ค.!E29="","",ก.ค.!E29),IF(ก.ค.!E59="","",ก.ค.!E59))</f>
        <v/>
      </c>
      <c r="H29" s="139" t="str">
        <f>IF($B$2=1,IF(ก.ค.!F29="","",ก.ค.!F29),IF(ก.ค.!F59="","",ก.ค.!F59))</f>
        <v/>
      </c>
      <c r="I29" s="139" t="str">
        <f>IF($B$2=1,IF(ก.ค.!G29="","",ก.ค.!G29),IF(ก.ค.!G59="","",ก.ค.!G59))</f>
        <v/>
      </c>
      <c r="J29" s="139" t="str">
        <f>IF($B$2=1,IF(ก.ค.!H29="","",ก.ค.!H29),IF(ก.ค.!H59="","",ก.ค.!H59))</f>
        <v/>
      </c>
      <c r="K29" s="139" t="str">
        <f>IF($B$2=1,IF(ก.ค.!I29="","",ก.ค.!I29),IF(ก.ค.!I59="","",ก.ค.!I59))</f>
        <v/>
      </c>
      <c r="L29" s="139" t="str">
        <f>IF($B$2=1,IF(ก.ค.!J29="","",ก.ค.!J29),IF(ก.ค.!J59="","",ก.ค.!J59))</f>
        <v/>
      </c>
      <c r="M29" s="139" t="str">
        <f>IF($B$2=1,IF(ก.ค.!K29="","",ก.ค.!K29),IF(ก.ค.!K59="","",ก.ค.!K59))</f>
        <v/>
      </c>
      <c r="N29" s="139" t="str">
        <f>IF($B$2=1,IF(ก.ค.!L29="","",ก.ค.!L29),IF(ก.ค.!L59="","",ก.ค.!L59))</f>
        <v/>
      </c>
      <c r="O29" s="139" t="str">
        <f>IF($B$2=1,IF(ก.ค.!M29="","",ก.ค.!M29),IF(ก.ค.!M59="","",ก.ค.!M59))</f>
        <v/>
      </c>
      <c r="P29" s="139" t="str">
        <f>IF($B$2=1,IF(ก.ค.!N29="","",ก.ค.!N29),IF(ก.ค.!N59="","",ก.ค.!N59))</f>
        <v/>
      </c>
      <c r="Q29" s="139" t="str">
        <f>IF($B$2=1,IF(ก.ค.!O29="","",ก.ค.!O29),IF(ก.ค.!O59="","",ก.ค.!O59))</f>
        <v/>
      </c>
      <c r="R29" s="139" t="str">
        <f>IF($B$2=1,IF(ก.ค.!P29="","",ก.ค.!P29),IF(ก.ค.!P59="","",ก.ค.!P59))</f>
        <v/>
      </c>
      <c r="S29" s="139" t="str">
        <f>IF($B$2=1,IF(ก.ค.!Q29="","",ก.ค.!Q29),IF(ก.ค.!Q59="","",ก.ค.!Q59))</f>
        <v/>
      </c>
      <c r="T29" s="139" t="str">
        <f>IF($B$2=1,IF(ก.ค.!R29="","",ก.ค.!R29),IF(ก.ค.!R59="","",ก.ค.!R59))</f>
        <v/>
      </c>
      <c r="U29" s="139" t="str">
        <f>IF($B$2=1,IF(ก.ค.!S29="","",ก.ค.!S29),IF(ก.ค.!S59="","",ก.ค.!S59))</f>
        <v/>
      </c>
      <c r="V29" s="139" t="str">
        <f>IF($B$2=1,IF(ก.ค.!T29="","",ก.ค.!T29),IF(ก.ค.!T59="","",ก.ค.!T59))</f>
        <v/>
      </c>
      <c r="W29" s="139" t="str">
        <f>IF($B$2=1,IF(ก.ค.!U29="","",ก.ค.!U29),IF(ก.ค.!U59="","",ก.ค.!U59))</f>
        <v/>
      </c>
      <c r="X29" s="139" t="str">
        <f>IF($B$2=1,IF(ก.ค.!V29="","",ก.ค.!V29),IF(ก.ค.!V59="","",ก.ค.!V59))</f>
        <v/>
      </c>
      <c r="Y29" s="139" t="str">
        <f>IF($B$2=1,IF(ก.ค.!W29="","",ก.ค.!W29),IF(ก.ค.!W59="","",ก.ค.!W59))</f>
        <v/>
      </c>
      <c r="Z29" s="139" t="str">
        <f>IF($B$2=1,IF(ก.ค.!X29="","",ก.ค.!X29),IF(ก.ค.!X59="","",ก.ค.!X59))</f>
        <v/>
      </c>
      <c r="AA29" s="139" t="str">
        <f>IF($B$2=1,IF(ก.ค.!Y29="","",ก.ค.!Y29),IF(ก.ค.!Y59="","",ก.ค.!Y59))</f>
        <v/>
      </c>
      <c r="AB29" s="139" t="str">
        <f>IF($B$2=1,IF(ก.ค.!Z29="","",ก.ค.!Z29),IF(ก.ค.!Z59="","",ก.ค.!Z59))</f>
        <v/>
      </c>
      <c r="AC29" s="139" t="str">
        <f>IF($B$2=1,IF(ก.ค.!AA29="","",ก.ค.!AA29),IF(ก.ค.!AA59="","",ก.ค.!AA59))</f>
        <v/>
      </c>
      <c r="AD29" s="139" t="str">
        <f>IF($B$2=1,IF(ก.ค.!AB29="","",ก.ค.!AB29),IF(ก.ค.!AB59="","",ก.ค.!AB59))</f>
        <v/>
      </c>
      <c r="AE29" s="139" t="str">
        <f>IF($B$2=1,IF(ก.ค.!AC29="","",ก.ค.!AC29),IF(ก.ค.!AC59="","",ก.ค.!AC59))</f>
        <v/>
      </c>
      <c r="AF29" s="139" t="str">
        <f>IF($B$2=1,IF(ก.ค.!AD29="","",ก.ค.!AD29),IF(ก.ค.!AD59="","",ก.ค.!AD59))</f>
        <v/>
      </c>
      <c r="AG29" s="139" t="str">
        <f>IF($B$2=1,IF(ก.ค.!AE29="","",ก.ค.!AE29),IF(ก.ค.!AE59="","",ก.ค.!AE59))</f>
        <v/>
      </c>
      <c r="AH29" s="139" t="str">
        <f>IF($B$2=1,IF(ก.ค.!AF29="","",ก.ค.!AF29),IF(ก.ค.!AF59="","",ก.ค.!AF59))</f>
        <v/>
      </c>
      <c r="AI29" s="139" t="str">
        <f>IF($B$2=1,IF(ก.ค.!AG29="","",ก.ค.!AG29),IF(ก.ค.!AG59="","",ก.ค.!AG59))</f>
        <v/>
      </c>
      <c r="AJ29" s="139" t="str">
        <f>IF($B$2=1,IF(ก.ค.!AH29="","",ก.ค.!AH29),IF(ก.ค.!AH59="","",ก.ค.!AH59))</f>
        <v/>
      </c>
      <c r="AK29" s="139" t="str">
        <f>IF($B$2=1,IF(ก.ค.!AI29="","",ก.ค.!AI29),IF(ก.ค.!AI59="","",ก.ค.!AI59))</f>
        <v/>
      </c>
      <c r="AL29" s="138">
        <f t="shared" si="11"/>
        <v>26</v>
      </c>
      <c r="AM29" s="139"/>
      <c r="AN29" s="139" t="str">
        <f>IF($B$2=1,IF(ส.ค.!D29="","",ส.ค.!D29),IF(ส.ค.!D59="","",ส.ค.!D59))</f>
        <v/>
      </c>
      <c r="AO29" s="139" t="str">
        <f>IF($B$2=1,IF(ส.ค.!E29="","",ส.ค.!E29),IF(ส.ค.!E59="","",ส.ค.!E59))</f>
        <v/>
      </c>
      <c r="AP29" s="139" t="str">
        <f>IF($B$2=1,IF(ส.ค.!F29="","",ส.ค.!F29),IF(ส.ค.!F59="","",ส.ค.!F59))</f>
        <v/>
      </c>
      <c r="AQ29" s="139" t="str">
        <f>IF($B$2=1,IF(ส.ค.!G29="","",ส.ค.!G29),IF(ส.ค.!G59="","",ส.ค.!G59))</f>
        <v/>
      </c>
      <c r="AR29" s="139" t="str">
        <f>IF($B$2=1,IF(ส.ค.!H29="","",ส.ค.!H29),IF(ส.ค.!H59="","",ส.ค.!H59))</f>
        <v/>
      </c>
      <c r="AS29" s="139" t="str">
        <f>IF($B$2=1,IF(ส.ค.!I29="","",ส.ค.!I29),IF(ส.ค.!I59="","",ส.ค.!I59))</f>
        <v/>
      </c>
      <c r="AT29" s="139" t="str">
        <f>IF($B$2=1,IF(ส.ค.!J29="","",ส.ค.!J29),IF(ส.ค.!J59="","",ส.ค.!J59))</f>
        <v/>
      </c>
      <c r="AU29" s="139" t="str">
        <f>IF($B$2=1,IF(ส.ค.!K29="","",ส.ค.!K29),IF(ส.ค.!K59="","",ส.ค.!K59))</f>
        <v/>
      </c>
      <c r="AV29" s="139" t="str">
        <f>IF($B$2=1,IF(ส.ค.!L29="","",ส.ค.!L29),IF(ส.ค.!L59="","",ส.ค.!L59))</f>
        <v/>
      </c>
      <c r="AW29" s="139" t="str">
        <f>IF($B$2=1,IF(ส.ค.!M29="","",ส.ค.!M29),IF(ส.ค.!M59="","",ส.ค.!M59))</f>
        <v/>
      </c>
      <c r="AX29" s="139" t="str">
        <f>IF($B$2=1,IF(ส.ค.!N29="","",ส.ค.!N29),IF(ส.ค.!N59="","",ส.ค.!N59))</f>
        <v/>
      </c>
      <c r="AY29" s="139" t="str">
        <f>IF($B$2=1,IF(ส.ค.!O29="","",ส.ค.!O29),IF(ส.ค.!O59="","",ส.ค.!O59))</f>
        <v/>
      </c>
      <c r="AZ29" s="139" t="str">
        <f>IF($B$2=1,IF(ส.ค.!P29="","",ส.ค.!P29),IF(ส.ค.!P59="","",ส.ค.!P59))</f>
        <v/>
      </c>
      <c r="BA29" s="139" t="str">
        <f>IF($B$2=1,IF(ส.ค.!Q29="","",ส.ค.!Q29),IF(ส.ค.!Q59="","",ส.ค.!Q59))</f>
        <v/>
      </c>
      <c r="BB29" s="139" t="str">
        <f>IF($B$2=1,IF(ส.ค.!R29="","",ส.ค.!R29),IF(ส.ค.!R59="","",ส.ค.!R59))</f>
        <v/>
      </c>
      <c r="BC29" s="139" t="str">
        <f>IF($B$2=1,IF(ส.ค.!S29="","",ส.ค.!S29),IF(ส.ค.!S59="","",ส.ค.!S59))</f>
        <v/>
      </c>
      <c r="BD29" s="139" t="str">
        <f>IF($B$2=1,IF(ส.ค.!T29="","",ส.ค.!T29),IF(ส.ค.!T59="","",ส.ค.!T59))</f>
        <v/>
      </c>
      <c r="BE29" s="139" t="str">
        <f>IF($B$2=1,IF(ส.ค.!U29="","",ส.ค.!U29),IF(ส.ค.!U59="","",ส.ค.!U59))</f>
        <v/>
      </c>
      <c r="BF29" s="139" t="str">
        <f>IF($B$2=1,IF(ส.ค.!V29="","",ส.ค.!V29),IF(ส.ค.!V59="","",ส.ค.!V59))</f>
        <v/>
      </c>
      <c r="BG29" s="139" t="str">
        <f>IF($B$2=1,IF(ส.ค.!W29="","",ส.ค.!W29),IF(ส.ค.!W59="","",ส.ค.!W59))</f>
        <v/>
      </c>
      <c r="BH29" s="139" t="str">
        <f>IF($B$2=1,IF(ส.ค.!X29="","",ส.ค.!X29),IF(ส.ค.!X59="","",ส.ค.!X59))</f>
        <v/>
      </c>
      <c r="BI29" s="139" t="str">
        <f>IF($B$2=1,IF(ส.ค.!Y29="","",ส.ค.!Y29),IF(ส.ค.!Y59="","",ส.ค.!Y59))</f>
        <v/>
      </c>
      <c r="BJ29" s="139" t="str">
        <f>IF($B$2=1,IF(ส.ค.!Z29="","",ส.ค.!Z29),IF(ส.ค.!Z59="","",ส.ค.!Z59))</f>
        <v/>
      </c>
      <c r="BK29" s="139" t="str">
        <f>IF($B$2=1,IF(ส.ค.!AA29="","",ส.ค.!AA29),IF(ส.ค.!AA59="","",ส.ค.!AA59))</f>
        <v/>
      </c>
      <c r="BL29" s="139" t="str">
        <f>IF($B$2=1,IF(ส.ค.!AB29="","",ส.ค.!AB29),IF(ส.ค.!AB59="","",ส.ค.!AB59))</f>
        <v/>
      </c>
      <c r="BM29" s="139" t="str">
        <f>IF($B$2=1,IF(ส.ค.!AC29="","",ส.ค.!AC29),IF(ส.ค.!AC59="","",ส.ค.!AC59))</f>
        <v/>
      </c>
      <c r="BN29" s="139" t="str">
        <f>IF($B$2=1,IF(ส.ค.!AD29="","",ส.ค.!AD29),IF(ส.ค.!AD59="","",ส.ค.!AD59))</f>
        <v/>
      </c>
      <c r="BO29" s="139" t="str">
        <f>IF($B$2=1,IF(ส.ค.!AE29="","",ส.ค.!AE29),IF(ส.ค.!AE59="","",ส.ค.!AE59))</f>
        <v/>
      </c>
      <c r="BP29" s="139" t="str">
        <f>IF($B$2=1,IF(ส.ค.!AF29="","",ส.ค.!AF29),IF(ส.ค.!AF59="","",ส.ค.!AF59))</f>
        <v/>
      </c>
      <c r="BQ29" s="139" t="str">
        <f>IF($B$2=1,IF(ส.ค.!AG29="","",ส.ค.!AG29),IF(ส.ค.!AG59="","",ส.ค.!AG59))</f>
        <v/>
      </c>
      <c r="BR29" s="139" t="str">
        <f>IF($B$2=1,IF(ส.ค.!AH29="","",ส.ค.!AH29),IF(ส.ค.!AH59="","",ส.ค.!AH59))</f>
        <v/>
      </c>
      <c r="BS29" s="139" t="str">
        <f>IF($B$2=1,IF(ส.ค.!AI29="","",ส.ค.!AI29),IF(ส.ค.!AI59="","",ส.ค.!AI59))</f>
        <v/>
      </c>
      <c r="BT29" s="138">
        <f t="shared" si="12"/>
        <v>26</v>
      </c>
      <c r="BU29" s="139"/>
      <c r="BV29" s="139" t="str">
        <f>IF($B$2=1,IF(ก.ย.!D29="","",ก.ย.!D29),IF(ก.ย.!D59="","",ก.ย.!D59))</f>
        <v/>
      </c>
      <c r="BW29" s="139" t="str">
        <f>IF($B$2=1,IF(ก.ย.!E29="","",ก.ย.!E29),IF(ก.ย.!E59="","",ก.ย.!E59))</f>
        <v/>
      </c>
      <c r="BX29" s="139" t="str">
        <f>IF($B$2=1,IF(ก.ย.!F29="","",ก.ย.!F29),IF(ก.ย.!F59="","",ก.ย.!F59))</f>
        <v/>
      </c>
      <c r="BY29" s="139" t="str">
        <f>IF($B$2=1,IF(ก.ย.!G29="","",ก.ย.!G29),IF(ก.ย.!G59="","",ก.ย.!G59))</f>
        <v/>
      </c>
      <c r="BZ29" s="139" t="str">
        <f>IF($B$2=1,IF(ก.ย.!H29="","",ก.ย.!H29),IF(ก.ย.!H59="","",ก.ย.!H59))</f>
        <v/>
      </c>
      <c r="CA29" s="139" t="str">
        <f>IF($B$2=1,IF(ก.ย.!I29="","",ก.ย.!I29),IF(ก.ย.!I59="","",ก.ย.!I59))</f>
        <v/>
      </c>
      <c r="CB29" s="139" t="str">
        <f>IF($B$2=1,IF(ก.ย.!J29="","",ก.ย.!J29),IF(ก.ย.!J59="","",ก.ย.!J59))</f>
        <v/>
      </c>
      <c r="CC29" s="139" t="str">
        <f>IF($B$2=1,IF(ก.ย.!K29="","",ก.ย.!K29),IF(ก.ย.!K59="","",ก.ย.!K59))</f>
        <v/>
      </c>
      <c r="CD29" s="139" t="str">
        <f>IF($B$2=1,IF(ก.ย.!L29="","",ก.ย.!L29),IF(ก.ย.!L59="","",ก.ย.!L59))</f>
        <v/>
      </c>
      <c r="CE29" s="139" t="str">
        <f>IF($B$2=1,IF(ก.ย.!M29="","",ก.ย.!M29),IF(ก.ย.!M59="","",ก.ย.!M59))</f>
        <v/>
      </c>
      <c r="CF29" s="139" t="str">
        <f>IF($B$2=1,IF(ก.ย.!N29="","",ก.ย.!N29),IF(ก.ย.!N59="","",ก.ย.!N59))</f>
        <v/>
      </c>
      <c r="CG29" s="139" t="str">
        <f>IF($B$2=1,IF(ก.ย.!O29="","",ก.ย.!O29),IF(ก.ย.!O59="","",ก.ย.!O59))</f>
        <v/>
      </c>
      <c r="CH29" s="139" t="str">
        <f>IF($B$2=1,IF(ก.ย.!P29="","",ก.ย.!P29),IF(ก.ย.!P59="","",ก.ย.!P59))</f>
        <v/>
      </c>
      <c r="CI29" s="139" t="str">
        <f>IF($B$2=1,IF(ก.ย.!Q29="","",ก.ย.!Q29),IF(ก.ย.!Q59="","",ก.ย.!Q59))</f>
        <v/>
      </c>
      <c r="CJ29" s="139" t="str">
        <f>IF($B$2=1,IF(ก.ย.!R29="","",ก.ย.!R29),IF(ก.ย.!R59="","",ก.ย.!R59))</f>
        <v/>
      </c>
      <c r="CK29" s="139" t="str">
        <f>IF($B$2=1,IF(ก.ย.!S29="","",ก.ย.!S29),IF(ก.ย.!S59="","",ก.ย.!S59))</f>
        <v/>
      </c>
      <c r="CL29" s="139" t="str">
        <f>IF($B$2=1,IF(ก.ย.!T29="","",ก.ย.!T29),IF(ก.ย.!T59="","",ก.ย.!T59))</f>
        <v/>
      </c>
      <c r="CM29" s="139" t="str">
        <f>IF($B$2=1,IF(ก.ย.!U29="","",ก.ย.!U29),IF(ก.ย.!U59="","",ก.ย.!U59))</f>
        <v/>
      </c>
      <c r="CN29" s="139" t="str">
        <f>IF($B$2=1,IF(ก.ย.!V29="","",ก.ย.!V29),IF(ก.ย.!V59="","",ก.ย.!V59))</f>
        <v/>
      </c>
      <c r="CO29" s="139" t="str">
        <f>IF($B$2=1,IF(ก.ย.!W29="","",ก.ย.!W29),IF(ก.ย.!W59="","",ก.ย.!W59))</f>
        <v/>
      </c>
      <c r="CP29" s="139" t="str">
        <f>IF($B$2=1,IF(ก.ย.!X29="","",ก.ย.!X29),IF(ก.ย.!X59="","",ก.ย.!X59))</f>
        <v/>
      </c>
      <c r="CQ29" s="139" t="str">
        <f>IF($B$2=1,IF(ก.ย.!Y29="","",ก.ย.!Y29),IF(ก.ย.!Y59="","",ก.ย.!Y59))</f>
        <v/>
      </c>
      <c r="CR29" s="139" t="str">
        <f>IF($B$2=1,IF(ก.ย.!Z29="","",ก.ย.!Z29),IF(ก.ย.!Z59="","",ก.ย.!Z59))</f>
        <v/>
      </c>
      <c r="CS29" s="139" t="str">
        <f>IF($B$2=1,IF(ก.ย.!AA29="","",ก.ย.!AA29),IF(ก.ย.!AA59="","",ก.ย.!AA59))</f>
        <v/>
      </c>
      <c r="CT29" s="139" t="str">
        <f>IF($B$2=1,IF(ก.ย.!AB29="","",ก.ย.!AB29),IF(ก.ย.!AB59="","",ก.ย.!AB59))</f>
        <v/>
      </c>
      <c r="CU29" s="139" t="str">
        <f>IF($B$2=1,IF(ก.ย.!AC29="","",ก.ย.!AC29),IF(ก.ย.!AC59="","",ก.ย.!AC59))</f>
        <v/>
      </c>
      <c r="CV29" s="139" t="str">
        <f>IF($B$2=1,IF(ก.ย.!AD29="","",ก.ย.!AD29),IF(ก.ย.!AD59="","",ก.ย.!AD59))</f>
        <v/>
      </c>
      <c r="CW29" s="139" t="str">
        <f>IF($B$2=1,IF(ก.ย.!AE29="","",ก.ย.!AE29),IF(ก.ย.!AE59="","",ก.ย.!AE59))</f>
        <v/>
      </c>
      <c r="CX29" s="139" t="str">
        <f>IF($B$2=1,IF(ก.ย.!AF29="","",ก.ย.!AF29),IF(ก.ย.!AF59="","",ก.ย.!AF59))</f>
        <v/>
      </c>
      <c r="CY29" s="139" t="str">
        <f>IF($B$2=1,IF(ก.ย.!AG29="","",ก.ย.!AG29),IF(ก.ย.!AG59="","",ก.ย.!AG59))</f>
        <v/>
      </c>
      <c r="CZ29" s="139" t="str">
        <f>IF($B$2=1,IF(ก.ย.!AH29="","",ก.ย.!AH29),IF(ก.ย.!AH59="","",ก.ย.!AH59))</f>
        <v/>
      </c>
      <c r="DA29" s="139" t="str">
        <f>IF($B$2=1,IF(ก.ย.!AI29="","",ก.ย.!AI29),IF(ก.ย.!AI59="","",ก.ย.!AI59))</f>
        <v/>
      </c>
      <c r="DB29" s="138">
        <f t="shared" si="13"/>
        <v>26</v>
      </c>
      <c r="DC29" s="139"/>
      <c r="DD29" s="139" t="str">
        <f>IF($B$2=1,IF(ต.ค.!D29="","",ต.ค.!D29),IF(ต.ค.!D59="","",ต.ค.!D59))</f>
        <v/>
      </c>
      <c r="DE29" s="139" t="str">
        <f>IF($B$2=1,IF(ต.ค.!E29="","",ต.ค.!E29),IF(ต.ค.!E59="","",ต.ค.!E59))</f>
        <v/>
      </c>
      <c r="DF29" s="139" t="str">
        <f>IF($B$2=1,IF(ต.ค.!F29="","",ต.ค.!F29),IF(ต.ค.!F59="","",ต.ค.!F59))</f>
        <v/>
      </c>
      <c r="DG29" s="139" t="str">
        <f>IF($B$2=1,IF(ต.ค.!G29="","",ต.ค.!G29),IF(ต.ค.!G59="","",ต.ค.!G59))</f>
        <v/>
      </c>
      <c r="DH29" s="139" t="str">
        <f>IF($B$2=1,IF(ต.ค.!H29="","",ต.ค.!H29),IF(ต.ค.!H59="","",ต.ค.!H59))</f>
        <v/>
      </c>
      <c r="DI29" s="139" t="str">
        <f>IF($B$2=1,IF(ต.ค.!I29="","",ต.ค.!I29),IF(ต.ค.!I59="","",ต.ค.!I59))</f>
        <v/>
      </c>
      <c r="DJ29" s="139" t="str">
        <f>IF($B$2=1,IF(ต.ค.!J29="","",ต.ค.!J29),IF(ต.ค.!J59="","",ต.ค.!J59))</f>
        <v/>
      </c>
      <c r="DK29" s="139" t="str">
        <f>IF($B$2=1,IF(ต.ค.!K29="","",ต.ค.!K29),IF(ต.ค.!K59="","",ต.ค.!K59))</f>
        <v/>
      </c>
      <c r="DL29" s="139" t="str">
        <f>IF($B$2=1,IF(ต.ค.!L29="","",ต.ค.!L29),IF(ต.ค.!L59="","",ต.ค.!L59))</f>
        <v/>
      </c>
      <c r="DM29" s="139" t="str">
        <f>IF($B$2=1,IF(ต.ค.!M29="","",ต.ค.!M29),IF(ต.ค.!M59="","",ต.ค.!M59))</f>
        <v/>
      </c>
      <c r="DN29" s="139" t="str">
        <f>IF($B$2=1,IF(ต.ค.!N29="","",ต.ค.!N29),IF(ต.ค.!N59="","",ต.ค.!N59))</f>
        <v/>
      </c>
      <c r="DO29" s="139" t="str">
        <f>IF($B$2=1,IF(ต.ค.!O29="","",ต.ค.!O29),IF(ต.ค.!O59="","",ต.ค.!O59))</f>
        <v/>
      </c>
      <c r="DP29" s="139" t="str">
        <f>IF($B$2=1,IF(ต.ค.!P29="","",ต.ค.!P29),IF(ต.ค.!P59="","",ต.ค.!P59))</f>
        <v/>
      </c>
      <c r="DQ29" s="139" t="str">
        <f>IF($B$2=1,IF(ต.ค.!Q29="","",ต.ค.!Q29),IF(ต.ค.!Q59="","",ต.ค.!Q59))</f>
        <v/>
      </c>
      <c r="DR29" s="139" t="str">
        <f>IF($B$2=1,IF(ต.ค.!R29="","",ต.ค.!R29),IF(ต.ค.!R59="","",ต.ค.!R59))</f>
        <v/>
      </c>
      <c r="DS29" s="139" t="str">
        <f>IF($B$2=1,IF(ต.ค.!S29="","",ต.ค.!S29),IF(ต.ค.!S59="","",ต.ค.!S59))</f>
        <v/>
      </c>
      <c r="DT29" s="139" t="str">
        <f>IF($B$2=1,IF(ต.ค.!T29="","",ต.ค.!T29),IF(ต.ค.!T59="","",ต.ค.!T59))</f>
        <v/>
      </c>
      <c r="DU29" s="139" t="str">
        <f>IF($B$2=1,IF(ต.ค.!U29="","",ต.ค.!U29),IF(ต.ค.!U59="","",ต.ค.!U59))</f>
        <v/>
      </c>
      <c r="DV29" s="139" t="str">
        <f>IF($B$2=1,IF(ต.ค.!V29="","",ต.ค.!V29),IF(ต.ค.!V59="","",ต.ค.!V59))</f>
        <v/>
      </c>
      <c r="DW29" s="139" t="str">
        <f>IF($B$2=1,IF(ต.ค.!W29="","",ต.ค.!W29),IF(ต.ค.!W59="","",ต.ค.!W59))</f>
        <v/>
      </c>
      <c r="DX29" s="139" t="str">
        <f>IF($B$2=1,IF(ต.ค.!X29="","",ต.ค.!X29),IF(ต.ค.!X59="","",ต.ค.!X59))</f>
        <v/>
      </c>
      <c r="DY29" s="139" t="str">
        <f>IF($B$2=1,IF(ต.ค.!Y29="","",ต.ค.!Y29),IF(ต.ค.!Y59="","",ต.ค.!Y59))</f>
        <v/>
      </c>
      <c r="DZ29" s="139" t="str">
        <f>IF($B$2=1,IF(ต.ค.!Z29="","",ต.ค.!Z29),IF(ต.ค.!Z59="","",ต.ค.!Z59))</f>
        <v/>
      </c>
      <c r="EA29" s="139" t="str">
        <f>IF($B$2=1,IF(ต.ค.!AA29="","",ต.ค.!AA29),IF(ต.ค.!AA59="","",ต.ค.!AA59))</f>
        <v/>
      </c>
      <c r="EB29" s="139" t="str">
        <f>IF($B$2=1,IF(ต.ค.!AB29="","",ต.ค.!AB29),IF(ต.ค.!AB59="","",ต.ค.!AB59))</f>
        <v/>
      </c>
      <c r="EC29" s="139" t="str">
        <f>IF($B$2=1,IF(ต.ค.!AC29="","",ต.ค.!AC29),IF(ต.ค.!AC59="","",ต.ค.!AC59))</f>
        <v/>
      </c>
      <c r="ED29" s="139" t="str">
        <f>IF($B$2=1,IF(ต.ค.!AD29="","",ต.ค.!AD29),IF(ต.ค.!AD59="","",ต.ค.!AD59))</f>
        <v/>
      </c>
      <c r="EE29" s="139" t="str">
        <f>IF($B$2=1,IF(ต.ค.!AE29="","",ต.ค.!AE29),IF(ต.ค.!AE59="","",ต.ค.!AE59))</f>
        <v/>
      </c>
      <c r="EF29" s="139" t="str">
        <f>IF($B$2=1,IF(ต.ค.!AF29="","",ต.ค.!AF29),IF(ต.ค.!AF59="","",ต.ค.!AF59))</f>
        <v/>
      </c>
      <c r="EG29" s="139" t="str">
        <f>IF($B$2=1,IF(ต.ค.!AG29="","",ต.ค.!AG29),IF(ต.ค.!AG59="","",ต.ค.!AG59))</f>
        <v/>
      </c>
      <c r="EH29" s="139" t="str">
        <f>IF($B$2=1,IF(ต.ค.!AH29="","",ต.ค.!AH29),IF(ต.ค.!AH59="","",ต.ค.!AH59))</f>
        <v/>
      </c>
      <c r="EI29" s="139" t="str">
        <f>IF($B$2=1,IF(ต.ค.!AI29="","",ต.ค.!AI29),IF(ต.ค.!AI59="","",ต.ค.!AI59))</f>
        <v/>
      </c>
      <c r="EJ29" s="138">
        <f t="shared" si="14"/>
        <v>26</v>
      </c>
      <c r="EK29" s="139"/>
      <c r="EL29" s="139" t="str">
        <f>IF($B$2=1,IF(พ.ย.!D29="","",พ.ย.!D29),IF(พ.ย.!D59="","",พ.ย.!D59))</f>
        <v/>
      </c>
      <c r="EM29" s="139" t="str">
        <f>IF($B$2=1,IF(พ.ย.!E29="","",พ.ย.!E29),IF(พ.ย.!E59="","",พ.ย.!E59))</f>
        <v/>
      </c>
      <c r="EN29" s="139" t="str">
        <f>IF($B$2=1,IF(พ.ย.!F29="","",พ.ย.!F29),IF(พ.ย.!F59="","",พ.ย.!F59))</f>
        <v/>
      </c>
      <c r="EO29" s="139" t="str">
        <f>IF($B$2=1,IF(พ.ย.!G29="","",พ.ย.!G29),IF(พ.ย.!G59="","",พ.ย.!G59))</f>
        <v/>
      </c>
      <c r="EP29" s="139" t="str">
        <f>IF($B$2=1,IF(พ.ย.!H29="","",พ.ย.!H29),IF(พ.ย.!H59="","",พ.ย.!H59))</f>
        <v/>
      </c>
      <c r="EQ29" s="139" t="str">
        <f>IF($B$2=1,IF(พ.ย.!I29="","",พ.ย.!I29),IF(พ.ย.!I59="","",พ.ย.!I59))</f>
        <v/>
      </c>
      <c r="ER29" s="139" t="str">
        <f>IF($B$2=1,IF(พ.ย.!J29="","",พ.ย.!J29),IF(พ.ย.!J59="","",พ.ย.!J59))</f>
        <v/>
      </c>
      <c r="ES29" s="139" t="str">
        <f>IF($B$2=1,IF(พ.ย.!K29="","",พ.ย.!K29),IF(พ.ย.!K59="","",พ.ย.!K59))</f>
        <v/>
      </c>
      <c r="ET29" s="139" t="str">
        <f>IF($B$2=1,IF(พ.ย.!L29="","",พ.ย.!L29),IF(พ.ย.!L59="","",พ.ย.!L59))</f>
        <v/>
      </c>
      <c r="EU29" s="139" t="str">
        <f>IF($B$2=1,IF(พ.ย.!M29="","",พ.ย.!M29),IF(พ.ย.!M59="","",พ.ย.!M59))</f>
        <v/>
      </c>
      <c r="EV29" s="139" t="str">
        <f>IF($B$2=1,IF(พ.ย.!N29="","",พ.ย.!N29),IF(พ.ย.!N59="","",พ.ย.!N59))</f>
        <v/>
      </c>
      <c r="EW29" s="139" t="str">
        <f>IF($B$2=1,IF(พ.ย.!O29="","",พ.ย.!O29),IF(พ.ย.!O59="","",พ.ย.!O59))</f>
        <v/>
      </c>
      <c r="EX29" s="139" t="str">
        <f>IF($B$2=1,IF(พ.ย.!P29="","",พ.ย.!P29),IF(พ.ย.!P59="","",พ.ย.!P59))</f>
        <v/>
      </c>
      <c r="EY29" s="139" t="str">
        <f>IF($B$2=1,IF(พ.ย.!Q29="","",พ.ย.!Q29),IF(พ.ย.!Q59="","",พ.ย.!Q59))</f>
        <v/>
      </c>
      <c r="EZ29" s="139" t="str">
        <f>IF($B$2=1,IF(พ.ย.!R29="","",พ.ย.!R29),IF(พ.ย.!R59="","",พ.ย.!R59))</f>
        <v/>
      </c>
      <c r="FA29" s="139" t="str">
        <f>IF($B$2=1,IF(พ.ย.!S29="","",พ.ย.!S29),IF(พ.ย.!S59="","",พ.ย.!S59))</f>
        <v/>
      </c>
      <c r="FB29" s="139" t="str">
        <f>IF($B$2=1,IF(พ.ย.!T29="","",พ.ย.!T29),IF(พ.ย.!T59="","",พ.ย.!T59))</f>
        <v/>
      </c>
      <c r="FC29" s="139" t="str">
        <f>IF($B$2=1,IF(พ.ย.!U29="","",พ.ย.!U29),IF(พ.ย.!U59="","",พ.ย.!U59))</f>
        <v/>
      </c>
      <c r="FD29" s="139" t="str">
        <f>IF($B$2=1,IF(พ.ย.!V29="","",พ.ย.!V29),IF(พ.ย.!V59="","",พ.ย.!V59))</f>
        <v/>
      </c>
      <c r="FE29" s="139" t="str">
        <f>IF($B$2=1,IF(พ.ย.!W29="","",พ.ย.!W29),IF(พ.ย.!W59="","",พ.ย.!W59))</f>
        <v/>
      </c>
      <c r="FF29" s="139" t="str">
        <f>IF($B$2=1,IF(พ.ย.!X29="","",พ.ย.!X29),IF(พ.ย.!X59="","",พ.ย.!X59))</f>
        <v/>
      </c>
      <c r="FG29" s="139" t="str">
        <f>IF($B$2=1,IF(พ.ย.!Y29="","",พ.ย.!Y29),IF(พ.ย.!Y59="","",พ.ย.!Y59))</f>
        <v/>
      </c>
      <c r="FH29" s="139" t="str">
        <f>IF($B$2=1,IF(พ.ย.!Z29="","",พ.ย.!Z29),IF(พ.ย.!Z59="","",พ.ย.!Z59))</f>
        <v/>
      </c>
      <c r="FI29" s="139" t="str">
        <f>IF($B$2=1,IF(พ.ย.!AA29="","",พ.ย.!AA29),IF(พ.ย.!AA59="","",พ.ย.!AA59))</f>
        <v/>
      </c>
      <c r="FJ29" s="139" t="str">
        <f>IF($B$2=1,IF(พ.ย.!AB29="","",พ.ย.!AB29),IF(พ.ย.!AB59="","",พ.ย.!AB59))</f>
        <v/>
      </c>
      <c r="FK29" s="139" t="str">
        <f>IF($B$2=1,IF(พ.ย.!AC29="","",พ.ย.!AC29),IF(พ.ย.!AC59="","",พ.ย.!AC59))</f>
        <v/>
      </c>
      <c r="FL29" s="139" t="str">
        <f>IF($B$2=1,IF(พ.ย.!AD29="","",พ.ย.!AD29),IF(พ.ย.!AD59="","",พ.ย.!AD59))</f>
        <v/>
      </c>
      <c r="FM29" s="139" t="str">
        <f>IF($B$2=1,IF(พ.ย.!AE29="","",พ.ย.!AE29),IF(พ.ย.!AE59="","",พ.ย.!AE59))</f>
        <v/>
      </c>
      <c r="FN29" s="139" t="str">
        <f>IF($B$2=1,IF(พ.ย.!AF29="","",พ.ย.!AF29),IF(พ.ย.!AF59="","",พ.ย.!AF59))</f>
        <v/>
      </c>
      <c r="FO29" s="139" t="str">
        <f>IF($B$2=1,IF(พ.ย.!AG29="","",พ.ย.!AG29),IF(พ.ย.!AG59="","",พ.ย.!AG59))</f>
        <v/>
      </c>
      <c r="FP29" s="139" t="str">
        <f>IF($B$2=1,IF(พ.ย.!AH29="","",พ.ย.!AH29),IF(พ.ย.!AH59="","",พ.ย.!AH59))</f>
        <v/>
      </c>
      <c r="FQ29" s="139" t="str">
        <f>IF($B$2=1,IF(พ.ย.!AI29="","",พ.ย.!AI29),IF(พ.ย.!AI59="","",พ.ย.!AI59))</f>
        <v/>
      </c>
      <c r="FR29" s="138">
        <f t="shared" si="15"/>
        <v>26</v>
      </c>
      <c r="FS29" s="139"/>
      <c r="FT29" s="139" t="str">
        <f>IF($B$2=1,IF(ธ.ค.!D29="","",ธ.ค.!D29),IF(ธ.ค.!D59="","",ธ.ค.!D59))</f>
        <v/>
      </c>
      <c r="FU29" s="139" t="str">
        <f>IF($B$2=1,IF(ธ.ค.!E29="","",ธ.ค.!E29),IF(ธ.ค.!E59="","",ธ.ค.!E59))</f>
        <v/>
      </c>
      <c r="FV29" s="139" t="str">
        <f>IF($B$2=1,IF(ธ.ค.!F29="","",ธ.ค.!F29),IF(ธ.ค.!F59="","",ธ.ค.!F59))</f>
        <v/>
      </c>
      <c r="FW29" s="139" t="str">
        <f>IF($B$2=1,IF(ธ.ค.!G29="","",ธ.ค.!G29),IF(ธ.ค.!G59="","",ธ.ค.!G59))</f>
        <v/>
      </c>
      <c r="FX29" s="139" t="str">
        <f>IF($B$2=1,IF(ธ.ค.!H29="","",ธ.ค.!H29),IF(ธ.ค.!H59="","",ธ.ค.!H59))</f>
        <v/>
      </c>
      <c r="FY29" s="139" t="str">
        <f>IF($B$2=1,IF(ธ.ค.!I29="","",ธ.ค.!I29),IF(ธ.ค.!I59="","",ธ.ค.!I59))</f>
        <v/>
      </c>
      <c r="FZ29" s="139" t="str">
        <f>IF($B$2=1,IF(ธ.ค.!J29="","",ธ.ค.!J29),IF(ธ.ค.!J59="","",ธ.ค.!J59))</f>
        <v/>
      </c>
      <c r="GA29" s="139" t="str">
        <f>IF($B$2=1,IF(ธ.ค.!K29="","",ธ.ค.!K29),IF(ธ.ค.!K59="","",ธ.ค.!K59))</f>
        <v/>
      </c>
      <c r="GB29" s="139" t="str">
        <f>IF($B$2=1,IF(ธ.ค.!L29="","",ธ.ค.!L29),IF(ธ.ค.!L59="","",ธ.ค.!L59))</f>
        <v/>
      </c>
      <c r="GC29" s="139" t="str">
        <f>IF($B$2=1,IF(ธ.ค.!M29="","",ธ.ค.!M29),IF(ธ.ค.!M59="","",ธ.ค.!M59))</f>
        <v/>
      </c>
      <c r="GD29" s="139" t="str">
        <f>IF($B$2=1,IF(ธ.ค.!N29="","",ธ.ค.!N29),IF(ธ.ค.!N59="","",ธ.ค.!N59))</f>
        <v/>
      </c>
      <c r="GE29" s="139" t="str">
        <f>IF($B$2=1,IF(ธ.ค.!O29="","",ธ.ค.!O29),IF(ธ.ค.!O59="","",ธ.ค.!O59))</f>
        <v/>
      </c>
      <c r="GF29" s="139" t="str">
        <f>IF($B$2=1,IF(ธ.ค.!P29="","",ธ.ค.!P29),IF(ธ.ค.!P59="","",ธ.ค.!P59))</f>
        <v/>
      </c>
      <c r="GG29" s="139" t="str">
        <f>IF($B$2=1,IF(ธ.ค.!Q29="","",ธ.ค.!Q29),IF(ธ.ค.!Q59="","",ธ.ค.!Q59))</f>
        <v/>
      </c>
      <c r="GH29" s="139" t="str">
        <f>IF($B$2=1,IF(ธ.ค.!R29="","",ธ.ค.!R29),IF(ธ.ค.!R59="","",ธ.ค.!R59))</f>
        <v/>
      </c>
      <c r="GI29" s="139" t="str">
        <f>IF($B$2=1,IF(ธ.ค.!S29="","",ธ.ค.!S29),IF(ธ.ค.!S59="","",ธ.ค.!S59))</f>
        <v/>
      </c>
      <c r="GJ29" s="139" t="str">
        <f>IF($B$2=1,IF(ธ.ค.!T29="","",ธ.ค.!T29),IF(ธ.ค.!T59="","",ธ.ค.!T59))</f>
        <v/>
      </c>
      <c r="GK29" s="139" t="str">
        <f>IF($B$2=1,IF(ธ.ค.!U29="","",ธ.ค.!U29),IF(ธ.ค.!U59="","",ธ.ค.!U59))</f>
        <v/>
      </c>
      <c r="GL29" s="139" t="str">
        <f>IF($B$2=1,IF(ธ.ค.!V29="","",ธ.ค.!V29),IF(ธ.ค.!V59="","",ธ.ค.!V59))</f>
        <v/>
      </c>
      <c r="GM29" s="139" t="str">
        <f>IF($B$2=1,IF(ธ.ค.!W29="","",ธ.ค.!W29),IF(ธ.ค.!W59="","",ธ.ค.!W59))</f>
        <v/>
      </c>
      <c r="GN29" s="139" t="str">
        <f>IF($B$2=1,IF(ธ.ค.!X29="","",ธ.ค.!X29),IF(ธ.ค.!X59="","",ธ.ค.!X59))</f>
        <v/>
      </c>
      <c r="GO29" s="139" t="str">
        <f>IF($B$2=1,IF(ธ.ค.!Y29="","",ธ.ค.!Y29),IF(ธ.ค.!Y59="","",ธ.ค.!Y59))</f>
        <v/>
      </c>
      <c r="GP29" s="139" t="str">
        <f>IF($B$2=1,IF(ธ.ค.!Z29="","",ธ.ค.!Z29),IF(ธ.ค.!Z59="","",ธ.ค.!Z59))</f>
        <v/>
      </c>
      <c r="GQ29" s="139" t="str">
        <f>IF($B$2=1,IF(ธ.ค.!AA29="","",ธ.ค.!AA29),IF(ธ.ค.!AA59="","",ธ.ค.!AA59))</f>
        <v/>
      </c>
      <c r="GR29" s="139" t="str">
        <f>IF($B$2=1,IF(ธ.ค.!AB29="","",ธ.ค.!AB29),IF(ธ.ค.!AB59="","",ธ.ค.!AB59))</f>
        <v/>
      </c>
      <c r="GS29" s="139" t="str">
        <f>IF($B$2=1,IF(ธ.ค.!AC29="","",ธ.ค.!AC29),IF(ธ.ค.!AC59="","",ธ.ค.!AC59))</f>
        <v/>
      </c>
      <c r="GT29" s="139" t="str">
        <f>IF($B$2=1,IF(ธ.ค.!AD29="","",ธ.ค.!AD29),IF(ธ.ค.!AD59="","",ธ.ค.!AD59))</f>
        <v/>
      </c>
      <c r="GU29" s="139" t="str">
        <f>IF($B$2=1,IF(ธ.ค.!AE29="","",ธ.ค.!AE29),IF(ธ.ค.!AE59="","",ธ.ค.!AE59))</f>
        <v/>
      </c>
      <c r="GV29" s="139" t="str">
        <f>IF($B$2=1,IF(ธ.ค.!AF29="","",ธ.ค.!AF29),IF(ธ.ค.!AF59="","",ธ.ค.!AF59))</f>
        <v/>
      </c>
      <c r="GW29" s="139" t="str">
        <f>IF($B$2=1,IF(ธ.ค.!AG29="","",ธ.ค.!AG29),IF(ธ.ค.!AG59="","",ธ.ค.!AG59))</f>
        <v/>
      </c>
      <c r="GX29" s="139" t="str">
        <f>IF($B$2=1,IF(ธ.ค.!AH29="","",ธ.ค.!AH29),IF(ธ.ค.!AH59="","",ธ.ค.!AH59))</f>
        <v/>
      </c>
      <c r="GY29" s="139" t="str">
        <f>IF($B$2=1,IF(ธ.ค.!AI29="","",ธ.ค.!AI29),IF(ธ.ค.!AI59="","",ธ.ค.!AI59))</f>
        <v/>
      </c>
      <c r="GZ29" s="138">
        <f t="shared" si="16"/>
        <v>26</v>
      </c>
      <c r="HA29" s="139"/>
      <c r="HB29" s="139" t="str">
        <f>IF($B$2=1,IF(ม.ค.!D29="","",ม.ค.!D29),IF(ม.ค.!D59="","",ม.ค.!D59))</f>
        <v/>
      </c>
      <c r="HC29" s="139" t="str">
        <f>IF($B$2=1,IF(ม.ค.!E29="","",ม.ค.!E29),IF(ม.ค.!E59="","",ม.ค.!E59))</f>
        <v/>
      </c>
      <c r="HD29" s="139" t="str">
        <f>IF($B$2=1,IF(ม.ค.!F29="","",ม.ค.!F29),IF(ม.ค.!F59="","",ม.ค.!F59))</f>
        <v/>
      </c>
      <c r="HE29" s="139" t="str">
        <f>IF($B$2=1,IF(ม.ค.!G29="","",ม.ค.!G29),IF(ม.ค.!G59="","",ม.ค.!G59))</f>
        <v/>
      </c>
      <c r="HF29" s="139" t="str">
        <f>IF($B$2=1,IF(ม.ค.!H29="","",ม.ค.!H29),IF(ม.ค.!H59="","",ม.ค.!H59))</f>
        <v/>
      </c>
      <c r="HG29" s="139" t="str">
        <f>IF($B$2=1,IF(ม.ค.!I29="","",ม.ค.!I29),IF(ม.ค.!I59="","",ม.ค.!I59))</f>
        <v/>
      </c>
      <c r="HH29" s="139" t="str">
        <f>IF($B$2=1,IF(ม.ค.!J29="","",ม.ค.!J29),IF(ม.ค.!J59="","",ม.ค.!J59))</f>
        <v/>
      </c>
      <c r="HI29" s="139" t="str">
        <f>IF($B$2=1,IF(ม.ค.!K29="","",ม.ค.!K29),IF(ม.ค.!K59="","",ม.ค.!K59))</f>
        <v/>
      </c>
      <c r="HJ29" s="139" t="str">
        <f>IF($B$2=1,IF(ม.ค.!L29="","",ม.ค.!L29),IF(ม.ค.!L59="","",ม.ค.!L59))</f>
        <v/>
      </c>
      <c r="HK29" s="139" t="str">
        <f>IF($B$2=1,IF(ม.ค.!M29="","",ม.ค.!M29),IF(ม.ค.!M59="","",ม.ค.!M59))</f>
        <v/>
      </c>
      <c r="HL29" s="139" t="str">
        <f>IF($B$2=1,IF(ม.ค.!N29="","",ม.ค.!N29),IF(ม.ค.!N59="","",ม.ค.!N59))</f>
        <v/>
      </c>
      <c r="HM29" s="139" t="str">
        <f>IF($B$2=1,IF(ม.ค.!O29="","",ม.ค.!O29),IF(ม.ค.!O59="","",ม.ค.!O59))</f>
        <v/>
      </c>
      <c r="HN29" s="139" t="str">
        <f>IF($B$2=1,IF(ม.ค.!P29="","",ม.ค.!P29),IF(ม.ค.!P59="","",ม.ค.!P59))</f>
        <v/>
      </c>
      <c r="HO29" s="139" t="str">
        <f>IF($B$2=1,IF(ม.ค.!Q29="","",ม.ค.!Q29),IF(ม.ค.!Q59="","",ม.ค.!Q59))</f>
        <v/>
      </c>
      <c r="HP29" s="139" t="str">
        <f>IF($B$2=1,IF(ม.ค.!R29="","",ม.ค.!R29),IF(ม.ค.!R59="","",ม.ค.!R59))</f>
        <v/>
      </c>
      <c r="HQ29" s="139" t="str">
        <f>IF($B$2=1,IF(ม.ค.!S29="","",ม.ค.!S29),IF(ม.ค.!S59="","",ม.ค.!S59))</f>
        <v/>
      </c>
      <c r="HR29" s="139" t="str">
        <f>IF($B$2=1,IF(ม.ค.!T29="","",ม.ค.!T29),IF(ม.ค.!T59="","",ม.ค.!T59))</f>
        <v/>
      </c>
      <c r="HS29" s="139" t="str">
        <f>IF($B$2=1,IF(ม.ค.!U29="","",ม.ค.!U29),IF(ม.ค.!U59="","",ม.ค.!U59))</f>
        <v/>
      </c>
      <c r="HT29" s="139" t="str">
        <f>IF($B$2=1,IF(ม.ค.!V29="","",ม.ค.!V29),IF(ม.ค.!V59="","",ม.ค.!V59))</f>
        <v/>
      </c>
      <c r="HU29" s="139" t="str">
        <f>IF($B$2=1,IF(ม.ค.!W29="","",ม.ค.!W29),IF(ม.ค.!W59="","",ม.ค.!W59))</f>
        <v/>
      </c>
      <c r="HV29" s="139" t="str">
        <f>IF($B$2=1,IF(ม.ค.!X29="","",ม.ค.!X29),IF(ม.ค.!X59="","",ม.ค.!X59))</f>
        <v/>
      </c>
      <c r="HW29" s="139" t="str">
        <f>IF($B$2=1,IF(ม.ค.!Y29="","",ม.ค.!Y29),IF(ม.ค.!Y59="","",ม.ค.!Y59))</f>
        <v/>
      </c>
      <c r="HX29" s="139" t="str">
        <f>IF($B$2=1,IF(ม.ค.!Z29="","",ม.ค.!Z29),IF(ม.ค.!Z59="","",ม.ค.!Z59))</f>
        <v/>
      </c>
      <c r="HY29" s="139" t="str">
        <f>IF($B$2=1,IF(ม.ค.!AA29="","",ม.ค.!AA29),IF(ม.ค.!AA59="","",ม.ค.!AA59))</f>
        <v/>
      </c>
      <c r="HZ29" s="139" t="str">
        <f>IF($B$2=1,IF(ม.ค.!AB29="","",ม.ค.!AB29),IF(ม.ค.!AB59="","",ม.ค.!AB59))</f>
        <v/>
      </c>
      <c r="IA29" s="139" t="str">
        <f>IF($B$2=1,IF(ม.ค.!AC29="","",ม.ค.!AC29),IF(ม.ค.!AC59="","",ม.ค.!AC59))</f>
        <v/>
      </c>
      <c r="IB29" s="139" t="str">
        <f>IF($B$2=1,IF(ม.ค.!AD29="","",ม.ค.!AD29),IF(ม.ค.!AD59="","",ม.ค.!AD59))</f>
        <v/>
      </c>
      <c r="IC29" s="139" t="str">
        <f>IF($B$2=1,IF(ม.ค.!AE29="","",ม.ค.!AE29),IF(ม.ค.!AE59="","",ม.ค.!AE59))</f>
        <v/>
      </c>
      <c r="ID29" s="139" t="str">
        <f>IF($B$2=1,IF(ม.ค.!AF29="","",ม.ค.!AF29),IF(ม.ค.!AF59="","",ม.ค.!AF59))</f>
        <v/>
      </c>
      <c r="IE29" s="139" t="str">
        <f>IF($B$2=1,IF(ม.ค.!AG29="","",ม.ค.!AG29),IF(ม.ค.!AG59="","",ม.ค.!AG59))</f>
        <v/>
      </c>
      <c r="IF29" s="139" t="str">
        <f>IF($B$2=1,IF(ม.ค.!AH29="","",ม.ค.!AH29),IF(ม.ค.!AH59="","",ม.ค.!AH59))</f>
        <v/>
      </c>
      <c r="IG29" s="139" t="str">
        <f>IF($B$2=1,IF(ม.ค.!AI29="","",ม.ค.!AI29),IF(ม.ค.!AI59="","",ม.ค.!AI59))</f>
        <v/>
      </c>
      <c r="IH29" s="138">
        <f t="shared" si="17"/>
        <v>26</v>
      </c>
      <c r="II29" s="139"/>
      <c r="IJ29" s="139" t="str">
        <f>IF($B$2=1,IF(ก.พ.!D29="","",ก.พ.!D29),IF(ก.พ.!D59="","",ก.พ.!D59))</f>
        <v/>
      </c>
      <c r="IK29" s="139" t="str">
        <f>IF($B$2=1,IF(ก.พ.!E29="","",ก.พ.!E29),IF(ก.พ.!E59="","",ก.พ.!E59))</f>
        <v/>
      </c>
      <c r="IL29" s="139" t="str">
        <f>IF($B$2=1,IF(ก.พ.!F29="","",ก.พ.!F29),IF(ก.พ.!F59="","",ก.พ.!F59))</f>
        <v/>
      </c>
      <c r="IM29" s="139" t="str">
        <f>IF($B$2=1,IF(ก.พ.!G29="","",ก.พ.!G29),IF(ก.พ.!G59="","",ก.พ.!G59))</f>
        <v/>
      </c>
      <c r="IN29" s="139" t="str">
        <f>IF($B$2=1,IF(ก.พ.!H29="","",ก.พ.!H29),IF(ก.พ.!H59="","",ก.พ.!H59))</f>
        <v/>
      </c>
      <c r="IO29" s="139" t="str">
        <f>IF($B$2=1,IF(ก.พ.!I29="","",ก.พ.!I29),IF(ก.พ.!I59="","",ก.พ.!I59))</f>
        <v/>
      </c>
      <c r="IP29" s="139" t="str">
        <f>IF($B$2=1,IF(ก.พ.!J29="","",ก.พ.!J29),IF(ก.พ.!J59="","",ก.พ.!J59))</f>
        <v/>
      </c>
      <c r="IQ29" s="139" t="str">
        <f>IF($B$2=1,IF(ก.พ.!K29="","",ก.พ.!K29),IF(ก.พ.!K59="","",ก.พ.!K59))</f>
        <v/>
      </c>
      <c r="IR29" s="139" t="str">
        <f>IF($B$2=1,IF(ก.พ.!L29="","",ก.พ.!L29),IF(ก.พ.!L59="","",ก.พ.!L59))</f>
        <v/>
      </c>
      <c r="IS29" s="139" t="str">
        <f>IF($B$2=1,IF(ก.พ.!M29="","",ก.พ.!M29),IF(ก.พ.!M59="","",ก.พ.!M59))</f>
        <v/>
      </c>
      <c r="IT29" s="139" t="str">
        <f>IF($B$2=1,IF(ก.พ.!N29="","",ก.พ.!N29),IF(ก.พ.!N59="","",ก.พ.!N59))</f>
        <v/>
      </c>
      <c r="IU29" s="139" t="str">
        <f>IF($B$2=1,IF(ก.พ.!O29="","",ก.พ.!O29),IF(ก.พ.!O59="","",ก.พ.!O59))</f>
        <v/>
      </c>
      <c r="IV29" s="139" t="str">
        <f>IF($B$2=1,IF(ก.พ.!P29="","",ก.พ.!P29),IF(ก.พ.!P59="","",ก.พ.!P59))</f>
        <v/>
      </c>
      <c r="IW29" s="139" t="str">
        <f>IF($B$2=1,IF(ก.พ.!Q29="","",ก.พ.!Q29),IF(ก.พ.!Q59="","",ก.พ.!Q59))</f>
        <v/>
      </c>
      <c r="IX29" s="139" t="str">
        <f>IF($B$2=1,IF(ก.พ.!R29="","",ก.พ.!R29),IF(ก.พ.!R59="","",ก.พ.!R59))</f>
        <v/>
      </c>
      <c r="IY29" s="139" t="str">
        <f>IF($B$2=1,IF(ก.พ.!S29="","",ก.พ.!S29),IF(ก.พ.!S59="","",ก.พ.!S59))</f>
        <v/>
      </c>
      <c r="IZ29" s="139" t="str">
        <f>IF($B$2=1,IF(ก.พ.!T29="","",ก.พ.!T29),IF(ก.พ.!T59="","",ก.พ.!T59))</f>
        <v/>
      </c>
      <c r="JA29" s="139" t="str">
        <f>IF($B$2=1,IF(ก.พ.!U29="","",ก.พ.!U29),IF(ก.พ.!U59="","",ก.พ.!U59))</f>
        <v/>
      </c>
      <c r="JB29" s="139" t="str">
        <f>IF($B$2=1,IF(ก.พ.!V29="","",ก.พ.!V29),IF(ก.พ.!V59="","",ก.พ.!V59))</f>
        <v/>
      </c>
      <c r="JC29" s="139" t="str">
        <f>IF($B$2=1,IF(ก.พ.!W29="","",ก.พ.!W29),IF(ก.พ.!W59="","",ก.พ.!W59))</f>
        <v/>
      </c>
      <c r="JD29" s="139" t="str">
        <f>IF($B$2=1,IF(ก.พ.!X29="","",ก.พ.!X29),IF(ก.พ.!X59="","",ก.พ.!X59))</f>
        <v/>
      </c>
      <c r="JE29" s="139" t="str">
        <f>IF($B$2=1,IF(ก.พ.!Y29="","",ก.พ.!Y29),IF(ก.พ.!Y59="","",ก.พ.!Y59))</f>
        <v/>
      </c>
      <c r="JF29" s="139" t="str">
        <f>IF($B$2=1,IF(ก.พ.!Z29="","",ก.พ.!Z29),IF(ก.พ.!Z59="","",ก.พ.!Z59))</f>
        <v/>
      </c>
      <c r="JG29" s="139" t="str">
        <f>IF($B$2=1,IF(ก.พ.!AA29="","",ก.พ.!AA29),IF(ก.พ.!AA59="","",ก.พ.!AA59))</f>
        <v/>
      </c>
      <c r="JH29" s="139" t="str">
        <f>IF($B$2=1,IF(ก.พ.!AB29="","",ก.พ.!AB29),IF(ก.พ.!AB59="","",ก.พ.!AB59))</f>
        <v/>
      </c>
      <c r="JI29" s="139" t="str">
        <f>IF($B$2=1,IF(ก.พ.!AC29="","",ก.พ.!AC29),IF(ก.พ.!AC59="","",ก.พ.!AC59))</f>
        <v/>
      </c>
      <c r="JJ29" s="139" t="str">
        <f>IF($B$2=1,IF(ก.พ.!AD29="","",ก.พ.!AD29),IF(ก.พ.!AD59="","",ก.พ.!AD59))</f>
        <v/>
      </c>
      <c r="JK29" s="139" t="str">
        <f>IF($B$2=1,IF(ก.พ.!AE29="","",ก.พ.!AE29),IF(ก.พ.!AE59="","",ก.พ.!AE59))</f>
        <v/>
      </c>
      <c r="JL29" s="139" t="str">
        <f>IF($B$2=1,IF(ก.พ.!AF29="","",ก.พ.!AF29),IF(ก.พ.!AF59="","",ก.พ.!AF59))</f>
        <v/>
      </c>
      <c r="JM29" s="139" t="str">
        <f>IF($B$2=1,IF(ก.พ.!AG29="","",ก.พ.!AG29),IF(ก.พ.!AG59="","",ก.พ.!AG59))</f>
        <v/>
      </c>
      <c r="JN29" s="139" t="str">
        <f>IF($B$2=1,IF(ก.พ.!AH29="","",ก.พ.!AH29),IF(ก.พ.!AH59="","",ก.พ.!AH59))</f>
        <v/>
      </c>
      <c r="JO29" s="139" t="str">
        <f>IF($B$2=1,IF(ก.พ.!AI29="","",ก.พ.!AI29),IF(ก.พ.!AI59="","",ก.พ.!AI59))</f>
        <v/>
      </c>
      <c r="JP29" s="138">
        <f t="shared" si="18"/>
        <v>26</v>
      </c>
      <c r="JQ29" s="139"/>
      <c r="JR29" s="139" t="str">
        <f>IF($B$2=1,IF(มี.ค.!D29="","",มี.ค.!D29),IF(มี.ค.!D59="","",มี.ค.!D59))</f>
        <v/>
      </c>
      <c r="JS29" s="139" t="str">
        <f>IF($B$2=1,IF(มี.ค.!E29="","",มี.ค.!E29),IF(มี.ค.!E59="","",มี.ค.!E59))</f>
        <v/>
      </c>
      <c r="JT29" s="139" t="str">
        <f>IF($B$2=1,IF(มี.ค.!F29="","",มี.ค.!F29),IF(มี.ค.!F59="","",มี.ค.!F59))</f>
        <v/>
      </c>
      <c r="JU29" s="139" t="str">
        <f>IF($B$2=1,IF(มี.ค.!G29="","",มี.ค.!G29),IF(มี.ค.!G59="","",มี.ค.!G59))</f>
        <v/>
      </c>
      <c r="JV29" s="139" t="str">
        <f>IF($B$2=1,IF(มี.ค.!H29="","",มี.ค.!H29),IF(มี.ค.!H59="","",มี.ค.!H59))</f>
        <v/>
      </c>
      <c r="JW29" s="139" t="str">
        <f>IF($B$2=1,IF(มี.ค.!I29="","",มี.ค.!I29),IF(มี.ค.!I59="","",มี.ค.!I59))</f>
        <v/>
      </c>
      <c r="JX29" s="139" t="str">
        <f>IF($B$2=1,IF(มี.ค.!J29="","",มี.ค.!J29),IF(มี.ค.!J59="","",มี.ค.!J59))</f>
        <v/>
      </c>
      <c r="JY29" s="139" t="str">
        <f>IF($B$2=1,IF(มี.ค.!K29="","",มี.ค.!K29),IF(มี.ค.!K59="","",มี.ค.!K59))</f>
        <v/>
      </c>
      <c r="JZ29" s="139" t="str">
        <f>IF($B$2=1,IF(มี.ค.!L29="","",มี.ค.!L29),IF(มี.ค.!L59="","",มี.ค.!L59))</f>
        <v/>
      </c>
      <c r="KA29" s="139" t="str">
        <f>IF($B$2=1,IF(มี.ค.!M29="","",มี.ค.!M29),IF(มี.ค.!M59="","",มี.ค.!M59))</f>
        <v/>
      </c>
      <c r="KB29" s="139" t="str">
        <f>IF($B$2=1,IF(มี.ค.!N29="","",มี.ค.!N29),IF(มี.ค.!N59="","",มี.ค.!N59))</f>
        <v/>
      </c>
      <c r="KC29" s="139" t="str">
        <f>IF($B$2=1,IF(มี.ค.!O29="","",มี.ค.!O29),IF(มี.ค.!O59="","",มี.ค.!O59))</f>
        <v/>
      </c>
      <c r="KD29" s="139" t="str">
        <f>IF($B$2=1,IF(มี.ค.!P29="","",มี.ค.!P29),IF(มี.ค.!P59="","",มี.ค.!P59))</f>
        <v/>
      </c>
      <c r="KE29" s="139" t="str">
        <f>IF($B$2=1,IF(มี.ค.!Q29="","",มี.ค.!Q29),IF(มี.ค.!Q59="","",มี.ค.!Q59))</f>
        <v/>
      </c>
      <c r="KF29" s="139" t="str">
        <f>IF($B$2=1,IF(มี.ค.!R29="","",มี.ค.!R29),IF(มี.ค.!R59="","",มี.ค.!R59))</f>
        <v/>
      </c>
      <c r="KG29" s="139" t="str">
        <f>IF($B$2=1,IF(มี.ค.!S29="","",มี.ค.!S29),IF(มี.ค.!S59="","",มี.ค.!S59))</f>
        <v/>
      </c>
      <c r="KH29" s="139" t="str">
        <f>IF($B$2=1,IF(มี.ค.!T29="","",มี.ค.!T29),IF(มี.ค.!T59="","",มี.ค.!T59))</f>
        <v/>
      </c>
      <c r="KI29" s="139" t="str">
        <f>IF($B$2=1,IF(มี.ค.!U29="","",มี.ค.!U29),IF(มี.ค.!U59="","",มี.ค.!U59))</f>
        <v/>
      </c>
      <c r="KJ29" s="139" t="str">
        <f>IF($B$2=1,IF(มี.ค.!V29="","",มี.ค.!V29),IF(มี.ค.!V59="","",มี.ค.!V59))</f>
        <v/>
      </c>
      <c r="KK29" s="139" t="str">
        <f>IF($B$2=1,IF(มี.ค.!W29="","",มี.ค.!W29),IF(มี.ค.!W59="","",มี.ค.!W59))</f>
        <v/>
      </c>
      <c r="KL29" s="139" t="str">
        <f>IF($B$2=1,IF(มี.ค.!X29="","",มี.ค.!X29),IF(มี.ค.!X59="","",มี.ค.!X59))</f>
        <v/>
      </c>
      <c r="KM29" s="139" t="str">
        <f>IF($B$2=1,IF(มี.ค.!Y29="","",มี.ค.!Y29),IF(มี.ค.!Y59="","",มี.ค.!Y59))</f>
        <v/>
      </c>
      <c r="KN29" s="139" t="str">
        <f>IF($B$2=1,IF(มี.ค.!Z29="","",มี.ค.!Z29),IF(มี.ค.!Z59="","",มี.ค.!Z59))</f>
        <v/>
      </c>
      <c r="KO29" s="139" t="str">
        <f>IF($B$2=1,IF(มี.ค.!AA29="","",มี.ค.!AA29),IF(มี.ค.!AA59="","",มี.ค.!AA59))</f>
        <v/>
      </c>
      <c r="KP29" s="139" t="str">
        <f>IF($B$2=1,IF(มี.ค.!AB29="","",มี.ค.!AB29),IF(มี.ค.!AB59="","",มี.ค.!AB59))</f>
        <v/>
      </c>
      <c r="KQ29" s="139" t="str">
        <f>IF($B$2=1,IF(มี.ค.!AC29="","",มี.ค.!AC29),IF(มี.ค.!AC59="","",มี.ค.!AC59))</f>
        <v/>
      </c>
      <c r="KR29" s="139" t="str">
        <f>IF($B$2=1,IF(มี.ค.!AD29="","",มี.ค.!AD29),IF(มี.ค.!AD59="","",มี.ค.!AD59))</f>
        <v/>
      </c>
      <c r="KS29" s="139" t="str">
        <f>IF($B$2=1,IF(มี.ค.!AE29="","",มี.ค.!AE29),IF(มี.ค.!AE59="","",มี.ค.!AE59))</f>
        <v/>
      </c>
      <c r="KT29" s="139" t="str">
        <f>IF($B$2=1,IF(มี.ค.!AF29="","",มี.ค.!AF29),IF(มี.ค.!AF59="","",มี.ค.!AF59))</f>
        <v/>
      </c>
      <c r="KU29" s="139" t="str">
        <f>IF($B$2=1,IF(มี.ค.!AG29="","",มี.ค.!AG29),IF(มี.ค.!AG59="","",มี.ค.!AG59))</f>
        <v/>
      </c>
      <c r="KV29" s="139" t="str">
        <f>IF($B$2=1,IF(มี.ค.!AH29="","",มี.ค.!AH29),IF(มี.ค.!AH59="","",มี.ค.!AH59))</f>
        <v/>
      </c>
      <c r="KW29" s="139" t="str">
        <f>IF($B$2=1,IF(มี.ค.!AI29="","",มี.ค.!AI29),IF(มี.ค.!AI59="","",มี.ค.!AI59))</f>
        <v/>
      </c>
      <c r="KX29" s="138">
        <f t="shared" si="19"/>
        <v>26</v>
      </c>
      <c r="KY29" s="139"/>
      <c r="KZ29" s="139" t="str">
        <f>IF($B$2=1,IF(เม.ย.!D29="","",เม.ย.!D29),IF(เม.ย.!D59="","",เม.ย.!D59))</f>
        <v/>
      </c>
      <c r="LA29" s="139" t="str">
        <f>IF($B$2=1,IF(เม.ย.!E29="","",เม.ย.!E29),IF(เม.ย.!E59="","",เม.ย.!E59))</f>
        <v/>
      </c>
      <c r="LB29" s="139" t="str">
        <f>IF($B$2=1,IF(เม.ย.!F29="","",เม.ย.!F29),IF(เม.ย.!F59="","",เม.ย.!F59))</f>
        <v/>
      </c>
      <c r="LC29" s="139" t="str">
        <f>IF($B$2=1,IF(เม.ย.!G29="","",เม.ย.!G29),IF(เม.ย.!G59="","",เม.ย.!G59))</f>
        <v/>
      </c>
      <c r="LD29" s="139" t="str">
        <f>IF($B$2=1,IF(เม.ย.!H29="","",เม.ย.!H29),IF(เม.ย.!H59="","",เม.ย.!H59))</f>
        <v/>
      </c>
      <c r="LE29" s="139" t="str">
        <f>IF($B$2=1,IF(เม.ย.!I29="","",เม.ย.!I29),IF(เม.ย.!I59="","",เม.ย.!I59))</f>
        <v/>
      </c>
      <c r="LF29" s="139" t="str">
        <f>IF($B$2=1,IF(เม.ย.!J29="","",เม.ย.!J29),IF(เม.ย.!J59="","",เม.ย.!J59))</f>
        <v/>
      </c>
      <c r="LG29" s="139" t="str">
        <f>IF($B$2=1,IF(เม.ย.!K29="","",เม.ย.!K29),IF(เม.ย.!K59="","",เม.ย.!K59))</f>
        <v/>
      </c>
      <c r="LH29" s="139" t="str">
        <f>IF($B$2=1,IF(เม.ย.!L29="","",เม.ย.!L29),IF(เม.ย.!L59="","",เม.ย.!L59))</f>
        <v/>
      </c>
      <c r="LI29" s="139" t="str">
        <f>IF($B$2=1,IF(เม.ย.!M29="","",เม.ย.!M29),IF(เม.ย.!M59="","",เม.ย.!M59))</f>
        <v/>
      </c>
      <c r="LJ29" s="139" t="str">
        <f>IF($B$2=1,IF(เม.ย.!N29="","",เม.ย.!N29),IF(เม.ย.!N59="","",เม.ย.!N59))</f>
        <v/>
      </c>
      <c r="LK29" s="139" t="str">
        <f>IF($B$2=1,IF(เม.ย.!O29="","",เม.ย.!O29),IF(เม.ย.!O59="","",เม.ย.!O59))</f>
        <v/>
      </c>
      <c r="LL29" s="139" t="str">
        <f>IF($B$2=1,IF(เม.ย.!P29="","",เม.ย.!P29),IF(เม.ย.!P59="","",เม.ย.!P59))</f>
        <v/>
      </c>
      <c r="LM29" s="139" t="str">
        <f>IF($B$2=1,IF(เม.ย.!Q29="","",เม.ย.!Q29),IF(เม.ย.!Q59="","",เม.ย.!Q59))</f>
        <v/>
      </c>
      <c r="LN29" s="139" t="str">
        <f>IF($B$2=1,IF(เม.ย.!R29="","",เม.ย.!R29),IF(เม.ย.!R59="","",เม.ย.!R59))</f>
        <v/>
      </c>
      <c r="LO29" s="139" t="str">
        <f>IF($B$2=1,IF(เม.ย.!S29="","",เม.ย.!S29),IF(เม.ย.!S59="","",เม.ย.!S59))</f>
        <v/>
      </c>
      <c r="LP29" s="139" t="str">
        <f>IF($B$2=1,IF(เม.ย.!T29="","",เม.ย.!T29),IF(เม.ย.!T59="","",เม.ย.!T59))</f>
        <v/>
      </c>
      <c r="LQ29" s="139" t="str">
        <f>IF($B$2=1,IF(เม.ย.!U29="","",เม.ย.!U29),IF(เม.ย.!U59="","",เม.ย.!U59))</f>
        <v/>
      </c>
      <c r="LR29" s="139" t="str">
        <f>IF($B$2=1,IF(เม.ย.!V29="","",เม.ย.!V29),IF(เม.ย.!V59="","",เม.ย.!V59))</f>
        <v/>
      </c>
      <c r="LS29" s="139" t="str">
        <f>IF($B$2=1,IF(เม.ย.!W29="","",เม.ย.!W29),IF(เม.ย.!W59="","",เม.ย.!W59))</f>
        <v/>
      </c>
      <c r="LT29" s="139" t="str">
        <f>IF($B$2=1,IF(เม.ย.!X29="","",เม.ย.!X29),IF(เม.ย.!X59="","",เม.ย.!X59))</f>
        <v/>
      </c>
      <c r="LU29" s="139" t="str">
        <f>IF($B$2=1,IF(เม.ย.!Y29="","",เม.ย.!Y29),IF(เม.ย.!Y59="","",เม.ย.!Y59))</f>
        <v/>
      </c>
      <c r="LV29" s="139" t="str">
        <f>IF($B$2=1,IF(เม.ย.!Z29="","",เม.ย.!Z29),IF(เม.ย.!Z59="","",เม.ย.!Z59))</f>
        <v/>
      </c>
      <c r="LW29" s="139" t="str">
        <f>IF($B$2=1,IF(เม.ย.!AA29="","",เม.ย.!AA29),IF(เม.ย.!AA59="","",เม.ย.!AA59))</f>
        <v/>
      </c>
      <c r="LX29" s="139" t="str">
        <f>IF($B$2=1,IF(เม.ย.!AB29="","",เม.ย.!AB29),IF(เม.ย.!AB59="","",เม.ย.!AB59))</f>
        <v/>
      </c>
      <c r="LY29" s="139" t="str">
        <f>IF($B$2=1,IF(เม.ย.!AC29="","",เม.ย.!AC29),IF(เม.ย.!AC59="","",เม.ย.!AC59))</f>
        <v/>
      </c>
      <c r="LZ29" s="139" t="str">
        <f>IF($B$2=1,IF(เม.ย.!AD29="","",เม.ย.!AD29),IF(เม.ย.!AD59="","",เม.ย.!AD59))</f>
        <v/>
      </c>
      <c r="MA29" s="139" t="str">
        <f>IF($B$2=1,IF(เม.ย.!AE29="","",เม.ย.!AE29),IF(เม.ย.!AE59="","",เม.ย.!AE59))</f>
        <v/>
      </c>
      <c r="MB29" s="139" t="str">
        <f>IF($B$2=1,IF(เม.ย.!AF29="","",เม.ย.!AF29),IF(เม.ย.!AF59="","",เม.ย.!AF59))</f>
        <v/>
      </c>
      <c r="MC29" s="139" t="str">
        <f>IF($B$2=1,IF(เม.ย.!AG29="","",เม.ย.!AG29),IF(เม.ย.!AG59="","",เม.ย.!AG59))</f>
        <v/>
      </c>
      <c r="MD29" s="139" t="str">
        <f>IF($B$2=1,IF(เม.ย.!AH29="","",เม.ย.!AH29),IF(เม.ย.!AH59="","",เม.ย.!AH59))</f>
        <v/>
      </c>
      <c r="ME29" s="139" t="str">
        <f>IF($B$2=1,IF(เม.ย.!AI29="","",เม.ย.!AI29),IF(เม.ย.!AI59="","",เม.ย.!AI59))</f>
        <v/>
      </c>
      <c r="MF29" s="138">
        <f t="shared" si="20"/>
        <v>26</v>
      </c>
      <c r="MG29" s="139"/>
      <c r="MH29" s="139" t="str">
        <f>IF($B$2=1,IF(พ.ค.!D29="","",พ.ค.!D29),IF(พ.ค.!D59="","",พ.ค.!D59))</f>
        <v/>
      </c>
      <c r="MI29" s="139" t="str">
        <f>IF($B$2=1,IF(พ.ค.!E29="","",พ.ค.!E29),IF(พ.ค.!E59="","",พ.ค.!E59))</f>
        <v/>
      </c>
      <c r="MJ29" s="139" t="str">
        <f>IF($B$2=1,IF(พ.ค.!F29="","",พ.ค.!F29),IF(พ.ค.!F59="","",พ.ค.!F59))</f>
        <v/>
      </c>
      <c r="MK29" s="139" t="str">
        <f>IF($B$2=1,IF(พ.ค.!G29="","",พ.ค.!G29),IF(พ.ค.!G59="","",พ.ค.!G59))</f>
        <v/>
      </c>
      <c r="ML29" s="139" t="str">
        <f>IF($B$2=1,IF(พ.ค.!H29="","",พ.ค.!H29),IF(พ.ค.!H59="","",พ.ค.!H59))</f>
        <v/>
      </c>
      <c r="MM29" s="139" t="str">
        <f>IF($B$2=1,IF(พ.ค.!I29="","",พ.ค.!I29),IF(พ.ค.!I59="","",พ.ค.!I59))</f>
        <v/>
      </c>
      <c r="MN29" s="139" t="str">
        <f>IF($B$2=1,IF(พ.ค.!J29="","",พ.ค.!J29),IF(พ.ค.!J59="","",พ.ค.!J59))</f>
        <v/>
      </c>
      <c r="MO29" s="139" t="str">
        <f>IF($B$2=1,IF(พ.ค.!K29="","",พ.ค.!K29),IF(พ.ค.!K59="","",พ.ค.!K59))</f>
        <v/>
      </c>
      <c r="MP29" s="139" t="str">
        <f>IF($B$2=1,IF(พ.ค.!L29="","",พ.ค.!L29),IF(พ.ค.!L59="","",พ.ค.!L59))</f>
        <v/>
      </c>
      <c r="MQ29" s="139" t="str">
        <f>IF($B$2=1,IF(พ.ค.!M29="","",พ.ค.!M29),IF(พ.ค.!M59="","",พ.ค.!M59))</f>
        <v/>
      </c>
      <c r="MR29" s="139" t="str">
        <f>IF($B$2=1,IF(พ.ค.!N29="","",พ.ค.!N29),IF(พ.ค.!N59="","",พ.ค.!N59))</f>
        <v/>
      </c>
      <c r="MS29" s="139" t="str">
        <f>IF($B$2=1,IF(พ.ค.!O29="","",พ.ค.!O29),IF(พ.ค.!O59="","",พ.ค.!O59))</f>
        <v/>
      </c>
      <c r="MT29" s="139" t="str">
        <f>IF($B$2=1,IF(พ.ค.!P29="","",พ.ค.!P29),IF(พ.ค.!P59="","",พ.ค.!P59))</f>
        <v/>
      </c>
      <c r="MU29" s="139" t="str">
        <f>IF($B$2=1,IF(พ.ค.!Q29="","",พ.ค.!Q29),IF(พ.ค.!Q59="","",พ.ค.!Q59))</f>
        <v/>
      </c>
      <c r="MV29" s="139" t="str">
        <f>IF($B$2=1,IF(พ.ค.!R29="","",พ.ค.!R29),IF(พ.ค.!R59="","",พ.ค.!R59))</f>
        <v/>
      </c>
      <c r="MW29" s="139" t="str">
        <f>IF($B$2=1,IF(พ.ค.!S29="","",พ.ค.!S29),IF(พ.ค.!S59="","",พ.ค.!S59))</f>
        <v/>
      </c>
      <c r="MX29" s="139" t="str">
        <f>IF($B$2=1,IF(พ.ค.!T29="","",พ.ค.!T29),IF(พ.ค.!T59="","",พ.ค.!T59))</f>
        <v/>
      </c>
      <c r="MY29" s="139" t="str">
        <f>IF($B$2=1,IF(พ.ค.!U29="","",พ.ค.!U29),IF(พ.ค.!U59="","",พ.ค.!U59))</f>
        <v/>
      </c>
      <c r="MZ29" s="139" t="str">
        <f>IF($B$2=1,IF(พ.ค.!V29="","",พ.ค.!V29),IF(พ.ค.!V59="","",พ.ค.!V59))</f>
        <v/>
      </c>
      <c r="NA29" s="139" t="str">
        <f>IF($B$2=1,IF(พ.ค.!W29="","",พ.ค.!W29),IF(พ.ค.!W59="","",พ.ค.!W59))</f>
        <v/>
      </c>
      <c r="NB29" s="139" t="str">
        <f>IF($B$2=1,IF(พ.ค.!X29="","",พ.ค.!X29),IF(พ.ค.!X59="","",พ.ค.!X59))</f>
        <v/>
      </c>
      <c r="NC29" s="139" t="str">
        <f>IF($B$2=1,IF(พ.ค.!Y29="","",พ.ค.!Y29),IF(พ.ค.!Y59="","",พ.ค.!Y59))</f>
        <v/>
      </c>
      <c r="ND29" s="139" t="str">
        <f>IF($B$2=1,IF(พ.ค.!Z29="","",พ.ค.!Z29),IF(พ.ค.!Z59="","",พ.ค.!Z59))</f>
        <v/>
      </c>
      <c r="NE29" s="139" t="str">
        <f>IF($B$2=1,IF(พ.ค.!AA29="","",พ.ค.!AA29),IF(พ.ค.!AA59="","",พ.ค.!AA59))</f>
        <v/>
      </c>
      <c r="NF29" s="139" t="str">
        <f>IF($B$2=1,IF(พ.ค.!AB29="","",พ.ค.!AB29),IF(พ.ค.!AB59="","",พ.ค.!AB59))</f>
        <v/>
      </c>
      <c r="NG29" s="139" t="str">
        <f>IF($B$2=1,IF(พ.ค.!AC29="","",พ.ค.!AC29),IF(พ.ค.!AC59="","",พ.ค.!AC59))</f>
        <v/>
      </c>
      <c r="NH29" s="139" t="str">
        <f>IF($B$2=1,IF(พ.ค.!AD29="","",พ.ค.!AD29),IF(พ.ค.!AD59="","",พ.ค.!AD59))</f>
        <v/>
      </c>
      <c r="NI29" s="139" t="str">
        <f>IF($B$2=1,IF(พ.ค.!AE29="","",พ.ค.!AE29),IF(พ.ค.!AE59="","",พ.ค.!AE59))</f>
        <v/>
      </c>
      <c r="NJ29" s="139" t="str">
        <f>IF($B$2=1,IF(พ.ค.!AF29="","",พ.ค.!AF29),IF(พ.ค.!AF59="","",พ.ค.!AF59))</f>
        <v/>
      </c>
      <c r="NK29" s="139" t="str">
        <f>IF($B$2=1,IF(พ.ค.!AG29="","",พ.ค.!AG29),IF(พ.ค.!AG59="","",พ.ค.!AG59))</f>
        <v/>
      </c>
      <c r="NL29" s="139" t="str">
        <f>IF($B$2=1,IF(พ.ค.!AH29="","",พ.ค.!AH29),IF(พ.ค.!AH59="","",พ.ค.!AH59))</f>
        <v/>
      </c>
      <c r="NM29" s="139" t="str">
        <f>IF($B$2=1,IF(พ.ค.!AI29="","",พ.ค.!AI29),IF(พ.ค.!AI59="","",พ.ค.!AI59))</f>
        <v/>
      </c>
    </row>
    <row r="30" spans="1:377" ht="21" customHeight="1" x14ac:dyDescent="0.55000000000000004">
      <c r="A30" s="125"/>
      <c r="B30" s="125"/>
      <c r="C30" s="125"/>
      <c r="D30" s="138">
        <f t="shared" si="21"/>
        <v>27</v>
      </c>
      <c r="E30" s="139"/>
      <c r="F30" s="139" t="str">
        <f>IF($B$2=1,IF(ก.ค.!D30="","",ก.ค.!D30),IF(ก.ค.!D60="","",ก.ค.!D60))</f>
        <v/>
      </c>
      <c r="G30" s="139" t="str">
        <f>IF($B$2=1,IF(ก.ค.!E30="","",ก.ค.!E30),IF(ก.ค.!E60="","",ก.ค.!E60))</f>
        <v/>
      </c>
      <c r="H30" s="139" t="str">
        <f>IF($B$2=1,IF(ก.ค.!F30="","",ก.ค.!F30),IF(ก.ค.!F60="","",ก.ค.!F60))</f>
        <v/>
      </c>
      <c r="I30" s="139" t="str">
        <f>IF($B$2=1,IF(ก.ค.!G30="","",ก.ค.!G30),IF(ก.ค.!G60="","",ก.ค.!G60))</f>
        <v/>
      </c>
      <c r="J30" s="139" t="str">
        <f>IF($B$2=1,IF(ก.ค.!H30="","",ก.ค.!H30),IF(ก.ค.!H60="","",ก.ค.!H60))</f>
        <v/>
      </c>
      <c r="K30" s="139" t="str">
        <f>IF($B$2=1,IF(ก.ค.!I30="","",ก.ค.!I30),IF(ก.ค.!I60="","",ก.ค.!I60))</f>
        <v/>
      </c>
      <c r="L30" s="139" t="str">
        <f>IF($B$2=1,IF(ก.ค.!J30="","",ก.ค.!J30),IF(ก.ค.!J60="","",ก.ค.!J60))</f>
        <v/>
      </c>
      <c r="M30" s="139" t="str">
        <f>IF($B$2=1,IF(ก.ค.!K30="","",ก.ค.!K30),IF(ก.ค.!K60="","",ก.ค.!K60))</f>
        <v/>
      </c>
      <c r="N30" s="139" t="str">
        <f>IF($B$2=1,IF(ก.ค.!L30="","",ก.ค.!L30),IF(ก.ค.!L60="","",ก.ค.!L60))</f>
        <v/>
      </c>
      <c r="O30" s="139" t="str">
        <f>IF($B$2=1,IF(ก.ค.!M30="","",ก.ค.!M30),IF(ก.ค.!M60="","",ก.ค.!M60))</f>
        <v/>
      </c>
      <c r="P30" s="139" t="str">
        <f>IF($B$2=1,IF(ก.ค.!N30="","",ก.ค.!N30),IF(ก.ค.!N60="","",ก.ค.!N60))</f>
        <v/>
      </c>
      <c r="Q30" s="139" t="str">
        <f>IF($B$2=1,IF(ก.ค.!O30="","",ก.ค.!O30),IF(ก.ค.!O60="","",ก.ค.!O60))</f>
        <v/>
      </c>
      <c r="R30" s="139" t="str">
        <f>IF($B$2=1,IF(ก.ค.!P30="","",ก.ค.!P30),IF(ก.ค.!P60="","",ก.ค.!P60))</f>
        <v/>
      </c>
      <c r="S30" s="139" t="str">
        <f>IF($B$2=1,IF(ก.ค.!Q30="","",ก.ค.!Q30),IF(ก.ค.!Q60="","",ก.ค.!Q60))</f>
        <v/>
      </c>
      <c r="T30" s="139" t="str">
        <f>IF($B$2=1,IF(ก.ค.!R30="","",ก.ค.!R30),IF(ก.ค.!R60="","",ก.ค.!R60))</f>
        <v/>
      </c>
      <c r="U30" s="139" t="str">
        <f>IF($B$2=1,IF(ก.ค.!S30="","",ก.ค.!S30),IF(ก.ค.!S60="","",ก.ค.!S60))</f>
        <v/>
      </c>
      <c r="V30" s="139" t="str">
        <f>IF($B$2=1,IF(ก.ค.!T30="","",ก.ค.!T30),IF(ก.ค.!T60="","",ก.ค.!T60))</f>
        <v/>
      </c>
      <c r="W30" s="139" t="str">
        <f>IF($B$2=1,IF(ก.ค.!U30="","",ก.ค.!U30),IF(ก.ค.!U60="","",ก.ค.!U60))</f>
        <v/>
      </c>
      <c r="X30" s="139" t="str">
        <f>IF($B$2=1,IF(ก.ค.!V30="","",ก.ค.!V30),IF(ก.ค.!V60="","",ก.ค.!V60))</f>
        <v/>
      </c>
      <c r="Y30" s="139" t="str">
        <f>IF($B$2=1,IF(ก.ค.!W30="","",ก.ค.!W30),IF(ก.ค.!W60="","",ก.ค.!W60))</f>
        <v/>
      </c>
      <c r="Z30" s="139" t="str">
        <f>IF($B$2=1,IF(ก.ค.!X30="","",ก.ค.!X30),IF(ก.ค.!X60="","",ก.ค.!X60))</f>
        <v/>
      </c>
      <c r="AA30" s="139" t="str">
        <f>IF($B$2=1,IF(ก.ค.!Y30="","",ก.ค.!Y30),IF(ก.ค.!Y60="","",ก.ค.!Y60))</f>
        <v/>
      </c>
      <c r="AB30" s="139" t="str">
        <f>IF($B$2=1,IF(ก.ค.!Z30="","",ก.ค.!Z30),IF(ก.ค.!Z60="","",ก.ค.!Z60))</f>
        <v/>
      </c>
      <c r="AC30" s="139" t="str">
        <f>IF($B$2=1,IF(ก.ค.!AA30="","",ก.ค.!AA30),IF(ก.ค.!AA60="","",ก.ค.!AA60))</f>
        <v/>
      </c>
      <c r="AD30" s="139" t="str">
        <f>IF($B$2=1,IF(ก.ค.!AB30="","",ก.ค.!AB30),IF(ก.ค.!AB60="","",ก.ค.!AB60))</f>
        <v/>
      </c>
      <c r="AE30" s="139" t="str">
        <f>IF($B$2=1,IF(ก.ค.!AC30="","",ก.ค.!AC30),IF(ก.ค.!AC60="","",ก.ค.!AC60))</f>
        <v/>
      </c>
      <c r="AF30" s="139" t="str">
        <f>IF($B$2=1,IF(ก.ค.!AD30="","",ก.ค.!AD30),IF(ก.ค.!AD60="","",ก.ค.!AD60))</f>
        <v/>
      </c>
      <c r="AG30" s="139" t="str">
        <f>IF($B$2=1,IF(ก.ค.!AE30="","",ก.ค.!AE30),IF(ก.ค.!AE60="","",ก.ค.!AE60))</f>
        <v/>
      </c>
      <c r="AH30" s="139" t="str">
        <f>IF($B$2=1,IF(ก.ค.!AF30="","",ก.ค.!AF30),IF(ก.ค.!AF60="","",ก.ค.!AF60))</f>
        <v/>
      </c>
      <c r="AI30" s="139" t="str">
        <f>IF($B$2=1,IF(ก.ค.!AG30="","",ก.ค.!AG30),IF(ก.ค.!AG60="","",ก.ค.!AG60))</f>
        <v/>
      </c>
      <c r="AJ30" s="139" t="str">
        <f>IF($B$2=1,IF(ก.ค.!AH30="","",ก.ค.!AH30),IF(ก.ค.!AH60="","",ก.ค.!AH60))</f>
        <v/>
      </c>
      <c r="AK30" s="139" t="str">
        <f>IF($B$2=1,IF(ก.ค.!AI30="","",ก.ค.!AI30),IF(ก.ค.!AI60="","",ก.ค.!AI60))</f>
        <v/>
      </c>
      <c r="AL30" s="138">
        <f t="shared" si="11"/>
        <v>27</v>
      </c>
      <c r="AM30" s="139"/>
      <c r="AN30" s="139" t="str">
        <f>IF($B$2=1,IF(ส.ค.!D30="","",ส.ค.!D30),IF(ส.ค.!D60="","",ส.ค.!D60))</f>
        <v/>
      </c>
      <c r="AO30" s="139" t="str">
        <f>IF($B$2=1,IF(ส.ค.!E30="","",ส.ค.!E30),IF(ส.ค.!E60="","",ส.ค.!E60))</f>
        <v/>
      </c>
      <c r="AP30" s="139" t="str">
        <f>IF($B$2=1,IF(ส.ค.!F30="","",ส.ค.!F30),IF(ส.ค.!F60="","",ส.ค.!F60))</f>
        <v/>
      </c>
      <c r="AQ30" s="139" t="str">
        <f>IF($B$2=1,IF(ส.ค.!G30="","",ส.ค.!G30),IF(ส.ค.!G60="","",ส.ค.!G60))</f>
        <v/>
      </c>
      <c r="AR30" s="139" t="str">
        <f>IF($B$2=1,IF(ส.ค.!H30="","",ส.ค.!H30),IF(ส.ค.!H60="","",ส.ค.!H60))</f>
        <v/>
      </c>
      <c r="AS30" s="139" t="str">
        <f>IF($B$2=1,IF(ส.ค.!I30="","",ส.ค.!I30),IF(ส.ค.!I60="","",ส.ค.!I60))</f>
        <v/>
      </c>
      <c r="AT30" s="139" t="str">
        <f>IF($B$2=1,IF(ส.ค.!J30="","",ส.ค.!J30),IF(ส.ค.!J60="","",ส.ค.!J60))</f>
        <v/>
      </c>
      <c r="AU30" s="139" t="str">
        <f>IF($B$2=1,IF(ส.ค.!K30="","",ส.ค.!K30),IF(ส.ค.!K60="","",ส.ค.!K60))</f>
        <v/>
      </c>
      <c r="AV30" s="139" t="str">
        <f>IF($B$2=1,IF(ส.ค.!L30="","",ส.ค.!L30),IF(ส.ค.!L60="","",ส.ค.!L60))</f>
        <v/>
      </c>
      <c r="AW30" s="139" t="str">
        <f>IF($B$2=1,IF(ส.ค.!M30="","",ส.ค.!M30),IF(ส.ค.!M60="","",ส.ค.!M60))</f>
        <v/>
      </c>
      <c r="AX30" s="139" t="str">
        <f>IF($B$2=1,IF(ส.ค.!N30="","",ส.ค.!N30),IF(ส.ค.!N60="","",ส.ค.!N60))</f>
        <v/>
      </c>
      <c r="AY30" s="139" t="str">
        <f>IF($B$2=1,IF(ส.ค.!O30="","",ส.ค.!O30),IF(ส.ค.!O60="","",ส.ค.!O60))</f>
        <v/>
      </c>
      <c r="AZ30" s="139" t="str">
        <f>IF($B$2=1,IF(ส.ค.!P30="","",ส.ค.!P30),IF(ส.ค.!P60="","",ส.ค.!P60))</f>
        <v/>
      </c>
      <c r="BA30" s="139" t="str">
        <f>IF($B$2=1,IF(ส.ค.!Q30="","",ส.ค.!Q30),IF(ส.ค.!Q60="","",ส.ค.!Q60))</f>
        <v/>
      </c>
      <c r="BB30" s="139" t="str">
        <f>IF($B$2=1,IF(ส.ค.!R30="","",ส.ค.!R30),IF(ส.ค.!R60="","",ส.ค.!R60))</f>
        <v/>
      </c>
      <c r="BC30" s="139" t="str">
        <f>IF($B$2=1,IF(ส.ค.!S30="","",ส.ค.!S30),IF(ส.ค.!S60="","",ส.ค.!S60))</f>
        <v/>
      </c>
      <c r="BD30" s="139" t="str">
        <f>IF($B$2=1,IF(ส.ค.!T30="","",ส.ค.!T30),IF(ส.ค.!T60="","",ส.ค.!T60))</f>
        <v/>
      </c>
      <c r="BE30" s="139" t="str">
        <f>IF($B$2=1,IF(ส.ค.!U30="","",ส.ค.!U30),IF(ส.ค.!U60="","",ส.ค.!U60))</f>
        <v/>
      </c>
      <c r="BF30" s="139" t="str">
        <f>IF($B$2=1,IF(ส.ค.!V30="","",ส.ค.!V30),IF(ส.ค.!V60="","",ส.ค.!V60))</f>
        <v/>
      </c>
      <c r="BG30" s="139" t="str">
        <f>IF($B$2=1,IF(ส.ค.!W30="","",ส.ค.!W30),IF(ส.ค.!W60="","",ส.ค.!W60))</f>
        <v/>
      </c>
      <c r="BH30" s="139" t="str">
        <f>IF($B$2=1,IF(ส.ค.!X30="","",ส.ค.!X30),IF(ส.ค.!X60="","",ส.ค.!X60))</f>
        <v/>
      </c>
      <c r="BI30" s="139" t="str">
        <f>IF($B$2=1,IF(ส.ค.!Y30="","",ส.ค.!Y30),IF(ส.ค.!Y60="","",ส.ค.!Y60))</f>
        <v/>
      </c>
      <c r="BJ30" s="139" t="str">
        <f>IF($B$2=1,IF(ส.ค.!Z30="","",ส.ค.!Z30),IF(ส.ค.!Z60="","",ส.ค.!Z60))</f>
        <v/>
      </c>
      <c r="BK30" s="139" t="str">
        <f>IF($B$2=1,IF(ส.ค.!AA30="","",ส.ค.!AA30),IF(ส.ค.!AA60="","",ส.ค.!AA60))</f>
        <v/>
      </c>
      <c r="BL30" s="139" t="str">
        <f>IF($B$2=1,IF(ส.ค.!AB30="","",ส.ค.!AB30),IF(ส.ค.!AB60="","",ส.ค.!AB60))</f>
        <v/>
      </c>
      <c r="BM30" s="139" t="str">
        <f>IF($B$2=1,IF(ส.ค.!AC30="","",ส.ค.!AC30),IF(ส.ค.!AC60="","",ส.ค.!AC60))</f>
        <v/>
      </c>
      <c r="BN30" s="139" t="str">
        <f>IF($B$2=1,IF(ส.ค.!AD30="","",ส.ค.!AD30),IF(ส.ค.!AD60="","",ส.ค.!AD60))</f>
        <v/>
      </c>
      <c r="BO30" s="139" t="str">
        <f>IF($B$2=1,IF(ส.ค.!AE30="","",ส.ค.!AE30),IF(ส.ค.!AE60="","",ส.ค.!AE60))</f>
        <v/>
      </c>
      <c r="BP30" s="139" t="str">
        <f>IF($B$2=1,IF(ส.ค.!AF30="","",ส.ค.!AF30),IF(ส.ค.!AF60="","",ส.ค.!AF60))</f>
        <v/>
      </c>
      <c r="BQ30" s="139" t="str">
        <f>IF($B$2=1,IF(ส.ค.!AG30="","",ส.ค.!AG30),IF(ส.ค.!AG60="","",ส.ค.!AG60))</f>
        <v/>
      </c>
      <c r="BR30" s="139" t="str">
        <f>IF($B$2=1,IF(ส.ค.!AH30="","",ส.ค.!AH30),IF(ส.ค.!AH60="","",ส.ค.!AH60))</f>
        <v/>
      </c>
      <c r="BS30" s="139" t="str">
        <f>IF($B$2=1,IF(ส.ค.!AI30="","",ส.ค.!AI30),IF(ส.ค.!AI60="","",ส.ค.!AI60))</f>
        <v/>
      </c>
      <c r="BT30" s="138">
        <f t="shared" si="12"/>
        <v>27</v>
      </c>
      <c r="BU30" s="139"/>
      <c r="BV30" s="139" t="str">
        <f>IF($B$2=1,IF(ก.ย.!D30="","",ก.ย.!D30),IF(ก.ย.!D60="","",ก.ย.!D60))</f>
        <v/>
      </c>
      <c r="BW30" s="139" t="str">
        <f>IF($B$2=1,IF(ก.ย.!E30="","",ก.ย.!E30),IF(ก.ย.!E60="","",ก.ย.!E60))</f>
        <v/>
      </c>
      <c r="BX30" s="139" t="str">
        <f>IF($B$2=1,IF(ก.ย.!F30="","",ก.ย.!F30),IF(ก.ย.!F60="","",ก.ย.!F60))</f>
        <v/>
      </c>
      <c r="BY30" s="139" t="str">
        <f>IF($B$2=1,IF(ก.ย.!G30="","",ก.ย.!G30),IF(ก.ย.!G60="","",ก.ย.!G60))</f>
        <v/>
      </c>
      <c r="BZ30" s="139" t="str">
        <f>IF($B$2=1,IF(ก.ย.!H30="","",ก.ย.!H30),IF(ก.ย.!H60="","",ก.ย.!H60))</f>
        <v/>
      </c>
      <c r="CA30" s="139" t="str">
        <f>IF($B$2=1,IF(ก.ย.!I30="","",ก.ย.!I30),IF(ก.ย.!I60="","",ก.ย.!I60))</f>
        <v/>
      </c>
      <c r="CB30" s="139" t="str">
        <f>IF($B$2=1,IF(ก.ย.!J30="","",ก.ย.!J30),IF(ก.ย.!J60="","",ก.ย.!J60))</f>
        <v/>
      </c>
      <c r="CC30" s="139" t="str">
        <f>IF($B$2=1,IF(ก.ย.!K30="","",ก.ย.!K30),IF(ก.ย.!K60="","",ก.ย.!K60))</f>
        <v/>
      </c>
      <c r="CD30" s="139" t="str">
        <f>IF($B$2=1,IF(ก.ย.!L30="","",ก.ย.!L30),IF(ก.ย.!L60="","",ก.ย.!L60))</f>
        <v/>
      </c>
      <c r="CE30" s="139" t="str">
        <f>IF($B$2=1,IF(ก.ย.!M30="","",ก.ย.!M30),IF(ก.ย.!M60="","",ก.ย.!M60))</f>
        <v/>
      </c>
      <c r="CF30" s="139" t="str">
        <f>IF($B$2=1,IF(ก.ย.!N30="","",ก.ย.!N30),IF(ก.ย.!N60="","",ก.ย.!N60))</f>
        <v/>
      </c>
      <c r="CG30" s="139" t="str">
        <f>IF($B$2=1,IF(ก.ย.!O30="","",ก.ย.!O30),IF(ก.ย.!O60="","",ก.ย.!O60))</f>
        <v/>
      </c>
      <c r="CH30" s="139" t="str">
        <f>IF($B$2=1,IF(ก.ย.!P30="","",ก.ย.!P30),IF(ก.ย.!P60="","",ก.ย.!P60))</f>
        <v/>
      </c>
      <c r="CI30" s="139" t="str">
        <f>IF($B$2=1,IF(ก.ย.!Q30="","",ก.ย.!Q30),IF(ก.ย.!Q60="","",ก.ย.!Q60))</f>
        <v/>
      </c>
      <c r="CJ30" s="139" t="str">
        <f>IF($B$2=1,IF(ก.ย.!R30="","",ก.ย.!R30),IF(ก.ย.!R60="","",ก.ย.!R60))</f>
        <v/>
      </c>
      <c r="CK30" s="139" t="str">
        <f>IF($B$2=1,IF(ก.ย.!S30="","",ก.ย.!S30),IF(ก.ย.!S60="","",ก.ย.!S60))</f>
        <v/>
      </c>
      <c r="CL30" s="139" t="str">
        <f>IF($B$2=1,IF(ก.ย.!T30="","",ก.ย.!T30),IF(ก.ย.!T60="","",ก.ย.!T60))</f>
        <v/>
      </c>
      <c r="CM30" s="139" t="str">
        <f>IF($B$2=1,IF(ก.ย.!U30="","",ก.ย.!U30),IF(ก.ย.!U60="","",ก.ย.!U60))</f>
        <v/>
      </c>
      <c r="CN30" s="139" t="str">
        <f>IF($B$2=1,IF(ก.ย.!V30="","",ก.ย.!V30),IF(ก.ย.!V60="","",ก.ย.!V60))</f>
        <v/>
      </c>
      <c r="CO30" s="139" t="str">
        <f>IF($B$2=1,IF(ก.ย.!W30="","",ก.ย.!W30),IF(ก.ย.!W60="","",ก.ย.!W60))</f>
        <v/>
      </c>
      <c r="CP30" s="139" t="str">
        <f>IF($B$2=1,IF(ก.ย.!X30="","",ก.ย.!X30),IF(ก.ย.!X60="","",ก.ย.!X60))</f>
        <v/>
      </c>
      <c r="CQ30" s="139" t="str">
        <f>IF($B$2=1,IF(ก.ย.!Y30="","",ก.ย.!Y30),IF(ก.ย.!Y60="","",ก.ย.!Y60))</f>
        <v/>
      </c>
      <c r="CR30" s="139" t="str">
        <f>IF($B$2=1,IF(ก.ย.!Z30="","",ก.ย.!Z30),IF(ก.ย.!Z60="","",ก.ย.!Z60))</f>
        <v/>
      </c>
      <c r="CS30" s="139" t="str">
        <f>IF($B$2=1,IF(ก.ย.!AA30="","",ก.ย.!AA30),IF(ก.ย.!AA60="","",ก.ย.!AA60))</f>
        <v/>
      </c>
      <c r="CT30" s="139" t="str">
        <f>IF($B$2=1,IF(ก.ย.!AB30="","",ก.ย.!AB30),IF(ก.ย.!AB60="","",ก.ย.!AB60))</f>
        <v/>
      </c>
      <c r="CU30" s="139" t="str">
        <f>IF($B$2=1,IF(ก.ย.!AC30="","",ก.ย.!AC30),IF(ก.ย.!AC60="","",ก.ย.!AC60))</f>
        <v/>
      </c>
      <c r="CV30" s="139" t="str">
        <f>IF($B$2=1,IF(ก.ย.!AD30="","",ก.ย.!AD30),IF(ก.ย.!AD60="","",ก.ย.!AD60))</f>
        <v/>
      </c>
      <c r="CW30" s="139" t="str">
        <f>IF($B$2=1,IF(ก.ย.!AE30="","",ก.ย.!AE30),IF(ก.ย.!AE60="","",ก.ย.!AE60))</f>
        <v/>
      </c>
      <c r="CX30" s="139" t="str">
        <f>IF($B$2=1,IF(ก.ย.!AF30="","",ก.ย.!AF30),IF(ก.ย.!AF60="","",ก.ย.!AF60))</f>
        <v/>
      </c>
      <c r="CY30" s="139" t="str">
        <f>IF($B$2=1,IF(ก.ย.!AG30="","",ก.ย.!AG30),IF(ก.ย.!AG60="","",ก.ย.!AG60))</f>
        <v/>
      </c>
      <c r="CZ30" s="139" t="str">
        <f>IF($B$2=1,IF(ก.ย.!AH30="","",ก.ย.!AH30),IF(ก.ย.!AH60="","",ก.ย.!AH60))</f>
        <v/>
      </c>
      <c r="DA30" s="139" t="str">
        <f>IF($B$2=1,IF(ก.ย.!AI30="","",ก.ย.!AI30),IF(ก.ย.!AI60="","",ก.ย.!AI60))</f>
        <v/>
      </c>
      <c r="DB30" s="138">
        <f t="shared" si="13"/>
        <v>27</v>
      </c>
      <c r="DC30" s="139"/>
      <c r="DD30" s="139" t="str">
        <f>IF($B$2=1,IF(ต.ค.!D30="","",ต.ค.!D30),IF(ต.ค.!D60="","",ต.ค.!D60))</f>
        <v/>
      </c>
      <c r="DE30" s="139" t="str">
        <f>IF($B$2=1,IF(ต.ค.!E30="","",ต.ค.!E30),IF(ต.ค.!E60="","",ต.ค.!E60))</f>
        <v/>
      </c>
      <c r="DF30" s="139" t="str">
        <f>IF($B$2=1,IF(ต.ค.!F30="","",ต.ค.!F30),IF(ต.ค.!F60="","",ต.ค.!F60))</f>
        <v/>
      </c>
      <c r="DG30" s="139" t="str">
        <f>IF($B$2=1,IF(ต.ค.!G30="","",ต.ค.!G30),IF(ต.ค.!G60="","",ต.ค.!G60))</f>
        <v/>
      </c>
      <c r="DH30" s="139" t="str">
        <f>IF($B$2=1,IF(ต.ค.!H30="","",ต.ค.!H30),IF(ต.ค.!H60="","",ต.ค.!H60))</f>
        <v/>
      </c>
      <c r="DI30" s="139" t="str">
        <f>IF($B$2=1,IF(ต.ค.!I30="","",ต.ค.!I30),IF(ต.ค.!I60="","",ต.ค.!I60))</f>
        <v/>
      </c>
      <c r="DJ30" s="139" t="str">
        <f>IF($B$2=1,IF(ต.ค.!J30="","",ต.ค.!J30),IF(ต.ค.!J60="","",ต.ค.!J60))</f>
        <v/>
      </c>
      <c r="DK30" s="139" t="str">
        <f>IF($B$2=1,IF(ต.ค.!K30="","",ต.ค.!K30),IF(ต.ค.!K60="","",ต.ค.!K60))</f>
        <v/>
      </c>
      <c r="DL30" s="139" t="str">
        <f>IF($B$2=1,IF(ต.ค.!L30="","",ต.ค.!L30),IF(ต.ค.!L60="","",ต.ค.!L60))</f>
        <v/>
      </c>
      <c r="DM30" s="139" t="str">
        <f>IF($B$2=1,IF(ต.ค.!M30="","",ต.ค.!M30),IF(ต.ค.!M60="","",ต.ค.!M60))</f>
        <v/>
      </c>
      <c r="DN30" s="139" t="str">
        <f>IF($B$2=1,IF(ต.ค.!N30="","",ต.ค.!N30),IF(ต.ค.!N60="","",ต.ค.!N60))</f>
        <v/>
      </c>
      <c r="DO30" s="139" t="str">
        <f>IF($B$2=1,IF(ต.ค.!O30="","",ต.ค.!O30),IF(ต.ค.!O60="","",ต.ค.!O60))</f>
        <v/>
      </c>
      <c r="DP30" s="139" t="str">
        <f>IF($B$2=1,IF(ต.ค.!P30="","",ต.ค.!P30),IF(ต.ค.!P60="","",ต.ค.!P60))</f>
        <v/>
      </c>
      <c r="DQ30" s="139" t="str">
        <f>IF($B$2=1,IF(ต.ค.!Q30="","",ต.ค.!Q30),IF(ต.ค.!Q60="","",ต.ค.!Q60))</f>
        <v/>
      </c>
      <c r="DR30" s="139" t="str">
        <f>IF($B$2=1,IF(ต.ค.!R30="","",ต.ค.!R30),IF(ต.ค.!R60="","",ต.ค.!R60))</f>
        <v/>
      </c>
      <c r="DS30" s="139" t="str">
        <f>IF($B$2=1,IF(ต.ค.!S30="","",ต.ค.!S30),IF(ต.ค.!S60="","",ต.ค.!S60))</f>
        <v/>
      </c>
      <c r="DT30" s="139" t="str">
        <f>IF($B$2=1,IF(ต.ค.!T30="","",ต.ค.!T30),IF(ต.ค.!T60="","",ต.ค.!T60))</f>
        <v/>
      </c>
      <c r="DU30" s="139" t="str">
        <f>IF($B$2=1,IF(ต.ค.!U30="","",ต.ค.!U30),IF(ต.ค.!U60="","",ต.ค.!U60))</f>
        <v/>
      </c>
      <c r="DV30" s="139" t="str">
        <f>IF($B$2=1,IF(ต.ค.!V30="","",ต.ค.!V30),IF(ต.ค.!V60="","",ต.ค.!V60))</f>
        <v/>
      </c>
      <c r="DW30" s="139" t="str">
        <f>IF($B$2=1,IF(ต.ค.!W30="","",ต.ค.!W30),IF(ต.ค.!W60="","",ต.ค.!W60))</f>
        <v/>
      </c>
      <c r="DX30" s="139" t="str">
        <f>IF($B$2=1,IF(ต.ค.!X30="","",ต.ค.!X30),IF(ต.ค.!X60="","",ต.ค.!X60))</f>
        <v/>
      </c>
      <c r="DY30" s="139" t="str">
        <f>IF($B$2=1,IF(ต.ค.!Y30="","",ต.ค.!Y30),IF(ต.ค.!Y60="","",ต.ค.!Y60))</f>
        <v/>
      </c>
      <c r="DZ30" s="139" t="str">
        <f>IF($B$2=1,IF(ต.ค.!Z30="","",ต.ค.!Z30),IF(ต.ค.!Z60="","",ต.ค.!Z60))</f>
        <v/>
      </c>
      <c r="EA30" s="139" t="str">
        <f>IF($B$2=1,IF(ต.ค.!AA30="","",ต.ค.!AA30),IF(ต.ค.!AA60="","",ต.ค.!AA60))</f>
        <v/>
      </c>
      <c r="EB30" s="139" t="str">
        <f>IF($B$2=1,IF(ต.ค.!AB30="","",ต.ค.!AB30),IF(ต.ค.!AB60="","",ต.ค.!AB60))</f>
        <v/>
      </c>
      <c r="EC30" s="139" t="str">
        <f>IF($B$2=1,IF(ต.ค.!AC30="","",ต.ค.!AC30),IF(ต.ค.!AC60="","",ต.ค.!AC60))</f>
        <v/>
      </c>
      <c r="ED30" s="139" t="str">
        <f>IF($B$2=1,IF(ต.ค.!AD30="","",ต.ค.!AD30),IF(ต.ค.!AD60="","",ต.ค.!AD60))</f>
        <v/>
      </c>
      <c r="EE30" s="139" t="str">
        <f>IF($B$2=1,IF(ต.ค.!AE30="","",ต.ค.!AE30),IF(ต.ค.!AE60="","",ต.ค.!AE60))</f>
        <v/>
      </c>
      <c r="EF30" s="139" t="str">
        <f>IF($B$2=1,IF(ต.ค.!AF30="","",ต.ค.!AF30),IF(ต.ค.!AF60="","",ต.ค.!AF60))</f>
        <v/>
      </c>
      <c r="EG30" s="139" t="str">
        <f>IF($B$2=1,IF(ต.ค.!AG30="","",ต.ค.!AG30),IF(ต.ค.!AG60="","",ต.ค.!AG60))</f>
        <v/>
      </c>
      <c r="EH30" s="139" t="str">
        <f>IF($B$2=1,IF(ต.ค.!AH30="","",ต.ค.!AH30),IF(ต.ค.!AH60="","",ต.ค.!AH60))</f>
        <v/>
      </c>
      <c r="EI30" s="139" t="str">
        <f>IF($B$2=1,IF(ต.ค.!AI30="","",ต.ค.!AI30),IF(ต.ค.!AI60="","",ต.ค.!AI60))</f>
        <v/>
      </c>
      <c r="EJ30" s="138">
        <f t="shared" si="14"/>
        <v>27</v>
      </c>
      <c r="EK30" s="139"/>
      <c r="EL30" s="139" t="str">
        <f>IF($B$2=1,IF(พ.ย.!D30="","",พ.ย.!D30),IF(พ.ย.!D60="","",พ.ย.!D60))</f>
        <v/>
      </c>
      <c r="EM30" s="139" t="str">
        <f>IF($B$2=1,IF(พ.ย.!E30="","",พ.ย.!E30),IF(พ.ย.!E60="","",พ.ย.!E60))</f>
        <v/>
      </c>
      <c r="EN30" s="139" t="str">
        <f>IF($B$2=1,IF(พ.ย.!F30="","",พ.ย.!F30),IF(พ.ย.!F60="","",พ.ย.!F60))</f>
        <v/>
      </c>
      <c r="EO30" s="139" t="str">
        <f>IF($B$2=1,IF(พ.ย.!G30="","",พ.ย.!G30),IF(พ.ย.!G60="","",พ.ย.!G60))</f>
        <v/>
      </c>
      <c r="EP30" s="139" t="str">
        <f>IF($B$2=1,IF(พ.ย.!H30="","",พ.ย.!H30),IF(พ.ย.!H60="","",พ.ย.!H60))</f>
        <v/>
      </c>
      <c r="EQ30" s="139" t="str">
        <f>IF($B$2=1,IF(พ.ย.!I30="","",พ.ย.!I30),IF(พ.ย.!I60="","",พ.ย.!I60))</f>
        <v/>
      </c>
      <c r="ER30" s="139" t="str">
        <f>IF($B$2=1,IF(พ.ย.!J30="","",พ.ย.!J30),IF(พ.ย.!J60="","",พ.ย.!J60))</f>
        <v/>
      </c>
      <c r="ES30" s="139" t="str">
        <f>IF($B$2=1,IF(พ.ย.!K30="","",พ.ย.!K30),IF(พ.ย.!K60="","",พ.ย.!K60))</f>
        <v/>
      </c>
      <c r="ET30" s="139" t="str">
        <f>IF($B$2=1,IF(พ.ย.!L30="","",พ.ย.!L30),IF(พ.ย.!L60="","",พ.ย.!L60))</f>
        <v/>
      </c>
      <c r="EU30" s="139" t="str">
        <f>IF($B$2=1,IF(พ.ย.!M30="","",พ.ย.!M30),IF(พ.ย.!M60="","",พ.ย.!M60))</f>
        <v/>
      </c>
      <c r="EV30" s="139" t="str">
        <f>IF($B$2=1,IF(พ.ย.!N30="","",พ.ย.!N30),IF(พ.ย.!N60="","",พ.ย.!N60))</f>
        <v/>
      </c>
      <c r="EW30" s="139" t="str">
        <f>IF($B$2=1,IF(พ.ย.!O30="","",พ.ย.!O30),IF(พ.ย.!O60="","",พ.ย.!O60))</f>
        <v/>
      </c>
      <c r="EX30" s="139" t="str">
        <f>IF($B$2=1,IF(พ.ย.!P30="","",พ.ย.!P30),IF(พ.ย.!P60="","",พ.ย.!P60))</f>
        <v/>
      </c>
      <c r="EY30" s="139" t="str">
        <f>IF($B$2=1,IF(พ.ย.!Q30="","",พ.ย.!Q30),IF(พ.ย.!Q60="","",พ.ย.!Q60))</f>
        <v/>
      </c>
      <c r="EZ30" s="139" t="str">
        <f>IF($B$2=1,IF(พ.ย.!R30="","",พ.ย.!R30),IF(พ.ย.!R60="","",พ.ย.!R60))</f>
        <v/>
      </c>
      <c r="FA30" s="139" t="str">
        <f>IF($B$2=1,IF(พ.ย.!S30="","",พ.ย.!S30),IF(พ.ย.!S60="","",พ.ย.!S60))</f>
        <v/>
      </c>
      <c r="FB30" s="139" t="str">
        <f>IF($B$2=1,IF(พ.ย.!T30="","",พ.ย.!T30),IF(พ.ย.!T60="","",พ.ย.!T60))</f>
        <v/>
      </c>
      <c r="FC30" s="139" t="str">
        <f>IF($B$2=1,IF(พ.ย.!U30="","",พ.ย.!U30),IF(พ.ย.!U60="","",พ.ย.!U60))</f>
        <v/>
      </c>
      <c r="FD30" s="139" t="str">
        <f>IF($B$2=1,IF(พ.ย.!V30="","",พ.ย.!V30),IF(พ.ย.!V60="","",พ.ย.!V60))</f>
        <v/>
      </c>
      <c r="FE30" s="139" t="str">
        <f>IF($B$2=1,IF(พ.ย.!W30="","",พ.ย.!W30),IF(พ.ย.!W60="","",พ.ย.!W60))</f>
        <v/>
      </c>
      <c r="FF30" s="139" t="str">
        <f>IF($B$2=1,IF(พ.ย.!X30="","",พ.ย.!X30),IF(พ.ย.!X60="","",พ.ย.!X60))</f>
        <v/>
      </c>
      <c r="FG30" s="139" t="str">
        <f>IF($B$2=1,IF(พ.ย.!Y30="","",พ.ย.!Y30),IF(พ.ย.!Y60="","",พ.ย.!Y60))</f>
        <v/>
      </c>
      <c r="FH30" s="139" t="str">
        <f>IF($B$2=1,IF(พ.ย.!Z30="","",พ.ย.!Z30),IF(พ.ย.!Z60="","",พ.ย.!Z60))</f>
        <v/>
      </c>
      <c r="FI30" s="139" t="str">
        <f>IF($B$2=1,IF(พ.ย.!AA30="","",พ.ย.!AA30),IF(พ.ย.!AA60="","",พ.ย.!AA60))</f>
        <v/>
      </c>
      <c r="FJ30" s="139" t="str">
        <f>IF($B$2=1,IF(พ.ย.!AB30="","",พ.ย.!AB30),IF(พ.ย.!AB60="","",พ.ย.!AB60))</f>
        <v/>
      </c>
      <c r="FK30" s="139" t="str">
        <f>IF($B$2=1,IF(พ.ย.!AC30="","",พ.ย.!AC30),IF(พ.ย.!AC60="","",พ.ย.!AC60))</f>
        <v/>
      </c>
      <c r="FL30" s="139" t="str">
        <f>IF($B$2=1,IF(พ.ย.!AD30="","",พ.ย.!AD30),IF(พ.ย.!AD60="","",พ.ย.!AD60))</f>
        <v/>
      </c>
      <c r="FM30" s="139" t="str">
        <f>IF($B$2=1,IF(พ.ย.!AE30="","",พ.ย.!AE30),IF(พ.ย.!AE60="","",พ.ย.!AE60))</f>
        <v/>
      </c>
      <c r="FN30" s="139" t="str">
        <f>IF($B$2=1,IF(พ.ย.!AF30="","",พ.ย.!AF30),IF(พ.ย.!AF60="","",พ.ย.!AF60))</f>
        <v/>
      </c>
      <c r="FO30" s="139" t="str">
        <f>IF($B$2=1,IF(พ.ย.!AG30="","",พ.ย.!AG30),IF(พ.ย.!AG60="","",พ.ย.!AG60))</f>
        <v/>
      </c>
      <c r="FP30" s="139" t="str">
        <f>IF($B$2=1,IF(พ.ย.!AH30="","",พ.ย.!AH30),IF(พ.ย.!AH60="","",พ.ย.!AH60))</f>
        <v/>
      </c>
      <c r="FQ30" s="139" t="str">
        <f>IF($B$2=1,IF(พ.ย.!AI30="","",พ.ย.!AI30),IF(พ.ย.!AI60="","",พ.ย.!AI60))</f>
        <v/>
      </c>
      <c r="FR30" s="138">
        <f t="shared" si="15"/>
        <v>27</v>
      </c>
      <c r="FS30" s="139"/>
      <c r="FT30" s="139" t="str">
        <f>IF($B$2=1,IF(ธ.ค.!D30="","",ธ.ค.!D30),IF(ธ.ค.!D60="","",ธ.ค.!D60))</f>
        <v/>
      </c>
      <c r="FU30" s="139" t="str">
        <f>IF($B$2=1,IF(ธ.ค.!E30="","",ธ.ค.!E30),IF(ธ.ค.!E60="","",ธ.ค.!E60))</f>
        <v/>
      </c>
      <c r="FV30" s="139" t="str">
        <f>IF($B$2=1,IF(ธ.ค.!F30="","",ธ.ค.!F30),IF(ธ.ค.!F60="","",ธ.ค.!F60))</f>
        <v/>
      </c>
      <c r="FW30" s="139" t="str">
        <f>IF($B$2=1,IF(ธ.ค.!G30="","",ธ.ค.!G30),IF(ธ.ค.!G60="","",ธ.ค.!G60))</f>
        <v/>
      </c>
      <c r="FX30" s="139" t="str">
        <f>IF($B$2=1,IF(ธ.ค.!H30="","",ธ.ค.!H30),IF(ธ.ค.!H60="","",ธ.ค.!H60))</f>
        <v/>
      </c>
      <c r="FY30" s="139" t="str">
        <f>IF($B$2=1,IF(ธ.ค.!I30="","",ธ.ค.!I30),IF(ธ.ค.!I60="","",ธ.ค.!I60))</f>
        <v/>
      </c>
      <c r="FZ30" s="139" t="str">
        <f>IF($B$2=1,IF(ธ.ค.!J30="","",ธ.ค.!J30),IF(ธ.ค.!J60="","",ธ.ค.!J60))</f>
        <v/>
      </c>
      <c r="GA30" s="139" t="str">
        <f>IF($B$2=1,IF(ธ.ค.!K30="","",ธ.ค.!K30),IF(ธ.ค.!K60="","",ธ.ค.!K60))</f>
        <v/>
      </c>
      <c r="GB30" s="139" t="str">
        <f>IF($B$2=1,IF(ธ.ค.!L30="","",ธ.ค.!L30),IF(ธ.ค.!L60="","",ธ.ค.!L60))</f>
        <v/>
      </c>
      <c r="GC30" s="139" t="str">
        <f>IF($B$2=1,IF(ธ.ค.!M30="","",ธ.ค.!M30),IF(ธ.ค.!M60="","",ธ.ค.!M60))</f>
        <v/>
      </c>
      <c r="GD30" s="139" t="str">
        <f>IF($B$2=1,IF(ธ.ค.!N30="","",ธ.ค.!N30),IF(ธ.ค.!N60="","",ธ.ค.!N60))</f>
        <v/>
      </c>
      <c r="GE30" s="139" t="str">
        <f>IF($B$2=1,IF(ธ.ค.!O30="","",ธ.ค.!O30),IF(ธ.ค.!O60="","",ธ.ค.!O60))</f>
        <v/>
      </c>
      <c r="GF30" s="139" t="str">
        <f>IF($B$2=1,IF(ธ.ค.!P30="","",ธ.ค.!P30),IF(ธ.ค.!P60="","",ธ.ค.!P60))</f>
        <v/>
      </c>
      <c r="GG30" s="139" t="str">
        <f>IF($B$2=1,IF(ธ.ค.!Q30="","",ธ.ค.!Q30),IF(ธ.ค.!Q60="","",ธ.ค.!Q60))</f>
        <v/>
      </c>
      <c r="GH30" s="139" t="str">
        <f>IF($B$2=1,IF(ธ.ค.!R30="","",ธ.ค.!R30),IF(ธ.ค.!R60="","",ธ.ค.!R60))</f>
        <v/>
      </c>
      <c r="GI30" s="139" t="str">
        <f>IF($B$2=1,IF(ธ.ค.!S30="","",ธ.ค.!S30),IF(ธ.ค.!S60="","",ธ.ค.!S60))</f>
        <v/>
      </c>
      <c r="GJ30" s="139" t="str">
        <f>IF($B$2=1,IF(ธ.ค.!T30="","",ธ.ค.!T30),IF(ธ.ค.!T60="","",ธ.ค.!T60))</f>
        <v/>
      </c>
      <c r="GK30" s="139" t="str">
        <f>IF($B$2=1,IF(ธ.ค.!U30="","",ธ.ค.!U30),IF(ธ.ค.!U60="","",ธ.ค.!U60))</f>
        <v/>
      </c>
      <c r="GL30" s="139" t="str">
        <f>IF($B$2=1,IF(ธ.ค.!V30="","",ธ.ค.!V30),IF(ธ.ค.!V60="","",ธ.ค.!V60))</f>
        <v/>
      </c>
      <c r="GM30" s="139" t="str">
        <f>IF($B$2=1,IF(ธ.ค.!W30="","",ธ.ค.!W30),IF(ธ.ค.!W60="","",ธ.ค.!W60))</f>
        <v/>
      </c>
      <c r="GN30" s="139" t="str">
        <f>IF($B$2=1,IF(ธ.ค.!X30="","",ธ.ค.!X30),IF(ธ.ค.!X60="","",ธ.ค.!X60))</f>
        <v/>
      </c>
      <c r="GO30" s="139" t="str">
        <f>IF($B$2=1,IF(ธ.ค.!Y30="","",ธ.ค.!Y30),IF(ธ.ค.!Y60="","",ธ.ค.!Y60))</f>
        <v/>
      </c>
      <c r="GP30" s="139" t="str">
        <f>IF($B$2=1,IF(ธ.ค.!Z30="","",ธ.ค.!Z30),IF(ธ.ค.!Z60="","",ธ.ค.!Z60))</f>
        <v/>
      </c>
      <c r="GQ30" s="139" t="str">
        <f>IF($B$2=1,IF(ธ.ค.!AA30="","",ธ.ค.!AA30),IF(ธ.ค.!AA60="","",ธ.ค.!AA60))</f>
        <v/>
      </c>
      <c r="GR30" s="139" t="str">
        <f>IF($B$2=1,IF(ธ.ค.!AB30="","",ธ.ค.!AB30),IF(ธ.ค.!AB60="","",ธ.ค.!AB60))</f>
        <v/>
      </c>
      <c r="GS30" s="139" t="str">
        <f>IF($B$2=1,IF(ธ.ค.!AC30="","",ธ.ค.!AC30),IF(ธ.ค.!AC60="","",ธ.ค.!AC60))</f>
        <v/>
      </c>
      <c r="GT30" s="139" t="str">
        <f>IF($B$2=1,IF(ธ.ค.!AD30="","",ธ.ค.!AD30),IF(ธ.ค.!AD60="","",ธ.ค.!AD60))</f>
        <v/>
      </c>
      <c r="GU30" s="139" t="str">
        <f>IF($B$2=1,IF(ธ.ค.!AE30="","",ธ.ค.!AE30),IF(ธ.ค.!AE60="","",ธ.ค.!AE60))</f>
        <v/>
      </c>
      <c r="GV30" s="139" t="str">
        <f>IF($B$2=1,IF(ธ.ค.!AF30="","",ธ.ค.!AF30),IF(ธ.ค.!AF60="","",ธ.ค.!AF60))</f>
        <v/>
      </c>
      <c r="GW30" s="139" t="str">
        <f>IF($B$2=1,IF(ธ.ค.!AG30="","",ธ.ค.!AG30),IF(ธ.ค.!AG60="","",ธ.ค.!AG60))</f>
        <v/>
      </c>
      <c r="GX30" s="139" t="str">
        <f>IF($B$2=1,IF(ธ.ค.!AH30="","",ธ.ค.!AH30),IF(ธ.ค.!AH60="","",ธ.ค.!AH60))</f>
        <v/>
      </c>
      <c r="GY30" s="139" t="str">
        <f>IF($B$2=1,IF(ธ.ค.!AI30="","",ธ.ค.!AI30),IF(ธ.ค.!AI60="","",ธ.ค.!AI60))</f>
        <v/>
      </c>
      <c r="GZ30" s="138">
        <f t="shared" si="16"/>
        <v>27</v>
      </c>
      <c r="HA30" s="139"/>
      <c r="HB30" s="139" t="str">
        <f>IF($B$2=1,IF(ม.ค.!D30="","",ม.ค.!D30),IF(ม.ค.!D60="","",ม.ค.!D60))</f>
        <v/>
      </c>
      <c r="HC30" s="139" t="str">
        <f>IF($B$2=1,IF(ม.ค.!E30="","",ม.ค.!E30),IF(ม.ค.!E60="","",ม.ค.!E60))</f>
        <v/>
      </c>
      <c r="HD30" s="139" t="str">
        <f>IF($B$2=1,IF(ม.ค.!F30="","",ม.ค.!F30),IF(ม.ค.!F60="","",ม.ค.!F60))</f>
        <v/>
      </c>
      <c r="HE30" s="139" t="str">
        <f>IF($B$2=1,IF(ม.ค.!G30="","",ม.ค.!G30),IF(ม.ค.!G60="","",ม.ค.!G60))</f>
        <v/>
      </c>
      <c r="HF30" s="139" t="str">
        <f>IF($B$2=1,IF(ม.ค.!H30="","",ม.ค.!H30),IF(ม.ค.!H60="","",ม.ค.!H60))</f>
        <v/>
      </c>
      <c r="HG30" s="139" t="str">
        <f>IF($B$2=1,IF(ม.ค.!I30="","",ม.ค.!I30),IF(ม.ค.!I60="","",ม.ค.!I60))</f>
        <v/>
      </c>
      <c r="HH30" s="139" t="str">
        <f>IF($B$2=1,IF(ม.ค.!J30="","",ม.ค.!J30),IF(ม.ค.!J60="","",ม.ค.!J60))</f>
        <v/>
      </c>
      <c r="HI30" s="139" t="str">
        <f>IF($B$2=1,IF(ม.ค.!K30="","",ม.ค.!K30),IF(ม.ค.!K60="","",ม.ค.!K60))</f>
        <v/>
      </c>
      <c r="HJ30" s="139" t="str">
        <f>IF($B$2=1,IF(ม.ค.!L30="","",ม.ค.!L30),IF(ม.ค.!L60="","",ม.ค.!L60))</f>
        <v/>
      </c>
      <c r="HK30" s="139" t="str">
        <f>IF($B$2=1,IF(ม.ค.!M30="","",ม.ค.!M30),IF(ม.ค.!M60="","",ม.ค.!M60))</f>
        <v/>
      </c>
      <c r="HL30" s="139" t="str">
        <f>IF($B$2=1,IF(ม.ค.!N30="","",ม.ค.!N30),IF(ม.ค.!N60="","",ม.ค.!N60))</f>
        <v/>
      </c>
      <c r="HM30" s="139" t="str">
        <f>IF($B$2=1,IF(ม.ค.!O30="","",ม.ค.!O30),IF(ม.ค.!O60="","",ม.ค.!O60))</f>
        <v/>
      </c>
      <c r="HN30" s="139" t="str">
        <f>IF($B$2=1,IF(ม.ค.!P30="","",ม.ค.!P30),IF(ม.ค.!P60="","",ม.ค.!P60))</f>
        <v/>
      </c>
      <c r="HO30" s="139" t="str">
        <f>IF($B$2=1,IF(ม.ค.!Q30="","",ม.ค.!Q30),IF(ม.ค.!Q60="","",ม.ค.!Q60))</f>
        <v/>
      </c>
      <c r="HP30" s="139" t="str">
        <f>IF($B$2=1,IF(ม.ค.!R30="","",ม.ค.!R30),IF(ม.ค.!R60="","",ม.ค.!R60))</f>
        <v/>
      </c>
      <c r="HQ30" s="139" t="str">
        <f>IF($B$2=1,IF(ม.ค.!S30="","",ม.ค.!S30),IF(ม.ค.!S60="","",ม.ค.!S60))</f>
        <v/>
      </c>
      <c r="HR30" s="139" t="str">
        <f>IF($B$2=1,IF(ม.ค.!T30="","",ม.ค.!T30),IF(ม.ค.!T60="","",ม.ค.!T60))</f>
        <v/>
      </c>
      <c r="HS30" s="139" t="str">
        <f>IF($B$2=1,IF(ม.ค.!U30="","",ม.ค.!U30),IF(ม.ค.!U60="","",ม.ค.!U60))</f>
        <v/>
      </c>
      <c r="HT30" s="139" t="str">
        <f>IF($B$2=1,IF(ม.ค.!V30="","",ม.ค.!V30),IF(ม.ค.!V60="","",ม.ค.!V60))</f>
        <v/>
      </c>
      <c r="HU30" s="139" t="str">
        <f>IF($B$2=1,IF(ม.ค.!W30="","",ม.ค.!W30),IF(ม.ค.!W60="","",ม.ค.!W60))</f>
        <v/>
      </c>
      <c r="HV30" s="139" t="str">
        <f>IF($B$2=1,IF(ม.ค.!X30="","",ม.ค.!X30),IF(ม.ค.!X60="","",ม.ค.!X60))</f>
        <v/>
      </c>
      <c r="HW30" s="139" t="str">
        <f>IF($B$2=1,IF(ม.ค.!Y30="","",ม.ค.!Y30),IF(ม.ค.!Y60="","",ม.ค.!Y60))</f>
        <v/>
      </c>
      <c r="HX30" s="139" t="str">
        <f>IF($B$2=1,IF(ม.ค.!Z30="","",ม.ค.!Z30),IF(ม.ค.!Z60="","",ม.ค.!Z60))</f>
        <v/>
      </c>
      <c r="HY30" s="139" t="str">
        <f>IF($B$2=1,IF(ม.ค.!AA30="","",ม.ค.!AA30),IF(ม.ค.!AA60="","",ม.ค.!AA60))</f>
        <v/>
      </c>
      <c r="HZ30" s="139" t="str">
        <f>IF($B$2=1,IF(ม.ค.!AB30="","",ม.ค.!AB30),IF(ม.ค.!AB60="","",ม.ค.!AB60))</f>
        <v/>
      </c>
      <c r="IA30" s="139" t="str">
        <f>IF($B$2=1,IF(ม.ค.!AC30="","",ม.ค.!AC30),IF(ม.ค.!AC60="","",ม.ค.!AC60))</f>
        <v/>
      </c>
      <c r="IB30" s="139" t="str">
        <f>IF($B$2=1,IF(ม.ค.!AD30="","",ม.ค.!AD30),IF(ม.ค.!AD60="","",ม.ค.!AD60))</f>
        <v/>
      </c>
      <c r="IC30" s="139" t="str">
        <f>IF($B$2=1,IF(ม.ค.!AE30="","",ม.ค.!AE30),IF(ม.ค.!AE60="","",ม.ค.!AE60))</f>
        <v/>
      </c>
      <c r="ID30" s="139" t="str">
        <f>IF($B$2=1,IF(ม.ค.!AF30="","",ม.ค.!AF30),IF(ม.ค.!AF60="","",ม.ค.!AF60))</f>
        <v/>
      </c>
      <c r="IE30" s="139" t="str">
        <f>IF($B$2=1,IF(ม.ค.!AG30="","",ม.ค.!AG30),IF(ม.ค.!AG60="","",ม.ค.!AG60))</f>
        <v/>
      </c>
      <c r="IF30" s="139" t="str">
        <f>IF($B$2=1,IF(ม.ค.!AH30="","",ม.ค.!AH30),IF(ม.ค.!AH60="","",ม.ค.!AH60))</f>
        <v/>
      </c>
      <c r="IG30" s="139" t="str">
        <f>IF($B$2=1,IF(ม.ค.!AI30="","",ม.ค.!AI30),IF(ม.ค.!AI60="","",ม.ค.!AI60))</f>
        <v/>
      </c>
      <c r="IH30" s="138">
        <f t="shared" si="17"/>
        <v>27</v>
      </c>
      <c r="II30" s="139"/>
      <c r="IJ30" s="139" t="str">
        <f>IF($B$2=1,IF(ก.พ.!D30="","",ก.พ.!D30),IF(ก.พ.!D60="","",ก.พ.!D60))</f>
        <v/>
      </c>
      <c r="IK30" s="139" t="str">
        <f>IF($B$2=1,IF(ก.พ.!E30="","",ก.พ.!E30),IF(ก.พ.!E60="","",ก.พ.!E60))</f>
        <v/>
      </c>
      <c r="IL30" s="139" t="str">
        <f>IF($B$2=1,IF(ก.พ.!F30="","",ก.พ.!F30),IF(ก.พ.!F60="","",ก.พ.!F60))</f>
        <v/>
      </c>
      <c r="IM30" s="139" t="str">
        <f>IF($B$2=1,IF(ก.พ.!G30="","",ก.พ.!G30),IF(ก.พ.!G60="","",ก.พ.!G60))</f>
        <v/>
      </c>
      <c r="IN30" s="139" t="str">
        <f>IF($B$2=1,IF(ก.พ.!H30="","",ก.พ.!H30),IF(ก.พ.!H60="","",ก.พ.!H60))</f>
        <v/>
      </c>
      <c r="IO30" s="139" t="str">
        <f>IF($B$2=1,IF(ก.พ.!I30="","",ก.พ.!I30),IF(ก.พ.!I60="","",ก.พ.!I60))</f>
        <v/>
      </c>
      <c r="IP30" s="139" t="str">
        <f>IF($B$2=1,IF(ก.พ.!J30="","",ก.พ.!J30),IF(ก.พ.!J60="","",ก.พ.!J60))</f>
        <v/>
      </c>
      <c r="IQ30" s="139" t="str">
        <f>IF($B$2=1,IF(ก.พ.!K30="","",ก.พ.!K30),IF(ก.พ.!K60="","",ก.พ.!K60))</f>
        <v/>
      </c>
      <c r="IR30" s="139" t="str">
        <f>IF($B$2=1,IF(ก.พ.!L30="","",ก.พ.!L30),IF(ก.พ.!L60="","",ก.พ.!L60))</f>
        <v/>
      </c>
      <c r="IS30" s="139" t="str">
        <f>IF($B$2=1,IF(ก.พ.!M30="","",ก.พ.!M30),IF(ก.พ.!M60="","",ก.พ.!M60))</f>
        <v/>
      </c>
      <c r="IT30" s="139" t="str">
        <f>IF($B$2=1,IF(ก.พ.!N30="","",ก.พ.!N30),IF(ก.พ.!N60="","",ก.พ.!N60))</f>
        <v/>
      </c>
      <c r="IU30" s="139" t="str">
        <f>IF($B$2=1,IF(ก.พ.!O30="","",ก.พ.!O30),IF(ก.พ.!O60="","",ก.พ.!O60))</f>
        <v/>
      </c>
      <c r="IV30" s="139" t="str">
        <f>IF($B$2=1,IF(ก.พ.!P30="","",ก.พ.!P30),IF(ก.พ.!P60="","",ก.พ.!P60))</f>
        <v/>
      </c>
      <c r="IW30" s="139" t="str">
        <f>IF($B$2=1,IF(ก.พ.!Q30="","",ก.พ.!Q30),IF(ก.พ.!Q60="","",ก.พ.!Q60))</f>
        <v/>
      </c>
      <c r="IX30" s="139" t="str">
        <f>IF($B$2=1,IF(ก.พ.!R30="","",ก.พ.!R30),IF(ก.พ.!R60="","",ก.พ.!R60))</f>
        <v/>
      </c>
      <c r="IY30" s="139" t="str">
        <f>IF($B$2=1,IF(ก.พ.!S30="","",ก.พ.!S30),IF(ก.พ.!S60="","",ก.พ.!S60))</f>
        <v/>
      </c>
      <c r="IZ30" s="139" t="str">
        <f>IF($B$2=1,IF(ก.พ.!T30="","",ก.พ.!T30),IF(ก.พ.!T60="","",ก.พ.!T60))</f>
        <v/>
      </c>
      <c r="JA30" s="139" t="str">
        <f>IF($B$2=1,IF(ก.พ.!U30="","",ก.พ.!U30),IF(ก.พ.!U60="","",ก.พ.!U60))</f>
        <v/>
      </c>
      <c r="JB30" s="139" t="str">
        <f>IF($B$2=1,IF(ก.พ.!V30="","",ก.พ.!V30),IF(ก.พ.!V60="","",ก.พ.!V60))</f>
        <v/>
      </c>
      <c r="JC30" s="139" t="str">
        <f>IF($B$2=1,IF(ก.พ.!W30="","",ก.พ.!W30),IF(ก.พ.!W60="","",ก.พ.!W60))</f>
        <v/>
      </c>
      <c r="JD30" s="139" t="str">
        <f>IF($B$2=1,IF(ก.พ.!X30="","",ก.พ.!X30),IF(ก.พ.!X60="","",ก.พ.!X60))</f>
        <v/>
      </c>
      <c r="JE30" s="139" t="str">
        <f>IF($B$2=1,IF(ก.พ.!Y30="","",ก.พ.!Y30),IF(ก.พ.!Y60="","",ก.พ.!Y60))</f>
        <v/>
      </c>
      <c r="JF30" s="139" t="str">
        <f>IF($B$2=1,IF(ก.พ.!Z30="","",ก.พ.!Z30),IF(ก.พ.!Z60="","",ก.พ.!Z60))</f>
        <v/>
      </c>
      <c r="JG30" s="139" t="str">
        <f>IF($B$2=1,IF(ก.พ.!AA30="","",ก.พ.!AA30),IF(ก.พ.!AA60="","",ก.พ.!AA60))</f>
        <v/>
      </c>
      <c r="JH30" s="139" t="str">
        <f>IF($B$2=1,IF(ก.พ.!AB30="","",ก.พ.!AB30),IF(ก.พ.!AB60="","",ก.พ.!AB60))</f>
        <v/>
      </c>
      <c r="JI30" s="139" t="str">
        <f>IF($B$2=1,IF(ก.พ.!AC30="","",ก.พ.!AC30),IF(ก.พ.!AC60="","",ก.พ.!AC60))</f>
        <v/>
      </c>
      <c r="JJ30" s="139" t="str">
        <f>IF($B$2=1,IF(ก.พ.!AD30="","",ก.พ.!AD30),IF(ก.พ.!AD60="","",ก.พ.!AD60))</f>
        <v/>
      </c>
      <c r="JK30" s="139" t="str">
        <f>IF($B$2=1,IF(ก.พ.!AE30="","",ก.พ.!AE30),IF(ก.พ.!AE60="","",ก.พ.!AE60))</f>
        <v/>
      </c>
      <c r="JL30" s="139" t="str">
        <f>IF($B$2=1,IF(ก.พ.!AF30="","",ก.พ.!AF30),IF(ก.พ.!AF60="","",ก.พ.!AF60))</f>
        <v/>
      </c>
      <c r="JM30" s="139" t="str">
        <f>IF($B$2=1,IF(ก.พ.!AG30="","",ก.พ.!AG30),IF(ก.พ.!AG60="","",ก.พ.!AG60))</f>
        <v/>
      </c>
      <c r="JN30" s="139" t="str">
        <f>IF($B$2=1,IF(ก.พ.!AH30="","",ก.พ.!AH30),IF(ก.พ.!AH60="","",ก.พ.!AH60))</f>
        <v/>
      </c>
      <c r="JO30" s="139" t="str">
        <f>IF($B$2=1,IF(ก.พ.!AI30="","",ก.พ.!AI30),IF(ก.พ.!AI60="","",ก.พ.!AI60))</f>
        <v/>
      </c>
      <c r="JP30" s="138">
        <f t="shared" si="18"/>
        <v>27</v>
      </c>
      <c r="JQ30" s="139"/>
      <c r="JR30" s="139" t="str">
        <f>IF($B$2=1,IF(มี.ค.!D30="","",มี.ค.!D30),IF(มี.ค.!D60="","",มี.ค.!D60))</f>
        <v/>
      </c>
      <c r="JS30" s="139" t="str">
        <f>IF($B$2=1,IF(มี.ค.!E30="","",มี.ค.!E30),IF(มี.ค.!E60="","",มี.ค.!E60))</f>
        <v/>
      </c>
      <c r="JT30" s="139" t="str">
        <f>IF($B$2=1,IF(มี.ค.!F30="","",มี.ค.!F30),IF(มี.ค.!F60="","",มี.ค.!F60))</f>
        <v/>
      </c>
      <c r="JU30" s="139" t="str">
        <f>IF($B$2=1,IF(มี.ค.!G30="","",มี.ค.!G30),IF(มี.ค.!G60="","",มี.ค.!G60))</f>
        <v/>
      </c>
      <c r="JV30" s="139" t="str">
        <f>IF($B$2=1,IF(มี.ค.!H30="","",มี.ค.!H30),IF(มี.ค.!H60="","",มี.ค.!H60))</f>
        <v/>
      </c>
      <c r="JW30" s="139" t="str">
        <f>IF($B$2=1,IF(มี.ค.!I30="","",มี.ค.!I30),IF(มี.ค.!I60="","",มี.ค.!I60))</f>
        <v/>
      </c>
      <c r="JX30" s="139" t="str">
        <f>IF($B$2=1,IF(มี.ค.!J30="","",มี.ค.!J30),IF(มี.ค.!J60="","",มี.ค.!J60))</f>
        <v/>
      </c>
      <c r="JY30" s="139" t="str">
        <f>IF($B$2=1,IF(มี.ค.!K30="","",มี.ค.!K30),IF(มี.ค.!K60="","",มี.ค.!K60))</f>
        <v/>
      </c>
      <c r="JZ30" s="139" t="str">
        <f>IF($B$2=1,IF(มี.ค.!L30="","",มี.ค.!L30),IF(มี.ค.!L60="","",มี.ค.!L60))</f>
        <v/>
      </c>
      <c r="KA30" s="139" t="str">
        <f>IF($B$2=1,IF(มี.ค.!M30="","",มี.ค.!M30),IF(มี.ค.!M60="","",มี.ค.!M60))</f>
        <v/>
      </c>
      <c r="KB30" s="139" t="str">
        <f>IF($B$2=1,IF(มี.ค.!N30="","",มี.ค.!N30),IF(มี.ค.!N60="","",มี.ค.!N60))</f>
        <v/>
      </c>
      <c r="KC30" s="139" t="str">
        <f>IF($B$2=1,IF(มี.ค.!O30="","",มี.ค.!O30),IF(มี.ค.!O60="","",มี.ค.!O60))</f>
        <v/>
      </c>
      <c r="KD30" s="139" t="str">
        <f>IF($B$2=1,IF(มี.ค.!P30="","",มี.ค.!P30),IF(มี.ค.!P60="","",มี.ค.!P60))</f>
        <v/>
      </c>
      <c r="KE30" s="139" t="str">
        <f>IF($B$2=1,IF(มี.ค.!Q30="","",มี.ค.!Q30),IF(มี.ค.!Q60="","",มี.ค.!Q60))</f>
        <v/>
      </c>
      <c r="KF30" s="139" t="str">
        <f>IF($B$2=1,IF(มี.ค.!R30="","",มี.ค.!R30),IF(มี.ค.!R60="","",มี.ค.!R60))</f>
        <v/>
      </c>
      <c r="KG30" s="139" t="str">
        <f>IF($B$2=1,IF(มี.ค.!S30="","",มี.ค.!S30),IF(มี.ค.!S60="","",มี.ค.!S60))</f>
        <v/>
      </c>
      <c r="KH30" s="139" t="str">
        <f>IF($B$2=1,IF(มี.ค.!T30="","",มี.ค.!T30),IF(มี.ค.!T60="","",มี.ค.!T60))</f>
        <v/>
      </c>
      <c r="KI30" s="139" t="str">
        <f>IF($B$2=1,IF(มี.ค.!U30="","",มี.ค.!U30),IF(มี.ค.!U60="","",มี.ค.!U60))</f>
        <v/>
      </c>
      <c r="KJ30" s="139" t="str">
        <f>IF($B$2=1,IF(มี.ค.!V30="","",มี.ค.!V30),IF(มี.ค.!V60="","",มี.ค.!V60))</f>
        <v/>
      </c>
      <c r="KK30" s="139" t="str">
        <f>IF($B$2=1,IF(มี.ค.!W30="","",มี.ค.!W30),IF(มี.ค.!W60="","",มี.ค.!W60))</f>
        <v/>
      </c>
      <c r="KL30" s="139" t="str">
        <f>IF($B$2=1,IF(มี.ค.!X30="","",มี.ค.!X30),IF(มี.ค.!X60="","",มี.ค.!X60))</f>
        <v/>
      </c>
      <c r="KM30" s="139" t="str">
        <f>IF($B$2=1,IF(มี.ค.!Y30="","",มี.ค.!Y30),IF(มี.ค.!Y60="","",มี.ค.!Y60))</f>
        <v/>
      </c>
      <c r="KN30" s="139" t="str">
        <f>IF($B$2=1,IF(มี.ค.!Z30="","",มี.ค.!Z30),IF(มี.ค.!Z60="","",มี.ค.!Z60))</f>
        <v/>
      </c>
      <c r="KO30" s="139" t="str">
        <f>IF($B$2=1,IF(มี.ค.!AA30="","",มี.ค.!AA30),IF(มี.ค.!AA60="","",มี.ค.!AA60))</f>
        <v/>
      </c>
      <c r="KP30" s="139" t="str">
        <f>IF($B$2=1,IF(มี.ค.!AB30="","",มี.ค.!AB30),IF(มี.ค.!AB60="","",มี.ค.!AB60))</f>
        <v/>
      </c>
      <c r="KQ30" s="139" t="str">
        <f>IF($B$2=1,IF(มี.ค.!AC30="","",มี.ค.!AC30),IF(มี.ค.!AC60="","",มี.ค.!AC60))</f>
        <v/>
      </c>
      <c r="KR30" s="139" t="str">
        <f>IF($B$2=1,IF(มี.ค.!AD30="","",มี.ค.!AD30),IF(มี.ค.!AD60="","",มี.ค.!AD60))</f>
        <v/>
      </c>
      <c r="KS30" s="139" t="str">
        <f>IF($B$2=1,IF(มี.ค.!AE30="","",มี.ค.!AE30),IF(มี.ค.!AE60="","",มี.ค.!AE60))</f>
        <v/>
      </c>
      <c r="KT30" s="139" t="str">
        <f>IF($B$2=1,IF(มี.ค.!AF30="","",มี.ค.!AF30),IF(มี.ค.!AF60="","",มี.ค.!AF60))</f>
        <v/>
      </c>
      <c r="KU30" s="139" t="str">
        <f>IF($B$2=1,IF(มี.ค.!AG30="","",มี.ค.!AG30),IF(มี.ค.!AG60="","",มี.ค.!AG60))</f>
        <v/>
      </c>
      <c r="KV30" s="139" t="str">
        <f>IF($B$2=1,IF(มี.ค.!AH30="","",มี.ค.!AH30),IF(มี.ค.!AH60="","",มี.ค.!AH60))</f>
        <v/>
      </c>
      <c r="KW30" s="139" t="str">
        <f>IF($B$2=1,IF(มี.ค.!AI30="","",มี.ค.!AI30),IF(มี.ค.!AI60="","",มี.ค.!AI60))</f>
        <v/>
      </c>
      <c r="KX30" s="138">
        <f t="shared" si="19"/>
        <v>27</v>
      </c>
      <c r="KY30" s="139"/>
      <c r="KZ30" s="139" t="str">
        <f>IF($B$2=1,IF(เม.ย.!D30="","",เม.ย.!D30),IF(เม.ย.!D60="","",เม.ย.!D60))</f>
        <v/>
      </c>
      <c r="LA30" s="139" t="str">
        <f>IF($B$2=1,IF(เม.ย.!E30="","",เม.ย.!E30),IF(เม.ย.!E60="","",เม.ย.!E60))</f>
        <v/>
      </c>
      <c r="LB30" s="139" t="str">
        <f>IF($B$2=1,IF(เม.ย.!F30="","",เม.ย.!F30),IF(เม.ย.!F60="","",เม.ย.!F60))</f>
        <v/>
      </c>
      <c r="LC30" s="139" t="str">
        <f>IF($B$2=1,IF(เม.ย.!G30="","",เม.ย.!G30),IF(เม.ย.!G60="","",เม.ย.!G60))</f>
        <v/>
      </c>
      <c r="LD30" s="139" t="str">
        <f>IF($B$2=1,IF(เม.ย.!H30="","",เม.ย.!H30),IF(เม.ย.!H60="","",เม.ย.!H60))</f>
        <v/>
      </c>
      <c r="LE30" s="139" t="str">
        <f>IF($B$2=1,IF(เม.ย.!I30="","",เม.ย.!I30),IF(เม.ย.!I60="","",เม.ย.!I60))</f>
        <v/>
      </c>
      <c r="LF30" s="139" t="str">
        <f>IF($B$2=1,IF(เม.ย.!J30="","",เม.ย.!J30),IF(เม.ย.!J60="","",เม.ย.!J60))</f>
        <v/>
      </c>
      <c r="LG30" s="139" t="str">
        <f>IF($B$2=1,IF(เม.ย.!K30="","",เม.ย.!K30),IF(เม.ย.!K60="","",เม.ย.!K60))</f>
        <v/>
      </c>
      <c r="LH30" s="139" t="str">
        <f>IF($B$2=1,IF(เม.ย.!L30="","",เม.ย.!L30),IF(เม.ย.!L60="","",เม.ย.!L60))</f>
        <v/>
      </c>
      <c r="LI30" s="139" t="str">
        <f>IF($B$2=1,IF(เม.ย.!M30="","",เม.ย.!M30),IF(เม.ย.!M60="","",เม.ย.!M60))</f>
        <v/>
      </c>
      <c r="LJ30" s="139" t="str">
        <f>IF($B$2=1,IF(เม.ย.!N30="","",เม.ย.!N30),IF(เม.ย.!N60="","",เม.ย.!N60))</f>
        <v/>
      </c>
      <c r="LK30" s="139" t="str">
        <f>IF($B$2=1,IF(เม.ย.!O30="","",เม.ย.!O30),IF(เม.ย.!O60="","",เม.ย.!O60))</f>
        <v/>
      </c>
      <c r="LL30" s="139" t="str">
        <f>IF($B$2=1,IF(เม.ย.!P30="","",เม.ย.!P30),IF(เม.ย.!P60="","",เม.ย.!P60))</f>
        <v/>
      </c>
      <c r="LM30" s="139" t="str">
        <f>IF($B$2=1,IF(เม.ย.!Q30="","",เม.ย.!Q30),IF(เม.ย.!Q60="","",เม.ย.!Q60))</f>
        <v/>
      </c>
      <c r="LN30" s="139" t="str">
        <f>IF($B$2=1,IF(เม.ย.!R30="","",เม.ย.!R30),IF(เม.ย.!R60="","",เม.ย.!R60))</f>
        <v/>
      </c>
      <c r="LO30" s="139" t="str">
        <f>IF($B$2=1,IF(เม.ย.!S30="","",เม.ย.!S30),IF(เม.ย.!S60="","",เม.ย.!S60))</f>
        <v/>
      </c>
      <c r="LP30" s="139" t="str">
        <f>IF($B$2=1,IF(เม.ย.!T30="","",เม.ย.!T30),IF(เม.ย.!T60="","",เม.ย.!T60))</f>
        <v/>
      </c>
      <c r="LQ30" s="139" t="str">
        <f>IF($B$2=1,IF(เม.ย.!U30="","",เม.ย.!U30),IF(เม.ย.!U60="","",เม.ย.!U60))</f>
        <v/>
      </c>
      <c r="LR30" s="139" t="str">
        <f>IF($B$2=1,IF(เม.ย.!V30="","",เม.ย.!V30),IF(เม.ย.!V60="","",เม.ย.!V60))</f>
        <v/>
      </c>
      <c r="LS30" s="139" t="str">
        <f>IF($B$2=1,IF(เม.ย.!W30="","",เม.ย.!W30),IF(เม.ย.!W60="","",เม.ย.!W60))</f>
        <v/>
      </c>
      <c r="LT30" s="139" t="str">
        <f>IF($B$2=1,IF(เม.ย.!X30="","",เม.ย.!X30),IF(เม.ย.!X60="","",เม.ย.!X60))</f>
        <v/>
      </c>
      <c r="LU30" s="139" t="str">
        <f>IF($B$2=1,IF(เม.ย.!Y30="","",เม.ย.!Y30),IF(เม.ย.!Y60="","",เม.ย.!Y60))</f>
        <v/>
      </c>
      <c r="LV30" s="139" t="str">
        <f>IF($B$2=1,IF(เม.ย.!Z30="","",เม.ย.!Z30),IF(เม.ย.!Z60="","",เม.ย.!Z60))</f>
        <v/>
      </c>
      <c r="LW30" s="139" t="str">
        <f>IF($B$2=1,IF(เม.ย.!AA30="","",เม.ย.!AA30),IF(เม.ย.!AA60="","",เม.ย.!AA60))</f>
        <v/>
      </c>
      <c r="LX30" s="139" t="str">
        <f>IF($B$2=1,IF(เม.ย.!AB30="","",เม.ย.!AB30),IF(เม.ย.!AB60="","",เม.ย.!AB60))</f>
        <v/>
      </c>
      <c r="LY30" s="139" t="str">
        <f>IF($B$2=1,IF(เม.ย.!AC30="","",เม.ย.!AC30),IF(เม.ย.!AC60="","",เม.ย.!AC60))</f>
        <v/>
      </c>
      <c r="LZ30" s="139" t="str">
        <f>IF($B$2=1,IF(เม.ย.!AD30="","",เม.ย.!AD30),IF(เม.ย.!AD60="","",เม.ย.!AD60))</f>
        <v/>
      </c>
      <c r="MA30" s="139" t="str">
        <f>IF($B$2=1,IF(เม.ย.!AE30="","",เม.ย.!AE30),IF(เม.ย.!AE60="","",เม.ย.!AE60))</f>
        <v/>
      </c>
      <c r="MB30" s="139" t="str">
        <f>IF($B$2=1,IF(เม.ย.!AF30="","",เม.ย.!AF30),IF(เม.ย.!AF60="","",เม.ย.!AF60))</f>
        <v/>
      </c>
      <c r="MC30" s="139" t="str">
        <f>IF($B$2=1,IF(เม.ย.!AG30="","",เม.ย.!AG30),IF(เม.ย.!AG60="","",เม.ย.!AG60))</f>
        <v/>
      </c>
      <c r="MD30" s="139" t="str">
        <f>IF($B$2=1,IF(เม.ย.!AH30="","",เม.ย.!AH30),IF(เม.ย.!AH60="","",เม.ย.!AH60))</f>
        <v/>
      </c>
      <c r="ME30" s="139" t="str">
        <f>IF($B$2=1,IF(เม.ย.!AI30="","",เม.ย.!AI30),IF(เม.ย.!AI60="","",เม.ย.!AI60))</f>
        <v/>
      </c>
      <c r="MF30" s="138">
        <f t="shared" si="20"/>
        <v>27</v>
      </c>
      <c r="MG30" s="139"/>
      <c r="MH30" s="139" t="str">
        <f>IF($B$2=1,IF(พ.ค.!D30="","",พ.ค.!D30),IF(พ.ค.!D60="","",พ.ค.!D60))</f>
        <v/>
      </c>
      <c r="MI30" s="139" t="str">
        <f>IF($B$2=1,IF(พ.ค.!E30="","",พ.ค.!E30),IF(พ.ค.!E60="","",พ.ค.!E60))</f>
        <v/>
      </c>
      <c r="MJ30" s="139" t="str">
        <f>IF($B$2=1,IF(พ.ค.!F30="","",พ.ค.!F30),IF(พ.ค.!F60="","",พ.ค.!F60))</f>
        <v/>
      </c>
      <c r="MK30" s="139" t="str">
        <f>IF($B$2=1,IF(พ.ค.!G30="","",พ.ค.!G30),IF(พ.ค.!G60="","",พ.ค.!G60))</f>
        <v/>
      </c>
      <c r="ML30" s="139" t="str">
        <f>IF($B$2=1,IF(พ.ค.!H30="","",พ.ค.!H30),IF(พ.ค.!H60="","",พ.ค.!H60))</f>
        <v/>
      </c>
      <c r="MM30" s="139" t="str">
        <f>IF($B$2=1,IF(พ.ค.!I30="","",พ.ค.!I30),IF(พ.ค.!I60="","",พ.ค.!I60))</f>
        <v/>
      </c>
      <c r="MN30" s="139" t="str">
        <f>IF($B$2=1,IF(พ.ค.!J30="","",พ.ค.!J30),IF(พ.ค.!J60="","",พ.ค.!J60))</f>
        <v/>
      </c>
      <c r="MO30" s="139" t="str">
        <f>IF($B$2=1,IF(พ.ค.!K30="","",พ.ค.!K30),IF(พ.ค.!K60="","",พ.ค.!K60))</f>
        <v/>
      </c>
      <c r="MP30" s="139" t="str">
        <f>IF($B$2=1,IF(พ.ค.!L30="","",พ.ค.!L30),IF(พ.ค.!L60="","",พ.ค.!L60))</f>
        <v/>
      </c>
      <c r="MQ30" s="139" t="str">
        <f>IF($B$2=1,IF(พ.ค.!M30="","",พ.ค.!M30),IF(พ.ค.!M60="","",พ.ค.!M60))</f>
        <v/>
      </c>
      <c r="MR30" s="139" t="str">
        <f>IF($B$2=1,IF(พ.ค.!N30="","",พ.ค.!N30),IF(พ.ค.!N60="","",พ.ค.!N60))</f>
        <v/>
      </c>
      <c r="MS30" s="139" t="str">
        <f>IF($B$2=1,IF(พ.ค.!O30="","",พ.ค.!O30),IF(พ.ค.!O60="","",พ.ค.!O60))</f>
        <v/>
      </c>
      <c r="MT30" s="139" t="str">
        <f>IF($B$2=1,IF(พ.ค.!P30="","",พ.ค.!P30),IF(พ.ค.!P60="","",พ.ค.!P60))</f>
        <v/>
      </c>
      <c r="MU30" s="139" t="str">
        <f>IF($B$2=1,IF(พ.ค.!Q30="","",พ.ค.!Q30),IF(พ.ค.!Q60="","",พ.ค.!Q60))</f>
        <v/>
      </c>
      <c r="MV30" s="139" t="str">
        <f>IF($B$2=1,IF(พ.ค.!R30="","",พ.ค.!R30),IF(พ.ค.!R60="","",พ.ค.!R60))</f>
        <v/>
      </c>
      <c r="MW30" s="139" t="str">
        <f>IF($B$2=1,IF(พ.ค.!S30="","",พ.ค.!S30),IF(พ.ค.!S60="","",พ.ค.!S60))</f>
        <v/>
      </c>
      <c r="MX30" s="139" t="str">
        <f>IF($B$2=1,IF(พ.ค.!T30="","",พ.ค.!T30),IF(พ.ค.!T60="","",พ.ค.!T60))</f>
        <v/>
      </c>
      <c r="MY30" s="139" t="str">
        <f>IF($B$2=1,IF(พ.ค.!U30="","",พ.ค.!U30),IF(พ.ค.!U60="","",พ.ค.!U60))</f>
        <v/>
      </c>
      <c r="MZ30" s="139" t="str">
        <f>IF($B$2=1,IF(พ.ค.!V30="","",พ.ค.!V30),IF(พ.ค.!V60="","",พ.ค.!V60))</f>
        <v/>
      </c>
      <c r="NA30" s="139" t="str">
        <f>IF($B$2=1,IF(พ.ค.!W30="","",พ.ค.!W30),IF(พ.ค.!W60="","",พ.ค.!W60))</f>
        <v/>
      </c>
      <c r="NB30" s="139" t="str">
        <f>IF($B$2=1,IF(พ.ค.!X30="","",พ.ค.!X30),IF(พ.ค.!X60="","",พ.ค.!X60))</f>
        <v/>
      </c>
      <c r="NC30" s="139" t="str">
        <f>IF($B$2=1,IF(พ.ค.!Y30="","",พ.ค.!Y30),IF(พ.ค.!Y60="","",พ.ค.!Y60))</f>
        <v/>
      </c>
      <c r="ND30" s="139" t="str">
        <f>IF($B$2=1,IF(พ.ค.!Z30="","",พ.ค.!Z30),IF(พ.ค.!Z60="","",พ.ค.!Z60))</f>
        <v/>
      </c>
      <c r="NE30" s="139" t="str">
        <f>IF($B$2=1,IF(พ.ค.!AA30="","",พ.ค.!AA30),IF(พ.ค.!AA60="","",พ.ค.!AA60))</f>
        <v/>
      </c>
      <c r="NF30" s="139" t="str">
        <f>IF($B$2=1,IF(พ.ค.!AB30="","",พ.ค.!AB30),IF(พ.ค.!AB60="","",พ.ค.!AB60))</f>
        <v/>
      </c>
      <c r="NG30" s="139" t="str">
        <f>IF($B$2=1,IF(พ.ค.!AC30="","",พ.ค.!AC30),IF(พ.ค.!AC60="","",พ.ค.!AC60))</f>
        <v/>
      </c>
      <c r="NH30" s="139" t="str">
        <f>IF($B$2=1,IF(พ.ค.!AD30="","",พ.ค.!AD30),IF(พ.ค.!AD60="","",พ.ค.!AD60))</f>
        <v/>
      </c>
      <c r="NI30" s="139" t="str">
        <f>IF($B$2=1,IF(พ.ค.!AE30="","",พ.ค.!AE30),IF(พ.ค.!AE60="","",พ.ค.!AE60))</f>
        <v/>
      </c>
      <c r="NJ30" s="139" t="str">
        <f>IF($B$2=1,IF(พ.ค.!AF30="","",พ.ค.!AF30),IF(พ.ค.!AF60="","",พ.ค.!AF60))</f>
        <v/>
      </c>
      <c r="NK30" s="139" t="str">
        <f>IF($B$2=1,IF(พ.ค.!AG30="","",พ.ค.!AG30),IF(พ.ค.!AG60="","",พ.ค.!AG60))</f>
        <v/>
      </c>
      <c r="NL30" s="139" t="str">
        <f>IF($B$2=1,IF(พ.ค.!AH30="","",พ.ค.!AH30),IF(พ.ค.!AH60="","",พ.ค.!AH60))</f>
        <v/>
      </c>
      <c r="NM30" s="139" t="str">
        <f>IF($B$2=1,IF(พ.ค.!AI30="","",พ.ค.!AI30),IF(พ.ค.!AI60="","",พ.ค.!AI60))</f>
        <v/>
      </c>
    </row>
    <row r="31" spans="1:377" ht="21" customHeight="1" x14ac:dyDescent="0.55000000000000004">
      <c r="A31" s="125"/>
      <c r="B31" s="125"/>
      <c r="C31" s="125"/>
      <c r="D31" s="138">
        <f t="shared" si="21"/>
        <v>28</v>
      </c>
      <c r="E31" s="139"/>
      <c r="F31" s="139" t="str">
        <f>IF($B$2=1,IF(ก.ค.!D31="","",ก.ค.!D31),IF(ก.ค.!D61="","",ก.ค.!D61))</f>
        <v/>
      </c>
      <c r="G31" s="139" t="str">
        <f>IF($B$2=1,IF(ก.ค.!E31="","",ก.ค.!E31),IF(ก.ค.!E61="","",ก.ค.!E61))</f>
        <v/>
      </c>
      <c r="H31" s="139" t="str">
        <f>IF($B$2=1,IF(ก.ค.!F31="","",ก.ค.!F31),IF(ก.ค.!F61="","",ก.ค.!F61))</f>
        <v/>
      </c>
      <c r="I31" s="139" t="str">
        <f>IF($B$2=1,IF(ก.ค.!G31="","",ก.ค.!G31),IF(ก.ค.!G61="","",ก.ค.!G61))</f>
        <v/>
      </c>
      <c r="J31" s="139" t="str">
        <f>IF($B$2=1,IF(ก.ค.!H31="","",ก.ค.!H31),IF(ก.ค.!H61="","",ก.ค.!H61))</f>
        <v/>
      </c>
      <c r="K31" s="139" t="str">
        <f>IF($B$2=1,IF(ก.ค.!I31="","",ก.ค.!I31),IF(ก.ค.!I61="","",ก.ค.!I61))</f>
        <v/>
      </c>
      <c r="L31" s="139" t="str">
        <f>IF($B$2=1,IF(ก.ค.!J31="","",ก.ค.!J31),IF(ก.ค.!J61="","",ก.ค.!J61))</f>
        <v/>
      </c>
      <c r="M31" s="139" t="str">
        <f>IF($B$2=1,IF(ก.ค.!K31="","",ก.ค.!K31),IF(ก.ค.!K61="","",ก.ค.!K61))</f>
        <v/>
      </c>
      <c r="N31" s="139" t="str">
        <f>IF($B$2=1,IF(ก.ค.!L31="","",ก.ค.!L31),IF(ก.ค.!L61="","",ก.ค.!L61))</f>
        <v/>
      </c>
      <c r="O31" s="139" t="str">
        <f>IF($B$2=1,IF(ก.ค.!M31="","",ก.ค.!M31),IF(ก.ค.!M61="","",ก.ค.!M61))</f>
        <v/>
      </c>
      <c r="P31" s="139" t="str">
        <f>IF($B$2=1,IF(ก.ค.!N31="","",ก.ค.!N31),IF(ก.ค.!N61="","",ก.ค.!N61))</f>
        <v/>
      </c>
      <c r="Q31" s="139" t="str">
        <f>IF($B$2=1,IF(ก.ค.!O31="","",ก.ค.!O31),IF(ก.ค.!O61="","",ก.ค.!O61))</f>
        <v/>
      </c>
      <c r="R31" s="139" t="str">
        <f>IF($B$2=1,IF(ก.ค.!P31="","",ก.ค.!P31),IF(ก.ค.!P61="","",ก.ค.!P61))</f>
        <v/>
      </c>
      <c r="S31" s="139" t="str">
        <f>IF($B$2=1,IF(ก.ค.!Q31="","",ก.ค.!Q31),IF(ก.ค.!Q61="","",ก.ค.!Q61))</f>
        <v/>
      </c>
      <c r="T31" s="139" t="str">
        <f>IF($B$2=1,IF(ก.ค.!R31="","",ก.ค.!R31),IF(ก.ค.!R61="","",ก.ค.!R61))</f>
        <v/>
      </c>
      <c r="U31" s="139" t="str">
        <f>IF($B$2=1,IF(ก.ค.!S31="","",ก.ค.!S31),IF(ก.ค.!S61="","",ก.ค.!S61))</f>
        <v/>
      </c>
      <c r="V31" s="139" t="str">
        <f>IF($B$2=1,IF(ก.ค.!T31="","",ก.ค.!T31),IF(ก.ค.!T61="","",ก.ค.!T61))</f>
        <v/>
      </c>
      <c r="W31" s="139" t="str">
        <f>IF($B$2=1,IF(ก.ค.!U31="","",ก.ค.!U31),IF(ก.ค.!U61="","",ก.ค.!U61))</f>
        <v/>
      </c>
      <c r="X31" s="139" t="str">
        <f>IF($B$2=1,IF(ก.ค.!V31="","",ก.ค.!V31),IF(ก.ค.!V61="","",ก.ค.!V61))</f>
        <v/>
      </c>
      <c r="Y31" s="139" t="str">
        <f>IF($B$2=1,IF(ก.ค.!W31="","",ก.ค.!W31),IF(ก.ค.!W61="","",ก.ค.!W61))</f>
        <v/>
      </c>
      <c r="Z31" s="139" t="str">
        <f>IF($B$2=1,IF(ก.ค.!X31="","",ก.ค.!X31),IF(ก.ค.!X61="","",ก.ค.!X61))</f>
        <v/>
      </c>
      <c r="AA31" s="139" t="str">
        <f>IF($B$2=1,IF(ก.ค.!Y31="","",ก.ค.!Y31),IF(ก.ค.!Y61="","",ก.ค.!Y61))</f>
        <v/>
      </c>
      <c r="AB31" s="139" t="str">
        <f>IF($B$2=1,IF(ก.ค.!Z31="","",ก.ค.!Z31),IF(ก.ค.!Z61="","",ก.ค.!Z61))</f>
        <v/>
      </c>
      <c r="AC31" s="139" t="str">
        <f>IF($B$2=1,IF(ก.ค.!AA31="","",ก.ค.!AA31),IF(ก.ค.!AA61="","",ก.ค.!AA61))</f>
        <v/>
      </c>
      <c r="AD31" s="139" t="str">
        <f>IF($B$2=1,IF(ก.ค.!AB31="","",ก.ค.!AB31),IF(ก.ค.!AB61="","",ก.ค.!AB61))</f>
        <v/>
      </c>
      <c r="AE31" s="139" t="str">
        <f>IF($B$2=1,IF(ก.ค.!AC31="","",ก.ค.!AC31),IF(ก.ค.!AC61="","",ก.ค.!AC61))</f>
        <v/>
      </c>
      <c r="AF31" s="139" t="str">
        <f>IF($B$2=1,IF(ก.ค.!AD31="","",ก.ค.!AD31),IF(ก.ค.!AD61="","",ก.ค.!AD61))</f>
        <v/>
      </c>
      <c r="AG31" s="139" t="str">
        <f>IF($B$2=1,IF(ก.ค.!AE31="","",ก.ค.!AE31),IF(ก.ค.!AE61="","",ก.ค.!AE61))</f>
        <v/>
      </c>
      <c r="AH31" s="139" t="str">
        <f>IF($B$2=1,IF(ก.ค.!AF31="","",ก.ค.!AF31),IF(ก.ค.!AF61="","",ก.ค.!AF61))</f>
        <v/>
      </c>
      <c r="AI31" s="139" t="str">
        <f>IF($B$2=1,IF(ก.ค.!AG31="","",ก.ค.!AG31),IF(ก.ค.!AG61="","",ก.ค.!AG61))</f>
        <v/>
      </c>
      <c r="AJ31" s="139" t="str">
        <f>IF($B$2=1,IF(ก.ค.!AH31="","",ก.ค.!AH31),IF(ก.ค.!AH61="","",ก.ค.!AH61))</f>
        <v/>
      </c>
      <c r="AK31" s="139" t="str">
        <f>IF($B$2=1,IF(ก.ค.!AI31="","",ก.ค.!AI31),IF(ก.ค.!AI61="","",ก.ค.!AI61))</f>
        <v/>
      </c>
      <c r="AL31" s="138">
        <f t="shared" si="11"/>
        <v>28</v>
      </c>
      <c r="AM31" s="139"/>
      <c r="AN31" s="139" t="str">
        <f>IF($B$2=1,IF(ส.ค.!D31="","",ส.ค.!D31),IF(ส.ค.!D61="","",ส.ค.!D61))</f>
        <v/>
      </c>
      <c r="AO31" s="139" t="str">
        <f>IF($B$2=1,IF(ส.ค.!E31="","",ส.ค.!E31),IF(ส.ค.!E61="","",ส.ค.!E61))</f>
        <v/>
      </c>
      <c r="AP31" s="139" t="str">
        <f>IF($B$2=1,IF(ส.ค.!F31="","",ส.ค.!F31),IF(ส.ค.!F61="","",ส.ค.!F61))</f>
        <v/>
      </c>
      <c r="AQ31" s="139" t="str">
        <f>IF($B$2=1,IF(ส.ค.!G31="","",ส.ค.!G31),IF(ส.ค.!G61="","",ส.ค.!G61))</f>
        <v/>
      </c>
      <c r="AR31" s="139" t="str">
        <f>IF($B$2=1,IF(ส.ค.!H31="","",ส.ค.!H31),IF(ส.ค.!H61="","",ส.ค.!H61))</f>
        <v/>
      </c>
      <c r="AS31" s="139" t="str">
        <f>IF($B$2=1,IF(ส.ค.!I31="","",ส.ค.!I31),IF(ส.ค.!I61="","",ส.ค.!I61))</f>
        <v/>
      </c>
      <c r="AT31" s="139" t="str">
        <f>IF($B$2=1,IF(ส.ค.!J31="","",ส.ค.!J31),IF(ส.ค.!J61="","",ส.ค.!J61))</f>
        <v/>
      </c>
      <c r="AU31" s="139" t="str">
        <f>IF($B$2=1,IF(ส.ค.!K31="","",ส.ค.!K31),IF(ส.ค.!K61="","",ส.ค.!K61))</f>
        <v/>
      </c>
      <c r="AV31" s="139" t="str">
        <f>IF($B$2=1,IF(ส.ค.!L31="","",ส.ค.!L31),IF(ส.ค.!L61="","",ส.ค.!L61))</f>
        <v/>
      </c>
      <c r="AW31" s="139" t="str">
        <f>IF($B$2=1,IF(ส.ค.!M31="","",ส.ค.!M31),IF(ส.ค.!M61="","",ส.ค.!M61))</f>
        <v/>
      </c>
      <c r="AX31" s="139" t="str">
        <f>IF($B$2=1,IF(ส.ค.!N31="","",ส.ค.!N31),IF(ส.ค.!N61="","",ส.ค.!N61))</f>
        <v/>
      </c>
      <c r="AY31" s="139" t="str">
        <f>IF($B$2=1,IF(ส.ค.!O31="","",ส.ค.!O31),IF(ส.ค.!O61="","",ส.ค.!O61))</f>
        <v/>
      </c>
      <c r="AZ31" s="139" t="str">
        <f>IF($B$2=1,IF(ส.ค.!P31="","",ส.ค.!P31),IF(ส.ค.!P61="","",ส.ค.!P61))</f>
        <v/>
      </c>
      <c r="BA31" s="139" t="str">
        <f>IF($B$2=1,IF(ส.ค.!Q31="","",ส.ค.!Q31),IF(ส.ค.!Q61="","",ส.ค.!Q61))</f>
        <v/>
      </c>
      <c r="BB31" s="139" t="str">
        <f>IF($B$2=1,IF(ส.ค.!R31="","",ส.ค.!R31),IF(ส.ค.!R61="","",ส.ค.!R61))</f>
        <v/>
      </c>
      <c r="BC31" s="139" t="str">
        <f>IF($B$2=1,IF(ส.ค.!S31="","",ส.ค.!S31),IF(ส.ค.!S61="","",ส.ค.!S61))</f>
        <v/>
      </c>
      <c r="BD31" s="139" t="str">
        <f>IF($B$2=1,IF(ส.ค.!T31="","",ส.ค.!T31),IF(ส.ค.!T61="","",ส.ค.!T61))</f>
        <v/>
      </c>
      <c r="BE31" s="139" t="str">
        <f>IF($B$2=1,IF(ส.ค.!U31="","",ส.ค.!U31),IF(ส.ค.!U61="","",ส.ค.!U61))</f>
        <v/>
      </c>
      <c r="BF31" s="139" t="str">
        <f>IF($B$2=1,IF(ส.ค.!V31="","",ส.ค.!V31),IF(ส.ค.!V61="","",ส.ค.!V61))</f>
        <v/>
      </c>
      <c r="BG31" s="139" t="str">
        <f>IF($B$2=1,IF(ส.ค.!W31="","",ส.ค.!W31),IF(ส.ค.!W61="","",ส.ค.!W61))</f>
        <v/>
      </c>
      <c r="BH31" s="139" t="str">
        <f>IF($B$2=1,IF(ส.ค.!X31="","",ส.ค.!X31),IF(ส.ค.!X61="","",ส.ค.!X61))</f>
        <v/>
      </c>
      <c r="BI31" s="139" t="str">
        <f>IF($B$2=1,IF(ส.ค.!Y31="","",ส.ค.!Y31),IF(ส.ค.!Y61="","",ส.ค.!Y61))</f>
        <v/>
      </c>
      <c r="BJ31" s="139" t="str">
        <f>IF($B$2=1,IF(ส.ค.!Z31="","",ส.ค.!Z31),IF(ส.ค.!Z61="","",ส.ค.!Z61))</f>
        <v/>
      </c>
      <c r="BK31" s="139" t="str">
        <f>IF($B$2=1,IF(ส.ค.!AA31="","",ส.ค.!AA31),IF(ส.ค.!AA61="","",ส.ค.!AA61))</f>
        <v/>
      </c>
      <c r="BL31" s="139" t="str">
        <f>IF($B$2=1,IF(ส.ค.!AB31="","",ส.ค.!AB31),IF(ส.ค.!AB61="","",ส.ค.!AB61))</f>
        <v/>
      </c>
      <c r="BM31" s="139" t="str">
        <f>IF($B$2=1,IF(ส.ค.!AC31="","",ส.ค.!AC31),IF(ส.ค.!AC61="","",ส.ค.!AC61))</f>
        <v/>
      </c>
      <c r="BN31" s="139" t="str">
        <f>IF($B$2=1,IF(ส.ค.!AD31="","",ส.ค.!AD31),IF(ส.ค.!AD61="","",ส.ค.!AD61))</f>
        <v/>
      </c>
      <c r="BO31" s="139" t="str">
        <f>IF($B$2=1,IF(ส.ค.!AE31="","",ส.ค.!AE31),IF(ส.ค.!AE61="","",ส.ค.!AE61))</f>
        <v/>
      </c>
      <c r="BP31" s="139" t="str">
        <f>IF($B$2=1,IF(ส.ค.!AF31="","",ส.ค.!AF31),IF(ส.ค.!AF61="","",ส.ค.!AF61))</f>
        <v/>
      </c>
      <c r="BQ31" s="139" t="str">
        <f>IF($B$2=1,IF(ส.ค.!AG31="","",ส.ค.!AG31),IF(ส.ค.!AG61="","",ส.ค.!AG61))</f>
        <v/>
      </c>
      <c r="BR31" s="139" t="str">
        <f>IF($B$2=1,IF(ส.ค.!AH31="","",ส.ค.!AH31),IF(ส.ค.!AH61="","",ส.ค.!AH61))</f>
        <v/>
      </c>
      <c r="BS31" s="139" t="str">
        <f>IF($B$2=1,IF(ส.ค.!AI31="","",ส.ค.!AI31),IF(ส.ค.!AI61="","",ส.ค.!AI61))</f>
        <v/>
      </c>
      <c r="BT31" s="138">
        <f t="shared" si="12"/>
        <v>28</v>
      </c>
      <c r="BU31" s="139"/>
      <c r="BV31" s="139" t="str">
        <f>IF($B$2=1,IF(ก.ย.!D31="","",ก.ย.!D31),IF(ก.ย.!D61="","",ก.ย.!D61))</f>
        <v/>
      </c>
      <c r="BW31" s="139" t="str">
        <f>IF($B$2=1,IF(ก.ย.!E31="","",ก.ย.!E31),IF(ก.ย.!E61="","",ก.ย.!E61))</f>
        <v/>
      </c>
      <c r="BX31" s="139" t="str">
        <f>IF($B$2=1,IF(ก.ย.!F31="","",ก.ย.!F31),IF(ก.ย.!F61="","",ก.ย.!F61))</f>
        <v/>
      </c>
      <c r="BY31" s="139" t="str">
        <f>IF($B$2=1,IF(ก.ย.!G31="","",ก.ย.!G31),IF(ก.ย.!G61="","",ก.ย.!G61))</f>
        <v/>
      </c>
      <c r="BZ31" s="139" t="str">
        <f>IF($B$2=1,IF(ก.ย.!H31="","",ก.ย.!H31),IF(ก.ย.!H61="","",ก.ย.!H61))</f>
        <v/>
      </c>
      <c r="CA31" s="139" t="str">
        <f>IF($B$2=1,IF(ก.ย.!I31="","",ก.ย.!I31),IF(ก.ย.!I61="","",ก.ย.!I61))</f>
        <v/>
      </c>
      <c r="CB31" s="139" t="str">
        <f>IF($B$2=1,IF(ก.ย.!J31="","",ก.ย.!J31),IF(ก.ย.!J61="","",ก.ย.!J61))</f>
        <v/>
      </c>
      <c r="CC31" s="139" t="str">
        <f>IF($B$2=1,IF(ก.ย.!K31="","",ก.ย.!K31),IF(ก.ย.!K61="","",ก.ย.!K61))</f>
        <v/>
      </c>
      <c r="CD31" s="139" t="str">
        <f>IF($B$2=1,IF(ก.ย.!L31="","",ก.ย.!L31),IF(ก.ย.!L61="","",ก.ย.!L61))</f>
        <v/>
      </c>
      <c r="CE31" s="139" t="str">
        <f>IF($B$2=1,IF(ก.ย.!M31="","",ก.ย.!M31),IF(ก.ย.!M61="","",ก.ย.!M61))</f>
        <v/>
      </c>
      <c r="CF31" s="139" t="str">
        <f>IF($B$2=1,IF(ก.ย.!N31="","",ก.ย.!N31),IF(ก.ย.!N61="","",ก.ย.!N61))</f>
        <v/>
      </c>
      <c r="CG31" s="139" t="str">
        <f>IF($B$2=1,IF(ก.ย.!O31="","",ก.ย.!O31),IF(ก.ย.!O61="","",ก.ย.!O61))</f>
        <v/>
      </c>
      <c r="CH31" s="139" t="str">
        <f>IF($B$2=1,IF(ก.ย.!P31="","",ก.ย.!P31),IF(ก.ย.!P61="","",ก.ย.!P61))</f>
        <v/>
      </c>
      <c r="CI31" s="139" t="str">
        <f>IF($B$2=1,IF(ก.ย.!Q31="","",ก.ย.!Q31),IF(ก.ย.!Q61="","",ก.ย.!Q61))</f>
        <v/>
      </c>
      <c r="CJ31" s="139" t="str">
        <f>IF($B$2=1,IF(ก.ย.!R31="","",ก.ย.!R31),IF(ก.ย.!R61="","",ก.ย.!R61))</f>
        <v/>
      </c>
      <c r="CK31" s="139" t="str">
        <f>IF($B$2=1,IF(ก.ย.!S31="","",ก.ย.!S31),IF(ก.ย.!S61="","",ก.ย.!S61))</f>
        <v/>
      </c>
      <c r="CL31" s="139" t="str">
        <f>IF($B$2=1,IF(ก.ย.!T31="","",ก.ย.!T31),IF(ก.ย.!T61="","",ก.ย.!T61))</f>
        <v/>
      </c>
      <c r="CM31" s="139" t="str">
        <f>IF($B$2=1,IF(ก.ย.!U31="","",ก.ย.!U31),IF(ก.ย.!U61="","",ก.ย.!U61))</f>
        <v/>
      </c>
      <c r="CN31" s="139" t="str">
        <f>IF($B$2=1,IF(ก.ย.!V31="","",ก.ย.!V31),IF(ก.ย.!V61="","",ก.ย.!V61))</f>
        <v/>
      </c>
      <c r="CO31" s="139" t="str">
        <f>IF($B$2=1,IF(ก.ย.!W31="","",ก.ย.!W31),IF(ก.ย.!W61="","",ก.ย.!W61))</f>
        <v/>
      </c>
      <c r="CP31" s="139" t="str">
        <f>IF($B$2=1,IF(ก.ย.!X31="","",ก.ย.!X31),IF(ก.ย.!X61="","",ก.ย.!X61))</f>
        <v/>
      </c>
      <c r="CQ31" s="139" t="str">
        <f>IF($B$2=1,IF(ก.ย.!Y31="","",ก.ย.!Y31),IF(ก.ย.!Y61="","",ก.ย.!Y61))</f>
        <v/>
      </c>
      <c r="CR31" s="139" t="str">
        <f>IF($B$2=1,IF(ก.ย.!Z31="","",ก.ย.!Z31),IF(ก.ย.!Z61="","",ก.ย.!Z61))</f>
        <v/>
      </c>
      <c r="CS31" s="139" t="str">
        <f>IF($B$2=1,IF(ก.ย.!AA31="","",ก.ย.!AA31),IF(ก.ย.!AA61="","",ก.ย.!AA61))</f>
        <v/>
      </c>
      <c r="CT31" s="139" t="str">
        <f>IF($B$2=1,IF(ก.ย.!AB31="","",ก.ย.!AB31),IF(ก.ย.!AB61="","",ก.ย.!AB61))</f>
        <v/>
      </c>
      <c r="CU31" s="139" t="str">
        <f>IF($B$2=1,IF(ก.ย.!AC31="","",ก.ย.!AC31),IF(ก.ย.!AC61="","",ก.ย.!AC61))</f>
        <v/>
      </c>
      <c r="CV31" s="139" t="str">
        <f>IF($B$2=1,IF(ก.ย.!AD31="","",ก.ย.!AD31),IF(ก.ย.!AD61="","",ก.ย.!AD61))</f>
        <v/>
      </c>
      <c r="CW31" s="139" t="str">
        <f>IF($B$2=1,IF(ก.ย.!AE31="","",ก.ย.!AE31),IF(ก.ย.!AE61="","",ก.ย.!AE61))</f>
        <v/>
      </c>
      <c r="CX31" s="139" t="str">
        <f>IF($B$2=1,IF(ก.ย.!AF31="","",ก.ย.!AF31),IF(ก.ย.!AF61="","",ก.ย.!AF61))</f>
        <v/>
      </c>
      <c r="CY31" s="139" t="str">
        <f>IF($B$2=1,IF(ก.ย.!AG31="","",ก.ย.!AG31),IF(ก.ย.!AG61="","",ก.ย.!AG61))</f>
        <v/>
      </c>
      <c r="CZ31" s="139" t="str">
        <f>IF($B$2=1,IF(ก.ย.!AH31="","",ก.ย.!AH31),IF(ก.ย.!AH61="","",ก.ย.!AH61))</f>
        <v/>
      </c>
      <c r="DA31" s="139" t="str">
        <f>IF($B$2=1,IF(ก.ย.!AI31="","",ก.ย.!AI31),IF(ก.ย.!AI61="","",ก.ย.!AI61))</f>
        <v/>
      </c>
      <c r="DB31" s="138">
        <f t="shared" si="13"/>
        <v>28</v>
      </c>
      <c r="DC31" s="139"/>
      <c r="DD31" s="139" t="str">
        <f>IF($B$2=1,IF(ต.ค.!D31="","",ต.ค.!D31),IF(ต.ค.!D61="","",ต.ค.!D61))</f>
        <v/>
      </c>
      <c r="DE31" s="139" t="str">
        <f>IF($B$2=1,IF(ต.ค.!E31="","",ต.ค.!E31),IF(ต.ค.!E61="","",ต.ค.!E61))</f>
        <v/>
      </c>
      <c r="DF31" s="139" t="str">
        <f>IF($B$2=1,IF(ต.ค.!F31="","",ต.ค.!F31),IF(ต.ค.!F61="","",ต.ค.!F61))</f>
        <v/>
      </c>
      <c r="DG31" s="139" t="str">
        <f>IF($B$2=1,IF(ต.ค.!G31="","",ต.ค.!G31),IF(ต.ค.!G61="","",ต.ค.!G61))</f>
        <v/>
      </c>
      <c r="DH31" s="139" t="str">
        <f>IF($B$2=1,IF(ต.ค.!H31="","",ต.ค.!H31),IF(ต.ค.!H61="","",ต.ค.!H61))</f>
        <v/>
      </c>
      <c r="DI31" s="139" t="str">
        <f>IF($B$2=1,IF(ต.ค.!I31="","",ต.ค.!I31),IF(ต.ค.!I61="","",ต.ค.!I61))</f>
        <v/>
      </c>
      <c r="DJ31" s="139" t="str">
        <f>IF($B$2=1,IF(ต.ค.!J31="","",ต.ค.!J31),IF(ต.ค.!J61="","",ต.ค.!J61))</f>
        <v/>
      </c>
      <c r="DK31" s="139" t="str">
        <f>IF($B$2=1,IF(ต.ค.!K31="","",ต.ค.!K31),IF(ต.ค.!K61="","",ต.ค.!K61))</f>
        <v/>
      </c>
      <c r="DL31" s="139" t="str">
        <f>IF($B$2=1,IF(ต.ค.!L31="","",ต.ค.!L31),IF(ต.ค.!L61="","",ต.ค.!L61))</f>
        <v/>
      </c>
      <c r="DM31" s="139" t="str">
        <f>IF($B$2=1,IF(ต.ค.!M31="","",ต.ค.!M31),IF(ต.ค.!M61="","",ต.ค.!M61))</f>
        <v/>
      </c>
      <c r="DN31" s="139" t="str">
        <f>IF($B$2=1,IF(ต.ค.!N31="","",ต.ค.!N31),IF(ต.ค.!N61="","",ต.ค.!N61))</f>
        <v/>
      </c>
      <c r="DO31" s="139" t="str">
        <f>IF($B$2=1,IF(ต.ค.!O31="","",ต.ค.!O31),IF(ต.ค.!O61="","",ต.ค.!O61))</f>
        <v/>
      </c>
      <c r="DP31" s="139" t="str">
        <f>IF($B$2=1,IF(ต.ค.!P31="","",ต.ค.!P31),IF(ต.ค.!P61="","",ต.ค.!P61))</f>
        <v/>
      </c>
      <c r="DQ31" s="139" t="str">
        <f>IF($B$2=1,IF(ต.ค.!Q31="","",ต.ค.!Q31),IF(ต.ค.!Q61="","",ต.ค.!Q61))</f>
        <v/>
      </c>
      <c r="DR31" s="139" t="str">
        <f>IF($B$2=1,IF(ต.ค.!R31="","",ต.ค.!R31),IF(ต.ค.!R61="","",ต.ค.!R61))</f>
        <v/>
      </c>
      <c r="DS31" s="139" t="str">
        <f>IF($B$2=1,IF(ต.ค.!S31="","",ต.ค.!S31),IF(ต.ค.!S61="","",ต.ค.!S61))</f>
        <v/>
      </c>
      <c r="DT31" s="139" t="str">
        <f>IF($B$2=1,IF(ต.ค.!T31="","",ต.ค.!T31),IF(ต.ค.!T61="","",ต.ค.!T61))</f>
        <v/>
      </c>
      <c r="DU31" s="139" t="str">
        <f>IF($B$2=1,IF(ต.ค.!U31="","",ต.ค.!U31),IF(ต.ค.!U61="","",ต.ค.!U61))</f>
        <v/>
      </c>
      <c r="DV31" s="139" t="str">
        <f>IF($B$2=1,IF(ต.ค.!V31="","",ต.ค.!V31),IF(ต.ค.!V61="","",ต.ค.!V61))</f>
        <v/>
      </c>
      <c r="DW31" s="139" t="str">
        <f>IF($B$2=1,IF(ต.ค.!W31="","",ต.ค.!W31),IF(ต.ค.!W61="","",ต.ค.!W61))</f>
        <v/>
      </c>
      <c r="DX31" s="139" t="str">
        <f>IF($B$2=1,IF(ต.ค.!X31="","",ต.ค.!X31),IF(ต.ค.!X61="","",ต.ค.!X61))</f>
        <v/>
      </c>
      <c r="DY31" s="139" t="str">
        <f>IF($B$2=1,IF(ต.ค.!Y31="","",ต.ค.!Y31),IF(ต.ค.!Y61="","",ต.ค.!Y61))</f>
        <v/>
      </c>
      <c r="DZ31" s="139" t="str">
        <f>IF($B$2=1,IF(ต.ค.!Z31="","",ต.ค.!Z31),IF(ต.ค.!Z61="","",ต.ค.!Z61))</f>
        <v/>
      </c>
      <c r="EA31" s="139" t="str">
        <f>IF($B$2=1,IF(ต.ค.!AA31="","",ต.ค.!AA31),IF(ต.ค.!AA61="","",ต.ค.!AA61))</f>
        <v/>
      </c>
      <c r="EB31" s="139" t="str">
        <f>IF($B$2=1,IF(ต.ค.!AB31="","",ต.ค.!AB31),IF(ต.ค.!AB61="","",ต.ค.!AB61))</f>
        <v/>
      </c>
      <c r="EC31" s="139" t="str">
        <f>IF($B$2=1,IF(ต.ค.!AC31="","",ต.ค.!AC31),IF(ต.ค.!AC61="","",ต.ค.!AC61))</f>
        <v/>
      </c>
      <c r="ED31" s="139" t="str">
        <f>IF($B$2=1,IF(ต.ค.!AD31="","",ต.ค.!AD31),IF(ต.ค.!AD61="","",ต.ค.!AD61))</f>
        <v/>
      </c>
      <c r="EE31" s="139" t="str">
        <f>IF($B$2=1,IF(ต.ค.!AE31="","",ต.ค.!AE31),IF(ต.ค.!AE61="","",ต.ค.!AE61))</f>
        <v/>
      </c>
      <c r="EF31" s="139" t="str">
        <f>IF($B$2=1,IF(ต.ค.!AF31="","",ต.ค.!AF31),IF(ต.ค.!AF61="","",ต.ค.!AF61))</f>
        <v/>
      </c>
      <c r="EG31" s="139" t="str">
        <f>IF($B$2=1,IF(ต.ค.!AG31="","",ต.ค.!AG31),IF(ต.ค.!AG61="","",ต.ค.!AG61))</f>
        <v/>
      </c>
      <c r="EH31" s="139" t="str">
        <f>IF($B$2=1,IF(ต.ค.!AH31="","",ต.ค.!AH31),IF(ต.ค.!AH61="","",ต.ค.!AH61))</f>
        <v/>
      </c>
      <c r="EI31" s="139" t="str">
        <f>IF($B$2=1,IF(ต.ค.!AI31="","",ต.ค.!AI31),IF(ต.ค.!AI61="","",ต.ค.!AI61))</f>
        <v/>
      </c>
      <c r="EJ31" s="138">
        <f t="shared" si="14"/>
        <v>28</v>
      </c>
      <c r="EK31" s="139"/>
      <c r="EL31" s="139" t="str">
        <f>IF($B$2=1,IF(พ.ย.!D31="","",พ.ย.!D31),IF(พ.ย.!D61="","",พ.ย.!D61))</f>
        <v/>
      </c>
      <c r="EM31" s="139" t="str">
        <f>IF($B$2=1,IF(พ.ย.!E31="","",พ.ย.!E31),IF(พ.ย.!E61="","",พ.ย.!E61))</f>
        <v/>
      </c>
      <c r="EN31" s="139" t="str">
        <f>IF($B$2=1,IF(พ.ย.!F31="","",พ.ย.!F31),IF(พ.ย.!F61="","",พ.ย.!F61))</f>
        <v/>
      </c>
      <c r="EO31" s="139" t="str">
        <f>IF($B$2=1,IF(พ.ย.!G31="","",พ.ย.!G31),IF(พ.ย.!G61="","",พ.ย.!G61))</f>
        <v/>
      </c>
      <c r="EP31" s="139" t="str">
        <f>IF($B$2=1,IF(พ.ย.!H31="","",พ.ย.!H31),IF(พ.ย.!H61="","",พ.ย.!H61))</f>
        <v/>
      </c>
      <c r="EQ31" s="139" t="str">
        <f>IF($B$2=1,IF(พ.ย.!I31="","",พ.ย.!I31),IF(พ.ย.!I61="","",พ.ย.!I61))</f>
        <v/>
      </c>
      <c r="ER31" s="139" t="str">
        <f>IF($B$2=1,IF(พ.ย.!J31="","",พ.ย.!J31),IF(พ.ย.!J61="","",พ.ย.!J61))</f>
        <v/>
      </c>
      <c r="ES31" s="139" t="str">
        <f>IF($B$2=1,IF(พ.ย.!K31="","",พ.ย.!K31),IF(พ.ย.!K61="","",พ.ย.!K61))</f>
        <v/>
      </c>
      <c r="ET31" s="139" t="str">
        <f>IF($B$2=1,IF(พ.ย.!L31="","",พ.ย.!L31),IF(พ.ย.!L61="","",พ.ย.!L61))</f>
        <v/>
      </c>
      <c r="EU31" s="139" t="str">
        <f>IF($B$2=1,IF(พ.ย.!M31="","",พ.ย.!M31),IF(พ.ย.!M61="","",พ.ย.!M61))</f>
        <v/>
      </c>
      <c r="EV31" s="139" t="str">
        <f>IF($B$2=1,IF(พ.ย.!N31="","",พ.ย.!N31),IF(พ.ย.!N61="","",พ.ย.!N61))</f>
        <v/>
      </c>
      <c r="EW31" s="139" t="str">
        <f>IF($B$2=1,IF(พ.ย.!O31="","",พ.ย.!O31),IF(พ.ย.!O61="","",พ.ย.!O61))</f>
        <v/>
      </c>
      <c r="EX31" s="139" t="str">
        <f>IF($B$2=1,IF(พ.ย.!P31="","",พ.ย.!P31),IF(พ.ย.!P61="","",พ.ย.!P61))</f>
        <v/>
      </c>
      <c r="EY31" s="139" t="str">
        <f>IF($B$2=1,IF(พ.ย.!Q31="","",พ.ย.!Q31),IF(พ.ย.!Q61="","",พ.ย.!Q61))</f>
        <v/>
      </c>
      <c r="EZ31" s="139" t="str">
        <f>IF($B$2=1,IF(พ.ย.!R31="","",พ.ย.!R31),IF(พ.ย.!R61="","",พ.ย.!R61))</f>
        <v/>
      </c>
      <c r="FA31" s="139" t="str">
        <f>IF($B$2=1,IF(พ.ย.!S31="","",พ.ย.!S31),IF(พ.ย.!S61="","",พ.ย.!S61))</f>
        <v/>
      </c>
      <c r="FB31" s="139" t="str">
        <f>IF($B$2=1,IF(พ.ย.!T31="","",พ.ย.!T31),IF(พ.ย.!T61="","",พ.ย.!T61))</f>
        <v/>
      </c>
      <c r="FC31" s="139" t="str">
        <f>IF($B$2=1,IF(พ.ย.!U31="","",พ.ย.!U31),IF(พ.ย.!U61="","",พ.ย.!U61))</f>
        <v/>
      </c>
      <c r="FD31" s="139" t="str">
        <f>IF($B$2=1,IF(พ.ย.!V31="","",พ.ย.!V31),IF(พ.ย.!V61="","",พ.ย.!V61))</f>
        <v/>
      </c>
      <c r="FE31" s="139" t="str">
        <f>IF($B$2=1,IF(พ.ย.!W31="","",พ.ย.!W31),IF(พ.ย.!W61="","",พ.ย.!W61))</f>
        <v/>
      </c>
      <c r="FF31" s="139" t="str">
        <f>IF($B$2=1,IF(พ.ย.!X31="","",พ.ย.!X31),IF(พ.ย.!X61="","",พ.ย.!X61))</f>
        <v/>
      </c>
      <c r="FG31" s="139" t="str">
        <f>IF($B$2=1,IF(พ.ย.!Y31="","",พ.ย.!Y31),IF(พ.ย.!Y61="","",พ.ย.!Y61))</f>
        <v/>
      </c>
      <c r="FH31" s="139" t="str">
        <f>IF($B$2=1,IF(พ.ย.!Z31="","",พ.ย.!Z31),IF(พ.ย.!Z61="","",พ.ย.!Z61))</f>
        <v/>
      </c>
      <c r="FI31" s="139" t="str">
        <f>IF($B$2=1,IF(พ.ย.!AA31="","",พ.ย.!AA31),IF(พ.ย.!AA61="","",พ.ย.!AA61))</f>
        <v/>
      </c>
      <c r="FJ31" s="139" t="str">
        <f>IF($B$2=1,IF(พ.ย.!AB31="","",พ.ย.!AB31),IF(พ.ย.!AB61="","",พ.ย.!AB61))</f>
        <v/>
      </c>
      <c r="FK31" s="139" t="str">
        <f>IF($B$2=1,IF(พ.ย.!AC31="","",พ.ย.!AC31),IF(พ.ย.!AC61="","",พ.ย.!AC61))</f>
        <v/>
      </c>
      <c r="FL31" s="139" t="str">
        <f>IF($B$2=1,IF(พ.ย.!AD31="","",พ.ย.!AD31),IF(พ.ย.!AD61="","",พ.ย.!AD61))</f>
        <v/>
      </c>
      <c r="FM31" s="139" t="str">
        <f>IF($B$2=1,IF(พ.ย.!AE31="","",พ.ย.!AE31),IF(พ.ย.!AE61="","",พ.ย.!AE61))</f>
        <v/>
      </c>
      <c r="FN31" s="139" t="str">
        <f>IF($B$2=1,IF(พ.ย.!AF31="","",พ.ย.!AF31),IF(พ.ย.!AF61="","",พ.ย.!AF61))</f>
        <v/>
      </c>
      <c r="FO31" s="139" t="str">
        <f>IF($B$2=1,IF(พ.ย.!AG31="","",พ.ย.!AG31),IF(พ.ย.!AG61="","",พ.ย.!AG61))</f>
        <v/>
      </c>
      <c r="FP31" s="139" t="str">
        <f>IF($B$2=1,IF(พ.ย.!AH31="","",พ.ย.!AH31),IF(พ.ย.!AH61="","",พ.ย.!AH61))</f>
        <v/>
      </c>
      <c r="FQ31" s="139" t="str">
        <f>IF($B$2=1,IF(พ.ย.!AI31="","",พ.ย.!AI31),IF(พ.ย.!AI61="","",พ.ย.!AI61))</f>
        <v/>
      </c>
      <c r="FR31" s="138">
        <f t="shared" si="15"/>
        <v>28</v>
      </c>
      <c r="FS31" s="139"/>
      <c r="FT31" s="139" t="str">
        <f>IF($B$2=1,IF(ธ.ค.!D31="","",ธ.ค.!D31),IF(ธ.ค.!D61="","",ธ.ค.!D61))</f>
        <v/>
      </c>
      <c r="FU31" s="139" t="str">
        <f>IF($B$2=1,IF(ธ.ค.!E31="","",ธ.ค.!E31),IF(ธ.ค.!E61="","",ธ.ค.!E61))</f>
        <v/>
      </c>
      <c r="FV31" s="139" t="str">
        <f>IF($B$2=1,IF(ธ.ค.!F31="","",ธ.ค.!F31),IF(ธ.ค.!F61="","",ธ.ค.!F61))</f>
        <v/>
      </c>
      <c r="FW31" s="139" t="str">
        <f>IF($B$2=1,IF(ธ.ค.!G31="","",ธ.ค.!G31),IF(ธ.ค.!G61="","",ธ.ค.!G61))</f>
        <v/>
      </c>
      <c r="FX31" s="139" t="str">
        <f>IF($B$2=1,IF(ธ.ค.!H31="","",ธ.ค.!H31),IF(ธ.ค.!H61="","",ธ.ค.!H61))</f>
        <v/>
      </c>
      <c r="FY31" s="139" t="str">
        <f>IF($B$2=1,IF(ธ.ค.!I31="","",ธ.ค.!I31),IF(ธ.ค.!I61="","",ธ.ค.!I61))</f>
        <v/>
      </c>
      <c r="FZ31" s="139" t="str">
        <f>IF($B$2=1,IF(ธ.ค.!J31="","",ธ.ค.!J31),IF(ธ.ค.!J61="","",ธ.ค.!J61))</f>
        <v/>
      </c>
      <c r="GA31" s="139" t="str">
        <f>IF($B$2=1,IF(ธ.ค.!K31="","",ธ.ค.!K31),IF(ธ.ค.!K61="","",ธ.ค.!K61))</f>
        <v/>
      </c>
      <c r="GB31" s="139" t="str">
        <f>IF($B$2=1,IF(ธ.ค.!L31="","",ธ.ค.!L31),IF(ธ.ค.!L61="","",ธ.ค.!L61))</f>
        <v/>
      </c>
      <c r="GC31" s="139" t="str">
        <f>IF($B$2=1,IF(ธ.ค.!M31="","",ธ.ค.!M31),IF(ธ.ค.!M61="","",ธ.ค.!M61))</f>
        <v/>
      </c>
      <c r="GD31" s="139" t="str">
        <f>IF($B$2=1,IF(ธ.ค.!N31="","",ธ.ค.!N31),IF(ธ.ค.!N61="","",ธ.ค.!N61))</f>
        <v/>
      </c>
      <c r="GE31" s="139" t="str">
        <f>IF($B$2=1,IF(ธ.ค.!O31="","",ธ.ค.!O31),IF(ธ.ค.!O61="","",ธ.ค.!O61))</f>
        <v/>
      </c>
      <c r="GF31" s="139" t="str">
        <f>IF($B$2=1,IF(ธ.ค.!P31="","",ธ.ค.!P31),IF(ธ.ค.!P61="","",ธ.ค.!P61))</f>
        <v/>
      </c>
      <c r="GG31" s="139" t="str">
        <f>IF($B$2=1,IF(ธ.ค.!Q31="","",ธ.ค.!Q31),IF(ธ.ค.!Q61="","",ธ.ค.!Q61))</f>
        <v/>
      </c>
      <c r="GH31" s="139" t="str">
        <f>IF($B$2=1,IF(ธ.ค.!R31="","",ธ.ค.!R31),IF(ธ.ค.!R61="","",ธ.ค.!R61))</f>
        <v/>
      </c>
      <c r="GI31" s="139" t="str">
        <f>IF($B$2=1,IF(ธ.ค.!S31="","",ธ.ค.!S31),IF(ธ.ค.!S61="","",ธ.ค.!S61))</f>
        <v/>
      </c>
      <c r="GJ31" s="139" t="str">
        <f>IF($B$2=1,IF(ธ.ค.!T31="","",ธ.ค.!T31),IF(ธ.ค.!T61="","",ธ.ค.!T61))</f>
        <v/>
      </c>
      <c r="GK31" s="139" t="str">
        <f>IF($B$2=1,IF(ธ.ค.!U31="","",ธ.ค.!U31),IF(ธ.ค.!U61="","",ธ.ค.!U61))</f>
        <v/>
      </c>
      <c r="GL31" s="139" t="str">
        <f>IF($B$2=1,IF(ธ.ค.!V31="","",ธ.ค.!V31),IF(ธ.ค.!V61="","",ธ.ค.!V61))</f>
        <v/>
      </c>
      <c r="GM31" s="139" t="str">
        <f>IF($B$2=1,IF(ธ.ค.!W31="","",ธ.ค.!W31),IF(ธ.ค.!W61="","",ธ.ค.!W61))</f>
        <v/>
      </c>
      <c r="GN31" s="139" t="str">
        <f>IF($B$2=1,IF(ธ.ค.!X31="","",ธ.ค.!X31),IF(ธ.ค.!X61="","",ธ.ค.!X61))</f>
        <v/>
      </c>
      <c r="GO31" s="139" t="str">
        <f>IF($B$2=1,IF(ธ.ค.!Y31="","",ธ.ค.!Y31),IF(ธ.ค.!Y61="","",ธ.ค.!Y61))</f>
        <v/>
      </c>
      <c r="GP31" s="139" t="str">
        <f>IF($B$2=1,IF(ธ.ค.!Z31="","",ธ.ค.!Z31),IF(ธ.ค.!Z61="","",ธ.ค.!Z61))</f>
        <v/>
      </c>
      <c r="GQ31" s="139" t="str">
        <f>IF($B$2=1,IF(ธ.ค.!AA31="","",ธ.ค.!AA31),IF(ธ.ค.!AA61="","",ธ.ค.!AA61))</f>
        <v/>
      </c>
      <c r="GR31" s="139" t="str">
        <f>IF($B$2=1,IF(ธ.ค.!AB31="","",ธ.ค.!AB31),IF(ธ.ค.!AB61="","",ธ.ค.!AB61))</f>
        <v/>
      </c>
      <c r="GS31" s="139" t="str">
        <f>IF($B$2=1,IF(ธ.ค.!AC31="","",ธ.ค.!AC31),IF(ธ.ค.!AC61="","",ธ.ค.!AC61))</f>
        <v/>
      </c>
      <c r="GT31" s="139" t="str">
        <f>IF($B$2=1,IF(ธ.ค.!AD31="","",ธ.ค.!AD31),IF(ธ.ค.!AD61="","",ธ.ค.!AD61))</f>
        <v/>
      </c>
      <c r="GU31" s="139" t="str">
        <f>IF($B$2=1,IF(ธ.ค.!AE31="","",ธ.ค.!AE31),IF(ธ.ค.!AE61="","",ธ.ค.!AE61))</f>
        <v/>
      </c>
      <c r="GV31" s="139" t="str">
        <f>IF($B$2=1,IF(ธ.ค.!AF31="","",ธ.ค.!AF31),IF(ธ.ค.!AF61="","",ธ.ค.!AF61))</f>
        <v/>
      </c>
      <c r="GW31" s="139" t="str">
        <f>IF($B$2=1,IF(ธ.ค.!AG31="","",ธ.ค.!AG31),IF(ธ.ค.!AG61="","",ธ.ค.!AG61))</f>
        <v/>
      </c>
      <c r="GX31" s="139" t="str">
        <f>IF($B$2=1,IF(ธ.ค.!AH31="","",ธ.ค.!AH31),IF(ธ.ค.!AH61="","",ธ.ค.!AH61))</f>
        <v/>
      </c>
      <c r="GY31" s="139" t="str">
        <f>IF($B$2=1,IF(ธ.ค.!AI31="","",ธ.ค.!AI31),IF(ธ.ค.!AI61="","",ธ.ค.!AI61))</f>
        <v/>
      </c>
      <c r="GZ31" s="138">
        <f t="shared" si="16"/>
        <v>28</v>
      </c>
      <c r="HA31" s="139"/>
      <c r="HB31" s="139" t="str">
        <f>IF($B$2=1,IF(ม.ค.!D31="","",ม.ค.!D31),IF(ม.ค.!D61="","",ม.ค.!D61))</f>
        <v/>
      </c>
      <c r="HC31" s="139" t="str">
        <f>IF($B$2=1,IF(ม.ค.!E31="","",ม.ค.!E31),IF(ม.ค.!E61="","",ม.ค.!E61))</f>
        <v/>
      </c>
      <c r="HD31" s="139" t="str">
        <f>IF($B$2=1,IF(ม.ค.!F31="","",ม.ค.!F31),IF(ม.ค.!F61="","",ม.ค.!F61))</f>
        <v/>
      </c>
      <c r="HE31" s="139" t="str">
        <f>IF($B$2=1,IF(ม.ค.!G31="","",ม.ค.!G31),IF(ม.ค.!G61="","",ม.ค.!G61))</f>
        <v/>
      </c>
      <c r="HF31" s="139" t="str">
        <f>IF($B$2=1,IF(ม.ค.!H31="","",ม.ค.!H31),IF(ม.ค.!H61="","",ม.ค.!H61))</f>
        <v/>
      </c>
      <c r="HG31" s="139" t="str">
        <f>IF($B$2=1,IF(ม.ค.!I31="","",ม.ค.!I31),IF(ม.ค.!I61="","",ม.ค.!I61))</f>
        <v/>
      </c>
      <c r="HH31" s="139" t="str">
        <f>IF($B$2=1,IF(ม.ค.!J31="","",ม.ค.!J31),IF(ม.ค.!J61="","",ม.ค.!J61))</f>
        <v/>
      </c>
      <c r="HI31" s="139" t="str">
        <f>IF($B$2=1,IF(ม.ค.!K31="","",ม.ค.!K31),IF(ม.ค.!K61="","",ม.ค.!K61))</f>
        <v/>
      </c>
      <c r="HJ31" s="139" t="str">
        <f>IF($B$2=1,IF(ม.ค.!L31="","",ม.ค.!L31),IF(ม.ค.!L61="","",ม.ค.!L61))</f>
        <v/>
      </c>
      <c r="HK31" s="139" t="str">
        <f>IF($B$2=1,IF(ม.ค.!M31="","",ม.ค.!M31),IF(ม.ค.!M61="","",ม.ค.!M61))</f>
        <v/>
      </c>
      <c r="HL31" s="139" t="str">
        <f>IF($B$2=1,IF(ม.ค.!N31="","",ม.ค.!N31),IF(ม.ค.!N61="","",ม.ค.!N61))</f>
        <v/>
      </c>
      <c r="HM31" s="139" t="str">
        <f>IF($B$2=1,IF(ม.ค.!O31="","",ม.ค.!O31),IF(ม.ค.!O61="","",ม.ค.!O61))</f>
        <v/>
      </c>
      <c r="HN31" s="139" t="str">
        <f>IF($B$2=1,IF(ม.ค.!P31="","",ม.ค.!P31),IF(ม.ค.!P61="","",ม.ค.!P61))</f>
        <v/>
      </c>
      <c r="HO31" s="139" t="str">
        <f>IF($B$2=1,IF(ม.ค.!Q31="","",ม.ค.!Q31),IF(ม.ค.!Q61="","",ม.ค.!Q61))</f>
        <v/>
      </c>
      <c r="HP31" s="139" t="str">
        <f>IF($B$2=1,IF(ม.ค.!R31="","",ม.ค.!R31),IF(ม.ค.!R61="","",ม.ค.!R61))</f>
        <v/>
      </c>
      <c r="HQ31" s="139" t="str">
        <f>IF($B$2=1,IF(ม.ค.!S31="","",ม.ค.!S31),IF(ม.ค.!S61="","",ม.ค.!S61))</f>
        <v/>
      </c>
      <c r="HR31" s="139" t="str">
        <f>IF($B$2=1,IF(ม.ค.!T31="","",ม.ค.!T31),IF(ม.ค.!T61="","",ม.ค.!T61))</f>
        <v/>
      </c>
      <c r="HS31" s="139" t="str">
        <f>IF($B$2=1,IF(ม.ค.!U31="","",ม.ค.!U31),IF(ม.ค.!U61="","",ม.ค.!U61))</f>
        <v/>
      </c>
      <c r="HT31" s="139" t="str">
        <f>IF($B$2=1,IF(ม.ค.!V31="","",ม.ค.!V31),IF(ม.ค.!V61="","",ม.ค.!V61))</f>
        <v/>
      </c>
      <c r="HU31" s="139" t="str">
        <f>IF($B$2=1,IF(ม.ค.!W31="","",ม.ค.!W31),IF(ม.ค.!W61="","",ม.ค.!W61))</f>
        <v/>
      </c>
      <c r="HV31" s="139" t="str">
        <f>IF($B$2=1,IF(ม.ค.!X31="","",ม.ค.!X31),IF(ม.ค.!X61="","",ม.ค.!X61))</f>
        <v/>
      </c>
      <c r="HW31" s="139" t="str">
        <f>IF($B$2=1,IF(ม.ค.!Y31="","",ม.ค.!Y31),IF(ม.ค.!Y61="","",ม.ค.!Y61))</f>
        <v/>
      </c>
      <c r="HX31" s="139" t="str">
        <f>IF($B$2=1,IF(ม.ค.!Z31="","",ม.ค.!Z31),IF(ม.ค.!Z61="","",ม.ค.!Z61))</f>
        <v/>
      </c>
      <c r="HY31" s="139" t="str">
        <f>IF($B$2=1,IF(ม.ค.!AA31="","",ม.ค.!AA31),IF(ม.ค.!AA61="","",ม.ค.!AA61))</f>
        <v/>
      </c>
      <c r="HZ31" s="139" t="str">
        <f>IF($B$2=1,IF(ม.ค.!AB31="","",ม.ค.!AB31),IF(ม.ค.!AB61="","",ม.ค.!AB61))</f>
        <v/>
      </c>
      <c r="IA31" s="139" t="str">
        <f>IF($B$2=1,IF(ม.ค.!AC31="","",ม.ค.!AC31),IF(ม.ค.!AC61="","",ม.ค.!AC61))</f>
        <v/>
      </c>
      <c r="IB31" s="139" t="str">
        <f>IF($B$2=1,IF(ม.ค.!AD31="","",ม.ค.!AD31),IF(ม.ค.!AD61="","",ม.ค.!AD61))</f>
        <v/>
      </c>
      <c r="IC31" s="139" t="str">
        <f>IF($B$2=1,IF(ม.ค.!AE31="","",ม.ค.!AE31),IF(ม.ค.!AE61="","",ม.ค.!AE61))</f>
        <v/>
      </c>
      <c r="ID31" s="139" t="str">
        <f>IF($B$2=1,IF(ม.ค.!AF31="","",ม.ค.!AF31),IF(ม.ค.!AF61="","",ม.ค.!AF61))</f>
        <v/>
      </c>
      <c r="IE31" s="139" t="str">
        <f>IF($B$2=1,IF(ม.ค.!AG31="","",ม.ค.!AG31),IF(ม.ค.!AG61="","",ม.ค.!AG61))</f>
        <v/>
      </c>
      <c r="IF31" s="139" t="str">
        <f>IF($B$2=1,IF(ม.ค.!AH31="","",ม.ค.!AH31),IF(ม.ค.!AH61="","",ม.ค.!AH61))</f>
        <v/>
      </c>
      <c r="IG31" s="139" t="str">
        <f>IF($B$2=1,IF(ม.ค.!AI31="","",ม.ค.!AI31),IF(ม.ค.!AI61="","",ม.ค.!AI61))</f>
        <v/>
      </c>
      <c r="IH31" s="138">
        <f t="shared" si="17"/>
        <v>28</v>
      </c>
      <c r="II31" s="139"/>
      <c r="IJ31" s="139" t="str">
        <f>IF($B$2=1,IF(ก.พ.!D31="","",ก.พ.!D31),IF(ก.พ.!D61="","",ก.พ.!D61))</f>
        <v/>
      </c>
      <c r="IK31" s="139" t="str">
        <f>IF($B$2=1,IF(ก.พ.!E31="","",ก.พ.!E31),IF(ก.พ.!E61="","",ก.พ.!E61))</f>
        <v/>
      </c>
      <c r="IL31" s="139" t="str">
        <f>IF($B$2=1,IF(ก.พ.!F31="","",ก.พ.!F31),IF(ก.พ.!F61="","",ก.พ.!F61))</f>
        <v/>
      </c>
      <c r="IM31" s="139" t="str">
        <f>IF($B$2=1,IF(ก.พ.!G31="","",ก.พ.!G31),IF(ก.พ.!G61="","",ก.พ.!G61))</f>
        <v/>
      </c>
      <c r="IN31" s="139" t="str">
        <f>IF($B$2=1,IF(ก.พ.!H31="","",ก.พ.!H31),IF(ก.พ.!H61="","",ก.พ.!H61))</f>
        <v/>
      </c>
      <c r="IO31" s="139" t="str">
        <f>IF($B$2=1,IF(ก.พ.!I31="","",ก.พ.!I31),IF(ก.พ.!I61="","",ก.พ.!I61))</f>
        <v/>
      </c>
      <c r="IP31" s="139" t="str">
        <f>IF($B$2=1,IF(ก.พ.!J31="","",ก.พ.!J31),IF(ก.พ.!J61="","",ก.พ.!J61))</f>
        <v/>
      </c>
      <c r="IQ31" s="139" t="str">
        <f>IF($B$2=1,IF(ก.พ.!K31="","",ก.พ.!K31),IF(ก.พ.!K61="","",ก.พ.!K61))</f>
        <v/>
      </c>
      <c r="IR31" s="139" t="str">
        <f>IF($B$2=1,IF(ก.พ.!L31="","",ก.พ.!L31),IF(ก.พ.!L61="","",ก.พ.!L61))</f>
        <v/>
      </c>
      <c r="IS31" s="139" t="str">
        <f>IF($B$2=1,IF(ก.พ.!M31="","",ก.พ.!M31),IF(ก.พ.!M61="","",ก.พ.!M61))</f>
        <v/>
      </c>
      <c r="IT31" s="139" t="str">
        <f>IF($B$2=1,IF(ก.พ.!N31="","",ก.พ.!N31),IF(ก.พ.!N61="","",ก.พ.!N61))</f>
        <v/>
      </c>
      <c r="IU31" s="139" t="str">
        <f>IF($B$2=1,IF(ก.พ.!O31="","",ก.พ.!O31),IF(ก.พ.!O61="","",ก.พ.!O61))</f>
        <v/>
      </c>
      <c r="IV31" s="139" t="str">
        <f>IF($B$2=1,IF(ก.พ.!P31="","",ก.พ.!P31),IF(ก.พ.!P61="","",ก.พ.!P61))</f>
        <v/>
      </c>
      <c r="IW31" s="139" t="str">
        <f>IF($B$2=1,IF(ก.พ.!Q31="","",ก.พ.!Q31),IF(ก.พ.!Q61="","",ก.พ.!Q61))</f>
        <v/>
      </c>
      <c r="IX31" s="139" t="str">
        <f>IF($B$2=1,IF(ก.พ.!R31="","",ก.พ.!R31),IF(ก.พ.!R61="","",ก.พ.!R61))</f>
        <v/>
      </c>
      <c r="IY31" s="139" t="str">
        <f>IF($B$2=1,IF(ก.พ.!S31="","",ก.พ.!S31),IF(ก.พ.!S61="","",ก.พ.!S61))</f>
        <v/>
      </c>
      <c r="IZ31" s="139" t="str">
        <f>IF($B$2=1,IF(ก.พ.!T31="","",ก.พ.!T31),IF(ก.พ.!T61="","",ก.พ.!T61))</f>
        <v/>
      </c>
      <c r="JA31" s="139" t="str">
        <f>IF($B$2=1,IF(ก.พ.!U31="","",ก.พ.!U31),IF(ก.พ.!U61="","",ก.พ.!U61))</f>
        <v/>
      </c>
      <c r="JB31" s="139" t="str">
        <f>IF($B$2=1,IF(ก.พ.!V31="","",ก.พ.!V31),IF(ก.พ.!V61="","",ก.พ.!V61))</f>
        <v/>
      </c>
      <c r="JC31" s="139" t="str">
        <f>IF($B$2=1,IF(ก.พ.!W31="","",ก.พ.!W31),IF(ก.พ.!W61="","",ก.พ.!W61))</f>
        <v/>
      </c>
      <c r="JD31" s="139" t="str">
        <f>IF($B$2=1,IF(ก.พ.!X31="","",ก.พ.!X31),IF(ก.พ.!X61="","",ก.พ.!X61))</f>
        <v/>
      </c>
      <c r="JE31" s="139" t="str">
        <f>IF($B$2=1,IF(ก.พ.!Y31="","",ก.พ.!Y31),IF(ก.พ.!Y61="","",ก.พ.!Y61))</f>
        <v/>
      </c>
      <c r="JF31" s="139" t="str">
        <f>IF($B$2=1,IF(ก.พ.!Z31="","",ก.พ.!Z31),IF(ก.พ.!Z61="","",ก.พ.!Z61))</f>
        <v/>
      </c>
      <c r="JG31" s="139" t="str">
        <f>IF($B$2=1,IF(ก.พ.!AA31="","",ก.พ.!AA31),IF(ก.พ.!AA61="","",ก.พ.!AA61))</f>
        <v/>
      </c>
      <c r="JH31" s="139" t="str">
        <f>IF($B$2=1,IF(ก.พ.!AB31="","",ก.พ.!AB31),IF(ก.พ.!AB61="","",ก.พ.!AB61))</f>
        <v/>
      </c>
      <c r="JI31" s="139" t="str">
        <f>IF($B$2=1,IF(ก.พ.!AC31="","",ก.พ.!AC31),IF(ก.พ.!AC61="","",ก.พ.!AC61))</f>
        <v/>
      </c>
      <c r="JJ31" s="139" t="str">
        <f>IF($B$2=1,IF(ก.พ.!AD31="","",ก.พ.!AD31),IF(ก.พ.!AD61="","",ก.พ.!AD61))</f>
        <v/>
      </c>
      <c r="JK31" s="139" t="str">
        <f>IF($B$2=1,IF(ก.พ.!AE31="","",ก.พ.!AE31),IF(ก.พ.!AE61="","",ก.พ.!AE61))</f>
        <v/>
      </c>
      <c r="JL31" s="139" t="str">
        <f>IF($B$2=1,IF(ก.พ.!AF31="","",ก.พ.!AF31),IF(ก.พ.!AF61="","",ก.พ.!AF61))</f>
        <v/>
      </c>
      <c r="JM31" s="139" t="str">
        <f>IF($B$2=1,IF(ก.พ.!AG31="","",ก.พ.!AG31),IF(ก.พ.!AG61="","",ก.พ.!AG61))</f>
        <v/>
      </c>
      <c r="JN31" s="139" t="str">
        <f>IF($B$2=1,IF(ก.พ.!AH31="","",ก.พ.!AH31),IF(ก.พ.!AH61="","",ก.พ.!AH61))</f>
        <v/>
      </c>
      <c r="JO31" s="139" t="str">
        <f>IF($B$2=1,IF(ก.พ.!AI31="","",ก.พ.!AI31),IF(ก.พ.!AI61="","",ก.พ.!AI61))</f>
        <v/>
      </c>
      <c r="JP31" s="138">
        <f t="shared" si="18"/>
        <v>28</v>
      </c>
      <c r="JQ31" s="139"/>
      <c r="JR31" s="139" t="str">
        <f>IF($B$2=1,IF(มี.ค.!D31="","",มี.ค.!D31),IF(มี.ค.!D61="","",มี.ค.!D61))</f>
        <v/>
      </c>
      <c r="JS31" s="139" t="str">
        <f>IF($B$2=1,IF(มี.ค.!E31="","",มี.ค.!E31),IF(มี.ค.!E61="","",มี.ค.!E61))</f>
        <v/>
      </c>
      <c r="JT31" s="139" t="str">
        <f>IF($B$2=1,IF(มี.ค.!F31="","",มี.ค.!F31),IF(มี.ค.!F61="","",มี.ค.!F61))</f>
        <v/>
      </c>
      <c r="JU31" s="139" t="str">
        <f>IF($B$2=1,IF(มี.ค.!G31="","",มี.ค.!G31),IF(มี.ค.!G61="","",มี.ค.!G61))</f>
        <v/>
      </c>
      <c r="JV31" s="139" t="str">
        <f>IF($B$2=1,IF(มี.ค.!H31="","",มี.ค.!H31),IF(มี.ค.!H61="","",มี.ค.!H61))</f>
        <v/>
      </c>
      <c r="JW31" s="139" t="str">
        <f>IF($B$2=1,IF(มี.ค.!I31="","",มี.ค.!I31),IF(มี.ค.!I61="","",มี.ค.!I61))</f>
        <v/>
      </c>
      <c r="JX31" s="139" t="str">
        <f>IF($B$2=1,IF(มี.ค.!J31="","",มี.ค.!J31),IF(มี.ค.!J61="","",มี.ค.!J61))</f>
        <v/>
      </c>
      <c r="JY31" s="139" t="str">
        <f>IF($B$2=1,IF(มี.ค.!K31="","",มี.ค.!K31),IF(มี.ค.!K61="","",มี.ค.!K61))</f>
        <v/>
      </c>
      <c r="JZ31" s="139" t="str">
        <f>IF($B$2=1,IF(มี.ค.!L31="","",มี.ค.!L31),IF(มี.ค.!L61="","",มี.ค.!L61))</f>
        <v/>
      </c>
      <c r="KA31" s="139" t="str">
        <f>IF($B$2=1,IF(มี.ค.!M31="","",มี.ค.!M31),IF(มี.ค.!M61="","",มี.ค.!M61))</f>
        <v/>
      </c>
      <c r="KB31" s="139" t="str">
        <f>IF($B$2=1,IF(มี.ค.!N31="","",มี.ค.!N31),IF(มี.ค.!N61="","",มี.ค.!N61))</f>
        <v/>
      </c>
      <c r="KC31" s="139" t="str">
        <f>IF($B$2=1,IF(มี.ค.!O31="","",มี.ค.!O31),IF(มี.ค.!O61="","",มี.ค.!O61))</f>
        <v/>
      </c>
      <c r="KD31" s="139" t="str">
        <f>IF($B$2=1,IF(มี.ค.!P31="","",มี.ค.!P31),IF(มี.ค.!P61="","",มี.ค.!P61))</f>
        <v/>
      </c>
      <c r="KE31" s="139" t="str">
        <f>IF($B$2=1,IF(มี.ค.!Q31="","",มี.ค.!Q31),IF(มี.ค.!Q61="","",มี.ค.!Q61))</f>
        <v/>
      </c>
      <c r="KF31" s="139" t="str">
        <f>IF($B$2=1,IF(มี.ค.!R31="","",มี.ค.!R31),IF(มี.ค.!R61="","",มี.ค.!R61))</f>
        <v/>
      </c>
      <c r="KG31" s="139" t="str">
        <f>IF($B$2=1,IF(มี.ค.!S31="","",มี.ค.!S31),IF(มี.ค.!S61="","",มี.ค.!S61))</f>
        <v/>
      </c>
      <c r="KH31" s="139" t="str">
        <f>IF($B$2=1,IF(มี.ค.!T31="","",มี.ค.!T31),IF(มี.ค.!T61="","",มี.ค.!T61))</f>
        <v/>
      </c>
      <c r="KI31" s="139" t="str">
        <f>IF($B$2=1,IF(มี.ค.!U31="","",มี.ค.!U31),IF(มี.ค.!U61="","",มี.ค.!U61))</f>
        <v/>
      </c>
      <c r="KJ31" s="139" t="str">
        <f>IF($B$2=1,IF(มี.ค.!V31="","",มี.ค.!V31),IF(มี.ค.!V61="","",มี.ค.!V61))</f>
        <v/>
      </c>
      <c r="KK31" s="139" t="str">
        <f>IF($B$2=1,IF(มี.ค.!W31="","",มี.ค.!W31),IF(มี.ค.!W61="","",มี.ค.!W61))</f>
        <v/>
      </c>
      <c r="KL31" s="139" t="str">
        <f>IF($B$2=1,IF(มี.ค.!X31="","",มี.ค.!X31),IF(มี.ค.!X61="","",มี.ค.!X61))</f>
        <v/>
      </c>
      <c r="KM31" s="139" t="str">
        <f>IF($B$2=1,IF(มี.ค.!Y31="","",มี.ค.!Y31),IF(มี.ค.!Y61="","",มี.ค.!Y61))</f>
        <v/>
      </c>
      <c r="KN31" s="139" t="str">
        <f>IF($B$2=1,IF(มี.ค.!Z31="","",มี.ค.!Z31),IF(มี.ค.!Z61="","",มี.ค.!Z61))</f>
        <v/>
      </c>
      <c r="KO31" s="139" t="str">
        <f>IF($B$2=1,IF(มี.ค.!AA31="","",มี.ค.!AA31),IF(มี.ค.!AA61="","",มี.ค.!AA61))</f>
        <v/>
      </c>
      <c r="KP31" s="139" t="str">
        <f>IF($B$2=1,IF(มี.ค.!AB31="","",มี.ค.!AB31),IF(มี.ค.!AB61="","",มี.ค.!AB61))</f>
        <v/>
      </c>
      <c r="KQ31" s="139" t="str">
        <f>IF($B$2=1,IF(มี.ค.!AC31="","",มี.ค.!AC31),IF(มี.ค.!AC61="","",มี.ค.!AC61))</f>
        <v/>
      </c>
      <c r="KR31" s="139" t="str">
        <f>IF($B$2=1,IF(มี.ค.!AD31="","",มี.ค.!AD31),IF(มี.ค.!AD61="","",มี.ค.!AD61))</f>
        <v/>
      </c>
      <c r="KS31" s="139" t="str">
        <f>IF($B$2=1,IF(มี.ค.!AE31="","",มี.ค.!AE31),IF(มี.ค.!AE61="","",มี.ค.!AE61))</f>
        <v/>
      </c>
      <c r="KT31" s="139" t="str">
        <f>IF($B$2=1,IF(มี.ค.!AF31="","",มี.ค.!AF31),IF(มี.ค.!AF61="","",มี.ค.!AF61))</f>
        <v/>
      </c>
      <c r="KU31" s="139" t="str">
        <f>IF($B$2=1,IF(มี.ค.!AG31="","",มี.ค.!AG31),IF(มี.ค.!AG61="","",มี.ค.!AG61))</f>
        <v/>
      </c>
      <c r="KV31" s="139" t="str">
        <f>IF($B$2=1,IF(มี.ค.!AH31="","",มี.ค.!AH31),IF(มี.ค.!AH61="","",มี.ค.!AH61))</f>
        <v/>
      </c>
      <c r="KW31" s="139" t="str">
        <f>IF($B$2=1,IF(มี.ค.!AI31="","",มี.ค.!AI31),IF(มี.ค.!AI61="","",มี.ค.!AI61))</f>
        <v/>
      </c>
      <c r="KX31" s="138">
        <f t="shared" si="19"/>
        <v>28</v>
      </c>
      <c r="KY31" s="139"/>
      <c r="KZ31" s="139" t="str">
        <f>IF($B$2=1,IF(เม.ย.!D31="","",เม.ย.!D31),IF(เม.ย.!D61="","",เม.ย.!D61))</f>
        <v/>
      </c>
      <c r="LA31" s="139" t="str">
        <f>IF($B$2=1,IF(เม.ย.!E31="","",เม.ย.!E31),IF(เม.ย.!E61="","",เม.ย.!E61))</f>
        <v/>
      </c>
      <c r="LB31" s="139" t="str">
        <f>IF($B$2=1,IF(เม.ย.!F31="","",เม.ย.!F31),IF(เม.ย.!F61="","",เม.ย.!F61))</f>
        <v/>
      </c>
      <c r="LC31" s="139" t="str">
        <f>IF($B$2=1,IF(เม.ย.!G31="","",เม.ย.!G31),IF(เม.ย.!G61="","",เม.ย.!G61))</f>
        <v/>
      </c>
      <c r="LD31" s="139" t="str">
        <f>IF($B$2=1,IF(เม.ย.!H31="","",เม.ย.!H31),IF(เม.ย.!H61="","",เม.ย.!H61))</f>
        <v/>
      </c>
      <c r="LE31" s="139" t="str">
        <f>IF($B$2=1,IF(เม.ย.!I31="","",เม.ย.!I31),IF(เม.ย.!I61="","",เม.ย.!I61))</f>
        <v/>
      </c>
      <c r="LF31" s="139" t="str">
        <f>IF($B$2=1,IF(เม.ย.!J31="","",เม.ย.!J31),IF(เม.ย.!J61="","",เม.ย.!J61))</f>
        <v/>
      </c>
      <c r="LG31" s="139" t="str">
        <f>IF($B$2=1,IF(เม.ย.!K31="","",เม.ย.!K31),IF(เม.ย.!K61="","",เม.ย.!K61))</f>
        <v/>
      </c>
      <c r="LH31" s="139" t="str">
        <f>IF($B$2=1,IF(เม.ย.!L31="","",เม.ย.!L31),IF(เม.ย.!L61="","",เม.ย.!L61))</f>
        <v/>
      </c>
      <c r="LI31" s="139" t="str">
        <f>IF($B$2=1,IF(เม.ย.!M31="","",เม.ย.!M31),IF(เม.ย.!M61="","",เม.ย.!M61))</f>
        <v/>
      </c>
      <c r="LJ31" s="139" t="str">
        <f>IF($B$2=1,IF(เม.ย.!N31="","",เม.ย.!N31),IF(เม.ย.!N61="","",เม.ย.!N61))</f>
        <v/>
      </c>
      <c r="LK31" s="139" t="str">
        <f>IF($B$2=1,IF(เม.ย.!O31="","",เม.ย.!O31),IF(เม.ย.!O61="","",เม.ย.!O61))</f>
        <v/>
      </c>
      <c r="LL31" s="139" t="str">
        <f>IF($B$2=1,IF(เม.ย.!P31="","",เม.ย.!P31),IF(เม.ย.!P61="","",เม.ย.!P61))</f>
        <v/>
      </c>
      <c r="LM31" s="139" t="str">
        <f>IF($B$2=1,IF(เม.ย.!Q31="","",เม.ย.!Q31),IF(เม.ย.!Q61="","",เม.ย.!Q61))</f>
        <v/>
      </c>
      <c r="LN31" s="139" t="str">
        <f>IF($B$2=1,IF(เม.ย.!R31="","",เม.ย.!R31),IF(เม.ย.!R61="","",เม.ย.!R61))</f>
        <v/>
      </c>
      <c r="LO31" s="139" t="str">
        <f>IF($B$2=1,IF(เม.ย.!S31="","",เม.ย.!S31),IF(เม.ย.!S61="","",เม.ย.!S61))</f>
        <v/>
      </c>
      <c r="LP31" s="139" t="str">
        <f>IF($B$2=1,IF(เม.ย.!T31="","",เม.ย.!T31),IF(เม.ย.!T61="","",เม.ย.!T61))</f>
        <v/>
      </c>
      <c r="LQ31" s="139" t="str">
        <f>IF($B$2=1,IF(เม.ย.!U31="","",เม.ย.!U31),IF(เม.ย.!U61="","",เม.ย.!U61))</f>
        <v/>
      </c>
      <c r="LR31" s="139" t="str">
        <f>IF($B$2=1,IF(เม.ย.!V31="","",เม.ย.!V31),IF(เม.ย.!V61="","",เม.ย.!V61))</f>
        <v/>
      </c>
      <c r="LS31" s="139" t="str">
        <f>IF($B$2=1,IF(เม.ย.!W31="","",เม.ย.!W31),IF(เม.ย.!W61="","",เม.ย.!W61))</f>
        <v/>
      </c>
      <c r="LT31" s="139" t="str">
        <f>IF($B$2=1,IF(เม.ย.!X31="","",เม.ย.!X31),IF(เม.ย.!X61="","",เม.ย.!X61))</f>
        <v/>
      </c>
      <c r="LU31" s="139" t="str">
        <f>IF($B$2=1,IF(เม.ย.!Y31="","",เม.ย.!Y31),IF(เม.ย.!Y61="","",เม.ย.!Y61))</f>
        <v/>
      </c>
      <c r="LV31" s="139" t="str">
        <f>IF($B$2=1,IF(เม.ย.!Z31="","",เม.ย.!Z31),IF(เม.ย.!Z61="","",เม.ย.!Z61))</f>
        <v/>
      </c>
      <c r="LW31" s="139" t="str">
        <f>IF($B$2=1,IF(เม.ย.!AA31="","",เม.ย.!AA31),IF(เม.ย.!AA61="","",เม.ย.!AA61))</f>
        <v/>
      </c>
      <c r="LX31" s="139" t="str">
        <f>IF($B$2=1,IF(เม.ย.!AB31="","",เม.ย.!AB31),IF(เม.ย.!AB61="","",เม.ย.!AB61))</f>
        <v/>
      </c>
      <c r="LY31" s="139" t="str">
        <f>IF($B$2=1,IF(เม.ย.!AC31="","",เม.ย.!AC31),IF(เม.ย.!AC61="","",เม.ย.!AC61))</f>
        <v/>
      </c>
      <c r="LZ31" s="139" t="str">
        <f>IF($B$2=1,IF(เม.ย.!AD31="","",เม.ย.!AD31),IF(เม.ย.!AD61="","",เม.ย.!AD61))</f>
        <v/>
      </c>
      <c r="MA31" s="139" t="str">
        <f>IF($B$2=1,IF(เม.ย.!AE31="","",เม.ย.!AE31),IF(เม.ย.!AE61="","",เม.ย.!AE61))</f>
        <v/>
      </c>
      <c r="MB31" s="139" t="str">
        <f>IF($B$2=1,IF(เม.ย.!AF31="","",เม.ย.!AF31),IF(เม.ย.!AF61="","",เม.ย.!AF61))</f>
        <v/>
      </c>
      <c r="MC31" s="139" t="str">
        <f>IF($B$2=1,IF(เม.ย.!AG31="","",เม.ย.!AG31),IF(เม.ย.!AG61="","",เม.ย.!AG61))</f>
        <v/>
      </c>
      <c r="MD31" s="139" t="str">
        <f>IF($B$2=1,IF(เม.ย.!AH31="","",เม.ย.!AH31),IF(เม.ย.!AH61="","",เม.ย.!AH61))</f>
        <v/>
      </c>
      <c r="ME31" s="139" t="str">
        <f>IF($B$2=1,IF(เม.ย.!AI31="","",เม.ย.!AI31),IF(เม.ย.!AI61="","",เม.ย.!AI61))</f>
        <v/>
      </c>
      <c r="MF31" s="138">
        <f t="shared" si="20"/>
        <v>28</v>
      </c>
      <c r="MG31" s="139"/>
      <c r="MH31" s="139" t="str">
        <f>IF($B$2=1,IF(พ.ค.!D31="","",พ.ค.!D31),IF(พ.ค.!D61="","",พ.ค.!D61))</f>
        <v/>
      </c>
      <c r="MI31" s="139" t="str">
        <f>IF($B$2=1,IF(พ.ค.!E31="","",พ.ค.!E31),IF(พ.ค.!E61="","",พ.ค.!E61))</f>
        <v/>
      </c>
      <c r="MJ31" s="139" t="str">
        <f>IF($B$2=1,IF(พ.ค.!F31="","",พ.ค.!F31),IF(พ.ค.!F61="","",พ.ค.!F61))</f>
        <v/>
      </c>
      <c r="MK31" s="139" t="str">
        <f>IF($B$2=1,IF(พ.ค.!G31="","",พ.ค.!G31),IF(พ.ค.!G61="","",พ.ค.!G61))</f>
        <v/>
      </c>
      <c r="ML31" s="139" t="str">
        <f>IF($B$2=1,IF(พ.ค.!H31="","",พ.ค.!H31),IF(พ.ค.!H61="","",พ.ค.!H61))</f>
        <v/>
      </c>
      <c r="MM31" s="139" t="str">
        <f>IF($B$2=1,IF(พ.ค.!I31="","",พ.ค.!I31),IF(พ.ค.!I61="","",พ.ค.!I61))</f>
        <v/>
      </c>
      <c r="MN31" s="139" t="str">
        <f>IF($B$2=1,IF(พ.ค.!J31="","",พ.ค.!J31),IF(พ.ค.!J61="","",พ.ค.!J61))</f>
        <v/>
      </c>
      <c r="MO31" s="139" t="str">
        <f>IF($B$2=1,IF(พ.ค.!K31="","",พ.ค.!K31),IF(พ.ค.!K61="","",พ.ค.!K61))</f>
        <v/>
      </c>
      <c r="MP31" s="139" t="str">
        <f>IF($B$2=1,IF(พ.ค.!L31="","",พ.ค.!L31),IF(พ.ค.!L61="","",พ.ค.!L61))</f>
        <v/>
      </c>
      <c r="MQ31" s="139" t="str">
        <f>IF($B$2=1,IF(พ.ค.!M31="","",พ.ค.!M31),IF(พ.ค.!M61="","",พ.ค.!M61))</f>
        <v/>
      </c>
      <c r="MR31" s="139" t="str">
        <f>IF($B$2=1,IF(พ.ค.!N31="","",พ.ค.!N31),IF(พ.ค.!N61="","",พ.ค.!N61))</f>
        <v/>
      </c>
      <c r="MS31" s="139" t="str">
        <f>IF($B$2=1,IF(พ.ค.!O31="","",พ.ค.!O31),IF(พ.ค.!O61="","",พ.ค.!O61))</f>
        <v/>
      </c>
      <c r="MT31" s="139" t="str">
        <f>IF($B$2=1,IF(พ.ค.!P31="","",พ.ค.!P31),IF(พ.ค.!P61="","",พ.ค.!P61))</f>
        <v/>
      </c>
      <c r="MU31" s="139" t="str">
        <f>IF($B$2=1,IF(พ.ค.!Q31="","",พ.ค.!Q31),IF(พ.ค.!Q61="","",พ.ค.!Q61))</f>
        <v/>
      </c>
      <c r="MV31" s="139" t="str">
        <f>IF($B$2=1,IF(พ.ค.!R31="","",พ.ค.!R31),IF(พ.ค.!R61="","",พ.ค.!R61))</f>
        <v/>
      </c>
      <c r="MW31" s="139" t="str">
        <f>IF($B$2=1,IF(พ.ค.!S31="","",พ.ค.!S31),IF(พ.ค.!S61="","",พ.ค.!S61))</f>
        <v/>
      </c>
      <c r="MX31" s="139" t="str">
        <f>IF($B$2=1,IF(พ.ค.!T31="","",พ.ค.!T31),IF(พ.ค.!T61="","",พ.ค.!T61))</f>
        <v/>
      </c>
      <c r="MY31" s="139" t="str">
        <f>IF($B$2=1,IF(พ.ค.!U31="","",พ.ค.!U31),IF(พ.ค.!U61="","",พ.ค.!U61))</f>
        <v/>
      </c>
      <c r="MZ31" s="139" t="str">
        <f>IF($B$2=1,IF(พ.ค.!V31="","",พ.ค.!V31),IF(พ.ค.!V61="","",พ.ค.!V61))</f>
        <v/>
      </c>
      <c r="NA31" s="139" t="str">
        <f>IF($B$2=1,IF(พ.ค.!W31="","",พ.ค.!W31),IF(พ.ค.!W61="","",พ.ค.!W61))</f>
        <v/>
      </c>
      <c r="NB31" s="139" t="str">
        <f>IF($B$2=1,IF(พ.ค.!X31="","",พ.ค.!X31),IF(พ.ค.!X61="","",พ.ค.!X61))</f>
        <v/>
      </c>
      <c r="NC31" s="139" t="str">
        <f>IF($B$2=1,IF(พ.ค.!Y31="","",พ.ค.!Y31),IF(พ.ค.!Y61="","",พ.ค.!Y61))</f>
        <v/>
      </c>
      <c r="ND31" s="139" t="str">
        <f>IF($B$2=1,IF(พ.ค.!Z31="","",พ.ค.!Z31),IF(พ.ค.!Z61="","",พ.ค.!Z61))</f>
        <v/>
      </c>
      <c r="NE31" s="139" t="str">
        <f>IF($B$2=1,IF(พ.ค.!AA31="","",พ.ค.!AA31),IF(พ.ค.!AA61="","",พ.ค.!AA61))</f>
        <v/>
      </c>
      <c r="NF31" s="139" t="str">
        <f>IF($B$2=1,IF(พ.ค.!AB31="","",พ.ค.!AB31),IF(พ.ค.!AB61="","",พ.ค.!AB61))</f>
        <v/>
      </c>
      <c r="NG31" s="139" t="str">
        <f>IF($B$2=1,IF(พ.ค.!AC31="","",พ.ค.!AC31),IF(พ.ค.!AC61="","",พ.ค.!AC61))</f>
        <v/>
      </c>
      <c r="NH31" s="139" t="str">
        <f>IF($B$2=1,IF(พ.ค.!AD31="","",พ.ค.!AD31),IF(พ.ค.!AD61="","",พ.ค.!AD61))</f>
        <v/>
      </c>
      <c r="NI31" s="139" t="str">
        <f>IF($B$2=1,IF(พ.ค.!AE31="","",พ.ค.!AE31),IF(พ.ค.!AE61="","",พ.ค.!AE61))</f>
        <v/>
      </c>
      <c r="NJ31" s="139" t="str">
        <f>IF($B$2=1,IF(พ.ค.!AF31="","",พ.ค.!AF31),IF(พ.ค.!AF61="","",พ.ค.!AF61))</f>
        <v/>
      </c>
      <c r="NK31" s="139" t="str">
        <f>IF($B$2=1,IF(พ.ค.!AG31="","",พ.ค.!AG31),IF(พ.ค.!AG61="","",พ.ค.!AG61))</f>
        <v/>
      </c>
      <c r="NL31" s="139" t="str">
        <f>IF($B$2=1,IF(พ.ค.!AH31="","",พ.ค.!AH31),IF(พ.ค.!AH61="","",พ.ค.!AH61))</f>
        <v/>
      </c>
      <c r="NM31" s="139" t="str">
        <f>IF($B$2=1,IF(พ.ค.!AI31="","",พ.ค.!AI31),IF(พ.ค.!AI61="","",พ.ค.!AI61))</f>
        <v/>
      </c>
    </row>
    <row r="32" spans="1:377" ht="21" customHeight="1" x14ac:dyDescent="0.55000000000000004">
      <c r="A32" s="125"/>
      <c r="B32" s="125"/>
      <c r="C32" s="125"/>
      <c r="D32" s="138">
        <f t="shared" si="21"/>
        <v>29</v>
      </c>
      <c r="E32" s="139"/>
      <c r="F32" s="139" t="str">
        <f>IF($B$2=1,IF(ก.ค.!D32="","",ก.ค.!D32),IF(ก.ค.!D62="","",ก.ค.!D62))</f>
        <v/>
      </c>
      <c r="G32" s="139" t="str">
        <f>IF($B$2=1,IF(ก.ค.!E32="","",ก.ค.!E32),IF(ก.ค.!E62="","",ก.ค.!E62))</f>
        <v/>
      </c>
      <c r="H32" s="139" t="str">
        <f>IF($B$2=1,IF(ก.ค.!F32="","",ก.ค.!F32),IF(ก.ค.!F62="","",ก.ค.!F62))</f>
        <v/>
      </c>
      <c r="I32" s="139" t="str">
        <f>IF($B$2=1,IF(ก.ค.!G32="","",ก.ค.!G32),IF(ก.ค.!G62="","",ก.ค.!G62))</f>
        <v/>
      </c>
      <c r="J32" s="139" t="str">
        <f>IF($B$2=1,IF(ก.ค.!H32="","",ก.ค.!H32),IF(ก.ค.!H62="","",ก.ค.!H62))</f>
        <v/>
      </c>
      <c r="K32" s="139" t="str">
        <f>IF($B$2=1,IF(ก.ค.!I32="","",ก.ค.!I32),IF(ก.ค.!I62="","",ก.ค.!I62))</f>
        <v/>
      </c>
      <c r="L32" s="139" t="str">
        <f>IF($B$2=1,IF(ก.ค.!J32="","",ก.ค.!J32),IF(ก.ค.!J62="","",ก.ค.!J62))</f>
        <v/>
      </c>
      <c r="M32" s="139" t="str">
        <f>IF($B$2=1,IF(ก.ค.!K32="","",ก.ค.!K32),IF(ก.ค.!K62="","",ก.ค.!K62))</f>
        <v/>
      </c>
      <c r="N32" s="139" t="str">
        <f>IF($B$2=1,IF(ก.ค.!L32="","",ก.ค.!L32),IF(ก.ค.!L62="","",ก.ค.!L62))</f>
        <v/>
      </c>
      <c r="O32" s="139" t="str">
        <f>IF($B$2=1,IF(ก.ค.!M32="","",ก.ค.!M32),IF(ก.ค.!M62="","",ก.ค.!M62))</f>
        <v/>
      </c>
      <c r="P32" s="139" t="str">
        <f>IF($B$2=1,IF(ก.ค.!N32="","",ก.ค.!N32),IF(ก.ค.!N62="","",ก.ค.!N62))</f>
        <v/>
      </c>
      <c r="Q32" s="139" t="str">
        <f>IF($B$2=1,IF(ก.ค.!O32="","",ก.ค.!O32),IF(ก.ค.!O62="","",ก.ค.!O62))</f>
        <v/>
      </c>
      <c r="R32" s="139" t="str">
        <f>IF($B$2=1,IF(ก.ค.!P32="","",ก.ค.!P32),IF(ก.ค.!P62="","",ก.ค.!P62))</f>
        <v/>
      </c>
      <c r="S32" s="139" t="str">
        <f>IF($B$2=1,IF(ก.ค.!Q32="","",ก.ค.!Q32),IF(ก.ค.!Q62="","",ก.ค.!Q62))</f>
        <v/>
      </c>
      <c r="T32" s="139" t="str">
        <f>IF($B$2=1,IF(ก.ค.!R32="","",ก.ค.!R32),IF(ก.ค.!R62="","",ก.ค.!R62))</f>
        <v/>
      </c>
      <c r="U32" s="139" t="str">
        <f>IF($B$2=1,IF(ก.ค.!S32="","",ก.ค.!S32),IF(ก.ค.!S62="","",ก.ค.!S62))</f>
        <v/>
      </c>
      <c r="V32" s="139" t="str">
        <f>IF($B$2=1,IF(ก.ค.!T32="","",ก.ค.!T32),IF(ก.ค.!T62="","",ก.ค.!T62))</f>
        <v/>
      </c>
      <c r="W32" s="139" t="str">
        <f>IF($B$2=1,IF(ก.ค.!U32="","",ก.ค.!U32),IF(ก.ค.!U62="","",ก.ค.!U62))</f>
        <v/>
      </c>
      <c r="X32" s="139" t="str">
        <f>IF($B$2=1,IF(ก.ค.!V32="","",ก.ค.!V32),IF(ก.ค.!V62="","",ก.ค.!V62))</f>
        <v/>
      </c>
      <c r="Y32" s="139" t="str">
        <f>IF($B$2=1,IF(ก.ค.!W32="","",ก.ค.!W32),IF(ก.ค.!W62="","",ก.ค.!W62))</f>
        <v/>
      </c>
      <c r="Z32" s="139" t="str">
        <f>IF($B$2=1,IF(ก.ค.!X32="","",ก.ค.!X32),IF(ก.ค.!X62="","",ก.ค.!X62))</f>
        <v/>
      </c>
      <c r="AA32" s="139" t="str">
        <f>IF($B$2=1,IF(ก.ค.!Y32="","",ก.ค.!Y32),IF(ก.ค.!Y62="","",ก.ค.!Y62))</f>
        <v/>
      </c>
      <c r="AB32" s="139" t="str">
        <f>IF($B$2=1,IF(ก.ค.!Z32="","",ก.ค.!Z32),IF(ก.ค.!Z62="","",ก.ค.!Z62))</f>
        <v/>
      </c>
      <c r="AC32" s="139" t="str">
        <f>IF($B$2=1,IF(ก.ค.!AA32="","",ก.ค.!AA32),IF(ก.ค.!AA62="","",ก.ค.!AA62))</f>
        <v/>
      </c>
      <c r="AD32" s="139" t="str">
        <f>IF($B$2=1,IF(ก.ค.!AB32="","",ก.ค.!AB32),IF(ก.ค.!AB62="","",ก.ค.!AB62))</f>
        <v/>
      </c>
      <c r="AE32" s="139" t="str">
        <f>IF($B$2=1,IF(ก.ค.!AC32="","",ก.ค.!AC32),IF(ก.ค.!AC62="","",ก.ค.!AC62))</f>
        <v/>
      </c>
      <c r="AF32" s="139" t="str">
        <f>IF($B$2=1,IF(ก.ค.!AD32="","",ก.ค.!AD32),IF(ก.ค.!AD62="","",ก.ค.!AD62))</f>
        <v/>
      </c>
      <c r="AG32" s="139" t="str">
        <f>IF($B$2=1,IF(ก.ค.!AE32="","",ก.ค.!AE32),IF(ก.ค.!AE62="","",ก.ค.!AE62))</f>
        <v/>
      </c>
      <c r="AH32" s="139" t="str">
        <f>IF($B$2=1,IF(ก.ค.!AF32="","",ก.ค.!AF32),IF(ก.ค.!AF62="","",ก.ค.!AF62))</f>
        <v/>
      </c>
      <c r="AI32" s="139" t="str">
        <f>IF($B$2=1,IF(ก.ค.!AG32="","",ก.ค.!AG32),IF(ก.ค.!AG62="","",ก.ค.!AG62))</f>
        <v/>
      </c>
      <c r="AJ32" s="139" t="str">
        <f>IF($B$2=1,IF(ก.ค.!AH32="","",ก.ค.!AH32),IF(ก.ค.!AH62="","",ก.ค.!AH62))</f>
        <v/>
      </c>
      <c r="AK32" s="139" t="str">
        <f>IF($B$2=1,IF(ก.ค.!AI32="","",ก.ค.!AI32),IF(ก.ค.!AI62="","",ก.ค.!AI62))</f>
        <v/>
      </c>
      <c r="AL32" s="138">
        <f t="shared" si="11"/>
        <v>29</v>
      </c>
      <c r="AM32" s="139"/>
      <c r="AN32" s="139" t="str">
        <f>IF($B$2=1,IF(ส.ค.!D32="","",ส.ค.!D32),IF(ส.ค.!D62="","",ส.ค.!D62))</f>
        <v/>
      </c>
      <c r="AO32" s="139" t="str">
        <f>IF($B$2=1,IF(ส.ค.!E32="","",ส.ค.!E32),IF(ส.ค.!E62="","",ส.ค.!E62))</f>
        <v/>
      </c>
      <c r="AP32" s="139" t="str">
        <f>IF($B$2=1,IF(ส.ค.!F32="","",ส.ค.!F32),IF(ส.ค.!F62="","",ส.ค.!F62))</f>
        <v/>
      </c>
      <c r="AQ32" s="139" t="str">
        <f>IF($B$2=1,IF(ส.ค.!G32="","",ส.ค.!G32),IF(ส.ค.!G62="","",ส.ค.!G62))</f>
        <v/>
      </c>
      <c r="AR32" s="139" t="str">
        <f>IF($B$2=1,IF(ส.ค.!H32="","",ส.ค.!H32),IF(ส.ค.!H62="","",ส.ค.!H62))</f>
        <v/>
      </c>
      <c r="AS32" s="139" t="str">
        <f>IF($B$2=1,IF(ส.ค.!I32="","",ส.ค.!I32),IF(ส.ค.!I62="","",ส.ค.!I62))</f>
        <v/>
      </c>
      <c r="AT32" s="139" t="str">
        <f>IF($B$2=1,IF(ส.ค.!J32="","",ส.ค.!J32),IF(ส.ค.!J62="","",ส.ค.!J62))</f>
        <v/>
      </c>
      <c r="AU32" s="139" t="str">
        <f>IF($B$2=1,IF(ส.ค.!K32="","",ส.ค.!K32),IF(ส.ค.!K62="","",ส.ค.!K62))</f>
        <v/>
      </c>
      <c r="AV32" s="139" t="str">
        <f>IF($B$2=1,IF(ส.ค.!L32="","",ส.ค.!L32),IF(ส.ค.!L62="","",ส.ค.!L62))</f>
        <v/>
      </c>
      <c r="AW32" s="139" t="str">
        <f>IF($B$2=1,IF(ส.ค.!M32="","",ส.ค.!M32),IF(ส.ค.!M62="","",ส.ค.!M62))</f>
        <v/>
      </c>
      <c r="AX32" s="139" t="str">
        <f>IF($B$2=1,IF(ส.ค.!N32="","",ส.ค.!N32),IF(ส.ค.!N62="","",ส.ค.!N62))</f>
        <v/>
      </c>
      <c r="AY32" s="139" t="str">
        <f>IF($B$2=1,IF(ส.ค.!O32="","",ส.ค.!O32),IF(ส.ค.!O62="","",ส.ค.!O62))</f>
        <v/>
      </c>
      <c r="AZ32" s="139" t="str">
        <f>IF($B$2=1,IF(ส.ค.!P32="","",ส.ค.!P32),IF(ส.ค.!P62="","",ส.ค.!P62))</f>
        <v/>
      </c>
      <c r="BA32" s="139" t="str">
        <f>IF($B$2=1,IF(ส.ค.!Q32="","",ส.ค.!Q32),IF(ส.ค.!Q62="","",ส.ค.!Q62))</f>
        <v/>
      </c>
      <c r="BB32" s="139" t="str">
        <f>IF($B$2=1,IF(ส.ค.!R32="","",ส.ค.!R32),IF(ส.ค.!R62="","",ส.ค.!R62))</f>
        <v/>
      </c>
      <c r="BC32" s="139" t="str">
        <f>IF($B$2=1,IF(ส.ค.!S32="","",ส.ค.!S32),IF(ส.ค.!S62="","",ส.ค.!S62))</f>
        <v/>
      </c>
      <c r="BD32" s="139" t="str">
        <f>IF($B$2=1,IF(ส.ค.!T32="","",ส.ค.!T32),IF(ส.ค.!T62="","",ส.ค.!T62))</f>
        <v/>
      </c>
      <c r="BE32" s="139" t="str">
        <f>IF($B$2=1,IF(ส.ค.!U32="","",ส.ค.!U32),IF(ส.ค.!U62="","",ส.ค.!U62))</f>
        <v/>
      </c>
      <c r="BF32" s="139" t="str">
        <f>IF($B$2=1,IF(ส.ค.!V32="","",ส.ค.!V32),IF(ส.ค.!V62="","",ส.ค.!V62))</f>
        <v/>
      </c>
      <c r="BG32" s="139" t="str">
        <f>IF($B$2=1,IF(ส.ค.!W32="","",ส.ค.!W32),IF(ส.ค.!W62="","",ส.ค.!W62))</f>
        <v/>
      </c>
      <c r="BH32" s="139" t="str">
        <f>IF($B$2=1,IF(ส.ค.!X32="","",ส.ค.!X32),IF(ส.ค.!X62="","",ส.ค.!X62))</f>
        <v/>
      </c>
      <c r="BI32" s="139" t="str">
        <f>IF($B$2=1,IF(ส.ค.!Y32="","",ส.ค.!Y32),IF(ส.ค.!Y62="","",ส.ค.!Y62))</f>
        <v/>
      </c>
      <c r="BJ32" s="139" t="str">
        <f>IF($B$2=1,IF(ส.ค.!Z32="","",ส.ค.!Z32),IF(ส.ค.!Z62="","",ส.ค.!Z62))</f>
        <v/>
      </c>
      <c r="BK32" s="139" t="str">
        <f>IF($B$2=1,IF(ส.ค.!AA32="","",ส.ค.!AA32),IF(ส.ค.!AA62="","",ส.ค.!AA62))</f>
        <v/>
      </c>
      <c r="BL32" s="139" t="str">
        <f>IF($B$2=1,IF(ส.ค.!AB32="","",ส.ค.!AB32),IF(ส.ค.!AB62="","",ส.ค.!AB62))</f>
        <v/>
      </c>
      <c r="BM32" s="139" t="str">
        <f>IF($B$2=1,IF(ส.ค.!AC32="","",ส.ค.!AC32),IF(ส.ค.!AC62="","",ส.ค.!AC62))</f>
        <v/>
      </c>
      <c r="BN32" s="139" t="str">
        <f>IF($B$2=1,IF(ส.ค.!AD32="","",ส.ค.!AD32),IF(ส.ค.!AD62="","",ส.ค.!AD62))</f>
        <v/>
      </c>
      <c r="BO32" s="139" t="str">
        <f>IF($B$2=1,IF(ส.ค.!AE32="","",ส.ค.!AE32),IF(ส.ค.!AE62="","",ส.ค.!AE62))</f>
        <v/>
      </c>
      <c r="BP32" s="139" t="str">
        <f>IF($B$2=1,IF(ส.ค.!AF32="","",ส.ค.!AF32),IF(ส.ค.!AF62="","",ส.ค.!AF62))</f>
        <v/>
      </c>
      <c r="BQ32" s="139" t="str">
        <f>IF($B$2=1,IF(ส.ค.!AG32="","",ส.ค.!AG32),IF(ส.ค.!AG62="","",ส.ค.!AG62))</f>
        <v/>
      </c>
      <c r="BR32" s="139" t="str">
        <f>IF($B$2=1,IF(ส.ค.!AH32="","",ส.ค.!AH32),IF(ส.ค.!AH62="","",ส.ค.!AH62))</f>
        <v/>
      </c>
      <c r="BS32" s="139" t="str">
        <f>IF($B$2=1,IF(ส.ค.!AI32="","",ส.ค.!AI32),IF(ส.ค.!AI62="","",ส.ค.!AI62))</f>
        <v/>
      </c>
      <c r="BT32" s="138">
        <f t="shared" si="12"/>
        <v>29</v>
      </c>
      <c r="BU32" s="139"/>
      <c r="BV32" s="139" t="str">
        <f>IF($B$2=1,IF(ก.ย.!D32="","",ก.ย.!D32),IF(ก.ย.!D62="","",ก.ย.!D62))</f>
        <v/>
      </c>
      <c r="BW32" s="139" t="str">
        <f>IF($B$2=1,IF(ก.ย.!E32="","",ก.ย.!E32),IF(ก.ย.!E62="","",ก.ย.!E62))</f>
        <v/>
      </c>
      <c r="BX32" s="139" t="str">
        <f>IF($B$2=1,IF(ก.ย.!F32="","",ก.ย.!F32),IF(ก.ย.!F62="","",ก.ย.!F62))</f>
        <v/>
      </c>
      <c r="BY32" s="139" t="str">
        <f>IF($B$2=1,IF(ก.ย.!G32="","",ก.ย.!G32),IF(ก.ย.!G62="","",ก.ย.!G62))</f>
        <v/>
      </c>
      <c r="BZ32" s="139" t="str">
        <f>IF($B$2=1,IF(ก.ย.!H32="","",ก.ย.!H32),IF(ก.ย.!H62="","",ก.ย.!H62))</f>
        <v/>
      </c>
      <c r="CA32" s="139" t="str">
        <f>IF($B$2=1,IF(ก.ย.!I32="","",ก.ย.!I32),IF(ก.ย.!I62="","",ก.ย.!I62))</f>
        <v/>
      </c>
      <c r="CB32" s="139" t="str">
        <f>IF($B$2=1,IF(ก.ย.!J32="","",ก.ย.!J32),IF(ก.ย.!J62="","",ก.ย.!J62))</f>
        <v/>
      </c>
      <c r="CC32" s="139" t="str">
        <f>IF($B$2=1,IF(ก.ย.!K32="","",ก.ย.!K32),IF(ก.ย.!K62="","",ก.ย.!K62))</f>
        <v/>
      </c>
      <c r="CD32" s="139" t="str">
        <f>IF($B$2=1,IF(ก.ย.!L32="","",ก.ย.!L32),IF(ก.ย.!L62="","",ก.ย.!L62))</f>
        <v/>
      </c>
      <c r="CE32" s="139" t="str">
        <f>IF($B$2=1,IF(ก.ย.!M32="","",ก.ย.!M32),IF(ก.ย.!M62="","",ก.ย.!M62))</f>
        <v/>
      </c>
      <c r="CF32" s="139" t="str">
        <f>IF($B$2=1,IF(ก.ย.!N32="","",ก.ย.!N32),IF(ก.ย.!N62="","",ก.ย.!N62))</f>
        <v/>
      </c>
      <c r="CG32" s="139" t="str">
        <f>IF($B$2=1,IF(ก.ย.!O32="","",ก.ย.!O32),IF(ก.ย.!O62="","",ก.ย.!O62))</f>
        <v/>
      </c>
      <c r="CH32" s="139" t="str">
        <f>IF($B$2=1,IF(ก.ย.!P32="","",ก.ย.!P32),IF(ก.ย.!P62="","",ก.ย.!P62))</f>
        <v/>
      </c>
      <c r="CI32" s="139" t="str">
        <f>IF($B$2=1,IF(ก.ย.!Q32="","",ก.ย.!Q32),IF(ก.ย.!Q62="","",ก.ย.!Q62))</f>
        <v/>
      </c>
      <c r="CJ32" s="139" t="str">
        <f>IF($B$2=1,IF(ก.ย.!R32="","",ก.ย.!R32),IF(ก.ย.!R62="","",ก.ย.!R62))</f>
        <v/>
      </c>
      <c r="CK32" s="139" t="str">
        <f>IF($B$2=1,IF(ก.ย.!S32="","",ก.ย.!S32),IF(ก.ย.!S62="","",ก.ย.!S62))</f>
        <v/>
      </c>
      <c r="CL32" s="139" t="str">
        <f>IF($B$2=1,IF(ก.ย.!T32="","",ก.ย.!T32),IF(ก.ย.!T62="","",ก.ย.!T62))</f>
        <v/>
      </c>
      <c r="CM32" s="139" t="str">
        <f>IF($B$2=1,IF(ก.ย.!U32="","",ก.ย.!U32),IF(ก.ย.!U62="","",ก.ย.!U62))</f>
        <v/>
      </c>
      <c r="CN32" s="139" t="str">
        <f>IF($B$2=1,IF(ก.ย.!V32="","",ก.ย.!V32),IF(ก.ย.!V62="","",ก.ย.!V62))</f>
        <v/>
      </c>
      <c r="CO32" s="139" t="str">
        <f>IF($B$2=1,IF(ก.ย.!W32="","",ก.ย.!W32),IF(ก.ย.!W62="","",ก.ย.!W62))</f>
        <v/>
      </c>
      <c r="CP32" s="139" t="str">
        <f>IF($B$2=1,IF(ก.ย.!X32="","",ก.ย.!X32),IF(ก.ย.!X62="","",ก.ย.!X62))</f>
        <v/>
      </c>
      <c r="CQ32" s="139" t="str">
        <f>IF($B$2=1,IF(ก.ย.!Y32="","",ก.ย.!Y32),IF(ก.ย.!Y62="","",ก.ย.!Y62))</f>
        <v/>
      </c>
      <c r="CR32" s="139" t="str">
        <f>IF($B$2=1,IF(ก.ย.!Z32="","",ก.ย.!Z32),IF(ก.ย.!Z62="","",ก.ย.!Z62))</f>
        <v/>
      </c>
      <c r="CS32" s="139" t="str">
        <f>IF($B$2=1,IF(ก.ย.!AA32="","",ก.ย.!AA32),IF(ก.ย.!AA62="","",ก.ย.!AA62))</f>
        <v/>
      </c>
      <c r="CT32" s="139" t="str">
        <f>IF($B$2=1,IF(ก.ย.!AB32="","",ก.ย.!AB32),IF(ก.ย.!AB62="","",ก.ย.!AB62))</f>
        <v/>
      </c>
      <c r="CU32" s="139" t="str">
        <f>IF($B$2=1,IF(ก.ย.!AC32="","",ก.ย.!AC32),IF(ก.ย.!AC62="","",ก.ย.!AC62))</f>
        <v/>
      </c>
      <c r="CV32" s="139" t="str">
        <f>IF($B$2=1,IF(ก.ย.!AD32="","",ก.ย.!AD32),IF(ก.ย.!AD62="","",ก.ย.!AD62))</f>
        <v/>
      </c>
      <c r="CW32" s="139" t="str">
        <f>IF($B$2=1,IF(ก.ย.!AE32="","",ก.ย.!AE32),IF(ก.ย.!AE62="","",ก.ย.!AE62))</f>
        <v/>
      </c>
      <c r="CX32" s="139" t="str">
        <f>IF($B$2=1,IF(ก.ย.!AF32="","",ก.ย.!AF32),IF(ก.ย.!AF62="","",ก.ย.!AF62))</f>
        <v/>
      </c>
      <c r="CY32" s="139" t="str">
        <f>IF($B$2=1,IF(ก.ย.!AG32="","",ก.ย.!AG32),IF(ก.ย.!AG62="","",ก.ย.!AG62))</f>
        <v/>
      </c>
      <c r="CZ32" s="139" t="str">
        <f>IF($B$2=1,IF(ก.ย.!AH32="","",ก.ย.!AH32),IF(ก.ย.!AH62="","",ก.ย.!AH62))</f>
        <v/>
      </c>
      <c r="DA32" s="139" t="str">
        <f>IF($B$2=1,IF(ก.ย.!AI32="","",ก.ย.!AI32),IF(ก.ย.!AI62="","",ก.ย.!AI62))</f>
        <v/>
      </c>
      <c r="DB32" s="138">
        <f t="shared" si="13"/>
        <v>29</v>
      </c>
      <c r="DC32" s="139"/>
      <c r="DD32" s="139" t="str">
        <f>IF($B$2=1,IF(ต.ค.!D32="","",ต.ค.!D32),IF(ต.ค.!D62="","",ต.ค.!D62))</f>
        <v/>
      </c>
      <c r="DE32" s="139" t="str">
        <f>IF($B$2=1,IF(ต.ค.!E32="","",ต.ค.!E32),IF(ต.ค.!E62="","",ต.ค.!E62))</f>
        <v/>
      </c>
      <c r="DF32" s="139" t="str">
        <f>IF($B$2=1,IF(ต.ค.!F32="","",ต.ค.!F32),IF(ต.ค.!F62="","",ต.ค.!F62))</f>
        <v/>
      </c>
      <c r="DG32" s="139" t="str">
        <f>IF($B$2=1,IF(ต.ค.!G32="","",ต.ค.!G32),IF(ต.ค.!G62="","",ต.ค.!G62))</f>
        <v/>
      </c>
      <c r="DH32" s="139" t="str">
        <f>IF($B$2=1,IF(ต.ค.!H32="","",ต.ค.!H32),IF(ต.ค.!H62="","",ต.ค.!H62))</f>
        <v/>
      </c>
      <c r="DI32" s="139" t="str">
        <f>IF($B$2=1,IF(ต.ค.!I32="","",ต.ค.!I32),IF(ต.ค.!I62="","",ต.ค.!I62))</f>
        <v/>
      </c>
      <c r="DJ32" s="139" t="str">
        <f>IF($B$2=1,IF(ต.ค.!J32="","",ต.ค.!J32),IF(ต.ค.!J62="","",ต.ค.!J62))</f>
        <v/>
      </c>
      <c r="DK32" s="139" t="str">
        <f>IF($B$2=1,IF(ต.ค.!K32="","",ต.ค.!K32),IF(ต.ค.!K62="","",ต.ค.!K62))</f>
        <v/>
      </c>
      <c r="DL32" s="139" t="str">
        <f>IF($B$2=1,IF(ต.ค.!L32="","",ต.ค.!L32),IF(ต.ค.!L62="","",ต.ค.!L62))</f>
        <v/>
      </c>
      <c r="DM32" s="139" t="str">
        <f>IF($B$2=1,IF(ต.ค.!M32="","",ต.ค.!M32),IF(ต.ค.!M62="","",ต.ค.!M62))</f>
        <v/>
      </c>
      <c r="DN32" s="139" t="str">
        <f>IF($B$2=1,IF(ต.ค.!N32="","",ต.ค.!N32),IF(ต.ค.!N62="","",ต.ค.!N62))</f>
        <v/>
      </c>
      <c r="DO32" s="139" t="str">
        <f>IF($B$2=1,IF(ต.ค.!O32="","",ต.ค.!O32),IF(ต.ค.!O62="","",ต.ค.!O62))</f>
        <v/>
      </c>
      <c r="DP32" s="139" t="str">
        <f>IF($B$2=1,IF(ต.ค.!P32="","",ต.ค.!P32),IF(ต.ค.!P62="","",ต.ค.!P62))</f>
        <v/>
      </c>
      <c r="DQ32" s="139" t="str">
        <f>IF($B$2=1,IF(ต.ค.!Q32="","",ต.ค.!Q32),IF(ต.ค.!Q62="","",ต.ค.!Q62))</f>
        <v/>
      </c>
      <c r="DR32" s="139" t="str">
        <f>IF($B$2=1,IF(ต.ค.!R32="","",ต.ค.!R32),IF(ต.ค.!R62="","",ต.ค.!R62))</f>
        <v/>
      </c>
      <c r="DS32" s="139" t="str">
        <f>IF($B$2=1,IF(ต.ค.!S32="","",ต.ค.!S32),IF(ต.ค.!S62="","",ต.ค.!S62))</f>
        <v/>
      </c>
      <c r="DT32" s="139" t="str">
        <f>IF($B$2=1,IF(ต.ค.!T32="","",ต.ค.!T32),IF(ต.ค.!T62="","",ต.ค.!T62))</f>
        <v/>
      </c>
      <c r="DU32" s="139" t="str">
        <f>IF($B$2=1,IF(ต.ค.!U32="","",ต.ค.!U32),IF(ต.ค.!U62="","",ต.ค.!U62))</f>
        <v/>
      </c>
      <c r="DV32" s="139" t="str">
        <f>IF($B$2=1,IF(ต.ค.!V32="","",ต.ค.!V32),IF(ต.ค.!V62="","",ต.ค.!V62))</f>
        <v/>
      </c>
      <c r="DW32" s="139" t="str">
        <f>IF($B$2=1,IF(ต.ค.!W32="","",ต.ค.!W32),IF(ต.ค.!W62="","",ต.ค.!W62))</f>
        <v/>
      </c>
      <c r="DX32" s="139" t="str">
        <f>IF($B$2=1,IF(ต.ค.!X32="","",ต.ค.!X32),IF(ต.ค.!X62="","",ต.ค.!X62))</f>
        <v/>
      </c>
      <c r="DY32" s="139" t="str">
        <f>IF($B$2=1,IF(ต.ค.!Y32="","",ต.ค.!Y32),IF(ต.ค.!Y62="","",ต.ค.!Y62))</f>
        <v/>
      </c>
      <c r="DZ32" s="139" t="str">
        <f>IF($B$2=1,IF(ต.ค.!Z32="","",ต.ค.!Z32),IF(ต.ค.!Z62="","",ต.ค.!Z62))</f>
        <v/>
      </c>
      <c r="EA32" s="139" t="str">
        <f>IF($B$2=1,IF(ต.ค.!AA32="","",ต.ค.!AA32),IF(ต.ค.!AA62="","",ต.ค.!AA62))</f>
        <v/>
      </c>
      <c r="EB32" s="139" t="str">
        <f>IF($B$2=1,IF(ต.ค.!AB32="","",ต.ค.!AB32),IF(ต.ค.!AB62="","",ต.ค.!AB62))</f>
        <v/>
      </c>
      <c r="EC32" s="139" t="str">
        <f>IF($B$2=1,IF(ต.ค.!AC32="","",ต.ค.!AC32),IF(ต.ค.!AC62="","",ต.ค.!AC62))</f>
        <v/>
      </c>
      <c r="ED32" s="139" t="str">
        <f>IF($B$2=1,IF(ต.ค.!AD32="","",ต.ค.!AD32),IF(ต.ค.!AD62="","",ต.ค.!AD62))</f>
        <v/>
      </c>
      <c r="EE32" s="139" t="str">
        <f>IF($B$2=1,IF(ต.ค.!AE32="","",ต.ค.!AE32),IF(ต.ค.!AE62="","",ต.ค.!AE62))</f>
        <v/>
      </c>
      <c r="EF32" s="139" t="str">
        <f>IF($B$2=1,IF(ต.ค.!AF32="","",ต.ค.!AF32),IF(ต.ค.!AF62="","",ต.ค.!AF62))</f>
        <v/>
      </c>
      <c r="EG32" s="139" t="str">
        <f>IF($B$2=1,IF(ต.ค.!AG32="","",ต.ค.!AG32),IF(ต.ค.!AG62="","",ต.ค.!AG62))</f>
        <v/>
      </c>
      <c r="EH32" s="139" t="str">
        <f>IF($B$2=1,IF(ต.ค.!AH32="","",ต.ค.!AH32),IF(ต.ค.!AH62="","",ต.ค.!AH62))</f>
        <v/>
      </c>
      <c r="EI32" s="139" t="str">
        <f>IF($B$2=1,IF(ต.ค.!AI32="","",ต.ค.!AI32),IF(ต.ค.!AI62="","",ต.ค.!AI62))</f>
        <v/>
      </c>
      <c r="EJ32" s="138">
        <f t="shared" si="14"/>
        <v>29</v>
      </c>
      <c r="EK32" s="139"/>
      <c r="EL32" s="139" t="str">
        <f>IF($B$2=1,IF(พ.ย.!D32="","",พ.ย.!D32),IF(พ.ย.!D62="","",พ.ย.!D62))</f>
        <v/>
      </c>
      <c r="EM32" s="139" t="str">
        <f>IF($B$2=1,IF(พ.ย.!E32="","",พ.ย.!E32),IF(พ.ย.!E62="","",พ.ย.!E62))</f>
        <v/>
      </c>
      <c r="EN32" s="139" t="str">
        <f>IF($B$2=1,IF(พ.ย.!F32="","",พ.ย.!F32),IF(พ.ย.!F62="","",พ.ย.!F62))</f>
        <v/>
      </c>
      <c r="EO32" s="139" t="str">
        <f>IF($B$2=1,IF(พ.ย.!G32="","",พ.ย.!G32),IF(พ.ย.!G62="","",พ.ย.!G62))</f>
        <v/>
      </c>
      <c r="EP32" s="139" t="str">
        <f>IF($B$2=1,IF(พ.ย.!H32="","",พ.ย.!H32),IF(พ.ย.!H62="","",พ.ย.!H62))</f>
        <v/>
      </c>
      <c r="EQ32" s="139" t="str">
        <f>IF($B$2=1,IF(พ.ย.!I32="","",พ.ย.!I32),IF(พ.ย.!I62="","",พ.ย.!I62))</f>
        <v/>
      </c>
      <c r="ER32" s="139" t="str">
        <f>IF($B$2=1,IF(พ.ย.!J32="","",พ.ย.!J32),IF(พ.ย.!J62="","",พ.ย.!J62))</f>
        <v/>
      </c>
      <c r="ES32" s="139" t="str">
        <f>IF($B$2=1,IF(พ.ย.!K32="","",พ.ย.!K32),IF(พ.ย.!K62="","",พ.ย.!K62))</f>
        <v/>
      </c>
      <c r="ET32" s="139" t="str">
        <f>IF($B$2=1,IF(พ.ย.!L32="","",พ.ย.!L32),IF(พ.ย.!L62="","",พ.ย.!L62))</f>
        <v/>
      </c>
      <c r="EU32" s="139" t="str">
        <f>IF($B$2=1,IF(พ.ย.!M32="","",พ.ย.!M32),IF(พ.ย.!M62="","",พ.ย.!M62))</f>
        <v/>
      </c>
      <c r="EV32" s="139" t="str">
        <f>IF($B$2=1,IF(พ.ย.!N32="","",พ.ย.!N32),IF(พ.ย.!N62="","",พ.ย.!N62))</f>
        <v/>
      </c>
      <c r="EW32" s="139" t="str">
        <f>IF($B$2=1,IF(พ.ย.!O32="","",พ.ย.!O32),IF(พ.ย.!O62="","",พ.ย.!O62))</f>
        <v/>
      </c>
      <c r="EX32" s="139" t="str">
        <f>IF($B$2=1,IF(พ.ย.!P32="","",พ.ย.!P32),IF(พ.ย.!P62="","",พ.ย.!P62))</f>
        <v/>
      </c>
      <c r="EY32" s="139" t="str">
        <f>IF($B$2=1,IF(พ.ย.!Q32="","",พ.ย.!Q32),IF(พ.ย.!Q62="","",พ.ย.!Q62))</f>
        <v/>
      </c>
      <c r="EZ32" s="139" t="str">
        <f>IF($B$2=1,IF(พ.ย.!R32="","",พ.ย.!R32),IF(พ.ย.!R62="","",พ.ย.!R62))</f>
        <v/>
      </c>
      <c r="FA32" s="139" t="str">
        <f>IF($B$2=1,IF(พ.ย.!S32="","",พ.ย.!S32),IF(พ.ย.!S62="","",พ.ย.!S62))</f>
        <v/>
      </c>
      <c r="FB32" s="139" t="str">
        <f>IF($B$2=1,IF(พ.ย.!T32="","",พ.ย.!T32),IF(พ.ย.!T62="","",พ.ย.!T62))</f>
        <v/>
      </c>
      <c r="FC32" s="139" t="str">
        <f>IF($B$2=1,IF(พ.ย.!U32="","",พ.ย.!U32),IF(พ.ย.!U62="","",พ.ย.!U62))</f>
        <v/>
      </c>
      <c r="FD32" s="139" t="str">
        <f>IF($B$2=1,IF(พ.ย.!V32="","",พ.ย.!V32),IF(พ.ย.!V62="","",พ.ย.!V62))</f>
        <v/>
      </c>
      <c r="FE32" s="139" t="str">
        <f>IF($B$2=1,IF(พ.ย.!W32="","",พ.ย.!W32),IF(พ.ย.!W62="","",พ.ย.!W62))</f>
        <v/>
      </c>
      <c r="FF32" s="139" t="str">
        <f>IF($B$2=1,IF(พ.ย.!X32="","",พ.ย.!X32),IF(พ.ย.!X62="","",พ.ย.!X62))</f>
        <v/>
      </c>
      <c r="FG32" s="139" t="str">
        <f>IF($B$2=1,IF(พ.ย.!Y32="","",พ.ย.!Y32),IF(พ.ย.!Y62="","",พ.ย.!Y62))</f>
        <v/>
      </c>
      <c r="FH32" s="139" t="str">
        <f>IF($B$2=1,IF(พ.ย.!Z32="","",พ.ย.!Z32),IF(พ.ย.!Z62="","",พ.ย.!Z62))</f>
        <v/>
      </c>
      <c r="FI32" s="139" t="str">
        <f>IF($B$2=1,IF(พ.ย.!AA32="","",พ.ย.!AA32),IF(พ.ย.!AA62="","",พ.ย.!AA62))</f>
        <v/>
      </c>
      <c r="FJ32" s="139" t="str">
        <f>IF($B$2=1,IF(พ.ย.!AB32="","",พ.ย.!AB32),IF(พ.ย.!AB62="","",พ.ย.!AB62))</f>
        <v/>
      </c>
      <c r="FK32" s="139" t="str">
        <f>IF($B$2=1,IF(พ.ย.!AC32="","",พ.ย.!AC32),IF(พ.ย.!AC62="","",พ.ย.!AC62))</f>
        <v/>
      </c>
      <c r="FL32" s="139" t="str">
        <f>IF($B$2=1,IF(พ.ย.!AD32="","",พ.ย.!AD32),IF(พ.ย.!AD62="","",พ.ย.!AD62))</f>
        <v/>
      </c>
      <c r="FM32" s="139" t="str">
        <f>IF($B$2=1,IF(พ.ย.!AE32="","",พ.ย.!AE32),IF(พ.ย.!AE62="","",พ.ย.!AE62))</f>
        <v/>
      </c>
      <c r="FN32" s="139" t="str">
        <f>IF($B$2=1,IF(พ.ย.!AF32="","",พ.ย.!AF32),IF(พ.ย.!AF62="","",พ.ย.!AF62))</f>
        <v/>
      </c>
      <c r="FO32" s="139" t="str">
        <f>IF($B$2=1,IF(พ.ย.!AG32="","",พ.ย.!AG32),IF(พ.ย.!AG62="","",พ.ย.!AG62))</f>
        <v/>
      </c>
      <c r="FP32" s="139" t="str">
        <f>IF($B$2=1,IF(พ.ย.!AH32="","",พ.ย.!AH32),IF(พ.ย.!AH62="","",พ.ย.!AH62))</f>
        <v/>
      </c>
      <c r="FQ32" s="139" t="str">
        <f>IF($B$2=1,IF(พ.ย.!AI32="","",พ.ย.!AI32),IF(พ.ย.!AI62="","",พ.ย.!AI62))</f>
        <v/>
      </c>
      <c r="FR32" s="138">
        <f t="shared" si="15"/>
        <v>29</v>
      </c>
      <c r="FS32" s="139"/>
      <c r="FT32" s="139" t="str">
        <f>IF($B$2=1,IF(ธ.ค.!D32="","",ธ.ค.!D32),IF(ธ.ค.!D62="","",ธ.ค.!D62))</f>
        <v/>
      </c>
      <c r="FU32" s="139" t="str">
        <f>IF($B$2=1,IF(ธ.ค.!E32="","",ธ.ค.!E32),IF(ธ.ค.!E62="","",ธ.ค.!E62))</f>
        <v/>
      </c>
      <c r="FV32" s="139" t="str">
        <f>IF($B$2=1,IF(ธ.ค.!F32="","",ธ.ค.!F32),IF(ธ.ค.!F62="","",ธ.ค.!F62))</f>
        <v/>
      </c>
      <c r="FW32" s="139" t="str">
        <f>IF($B$2=1,IF(ธ.ค.!G32="","",ธ.ค.!G32),IF(ธ.ค.!G62="","",ธ.ค.!G62))</f>
        <v/>
      </c>
      <c r="FX32" s="139" t="str">
        <f>IF($B$2=1,IF(ธ.ค.!H32="","",ธ.ค.!H32),IF(ธ.ค.!H62="","",ธ.ค.!H62))</f>
        <v/>
      </c>
      <c r="FY32" s="139" t="str">
        <f>IF($B$2=1,IF(ธ.ค.!I32="","",ธ.ค.!I32),IF(ธ.ค.!I62="","",ธ.ค.!I62))</f>
        <v/>
      </c>
      <c r="FZ32" s="139" t="str">
        <f>IF($B$2=1,IF(ธ.ค.!J32="","",ธ.ค.!J32),IF(ธ.ค.!J62="","",ธ.ค.!J62))</f>
        <v/>
      </c>
      <c r="GA32" s="139" t="str">
        <f>IF($B$2=1,IF(ธ.ค.!K32="","",ธ.ค.!K32),IF(ธ.ค.!K62="","",ธ.ค.!K62))</f>
        <v/>
      </c>
      <c r="GB32" s="139" t="str">
        <f>IF($B$2=1,IF(ธ.ค.!L32="","",ธ.ค.!L32),IF(ธ.ค.!L62="","",ธ.ค.!L62))</f>
        <v/>
      </c>
      <c r="GC32" s="139" t="str">
        <f>IF($B$2=1,IF(ธ.ค.!M32="","",ธ.ค.!M32),IF(ธ.ค.!M62="","",ธ.ค.!M62))</f>
        <v/>
      </c>
      <c r="GD32" s="139" t="str">
        <f>IF($B$2=1,IF(ธ.ค.!N32="","",ธ.ค.!N32),IF(ธ.ค.!N62="","",ธ.ค.!N62))</f>
        <v/>
      </c>
      <c r="GE32" s="139" t="str">
        <f>IF($B$2=1,IF(ธ.ค.!O32="","",ธ.ค.!O32),IF(ธ.ค.!O62="","",ธ.ค.!O62))</f>
        <v/>
      </c>
      <c r="GF32" s="139" t="str">
        <f>IF($B$2=1,IF(ธ.ค.!P32="","",ธ.ค.!P32),IF(ธ.ค.!P62="","",ธ.ค.!P62))</f>
        <v/>
      </c>
      <c r="GG32" s="139" t="str">
        <f>IF($B$2=1,IF(ธ.ค.!Q32="","",ธ.ค.!Q32),IF(ธ.ค.!Q62="","",ธ.ค.!Q62))</f>
        <v/>
      </c>
      <c r="GH32" s="139" t="str">
        <f>IF($B$2=1,IF(ธ.ค.!R32="","",ธ.ค.!R32),IF(ธ.ค.!R62="","",ธ.ค.!R62))</f>
        <v/>
      </c>
      <c r="GI32" s="139" t="str">
        <f>IF($B$2=1,IF(ธ.ค.!S32="","",ธ.ค.!S32),IF(ธ.ค.!S62="","",ธ.ค.!S62))</f>
        <v/>
      </c>
      <c r="GJ32" s="139" t="str">
        <f>IF($B$2=1,IF(ธ.ค.!T32="","",ธ.ค.!T32),IF(ธ.ค.!T62="","",ธ.ค.!T62))</f>
        <v/>
      </c>
      <c r="GK32" s="139" t="str">
        <f>IF($B$2=1,IF(ธ.ค.!U32="","",ธ.ค.!U32),IF(ธ.ค.!U62="","",ธ.ค.!U62))</f>
        <v/>
      </c>
      <c r="GL32" s="139" t="str">
        <f>IF($B$2=1,IF(ธ.ค.!V32="","",ธ.ค.!V32),IF(ธ.ค.!V62="","",ธ.ค.!V62))</f>
        <v/>
      </c>
      <c r="GM32" s="139" t="str">
        <f>IF($B$2=1,IF(ธ.ค.!W32="","",ธ.ค.!W32),IF(ธ.ค.!W62="","",ธ.ค.!W62))</f>
        <v/>
      </c>
      <c r="GN32" s="139" t="str">
        <f>IF($B$2=1,IF(ธ.ค.!X32="","",ธ.ค.!X32),IF(ธ.ค.!X62="","",ธ.ค.!X62))</f>
        <v/>
      </c>
      <c r="GO32" s="139" t="str">
        <f>IF($B$2=1,IF(ธ.ค.!Y32="","",ธ.ค.!Y32),IF(ธ.ค.!Y62="","",ธ.ค.!Y62))</f>
        <v/>
      </c>
      <c r="GP32" s="139" t="str">
        <f>IF($B$2=1,IF(ธ.ค.!Z32="","",ธ.ค.!Z32),IF(ธ.ค.!Z62="","",ธ.ค.!Z62))</f>
        <v/>
      </c>
      <c r="GQ32" s="139" t="str">
        <f>IF($B$2=1,IF(ธ.ค.!AA32="","",ธ.ค.!AA32),IF(ธ.ค.!AA62="","",ธ.ค.!AA62))</f>
        <v/>
      </c>
      <c r="GR32" s="139" t="str">
        <f>IF($B$2=1,IF(ธ.ค.!AB32="","",ธ.ค.!AB32),IF(ธ.ค.!AB62="","",ธ.ค.!AB62))</f>
        <v/>
      </c>
      <c r="GS32" s="139" t="str">
        <f>IF($B$2=1,IF(ธ.ค.!AC32="","",ธ.ค.!AC32),IF(ธ.ค.!AC62="","",ธ.ค.!AC62))</f>
        <v/>
      </c>
      <c r="GT32" s="139" t="str">
        <f>IF($B$2=1,IF(ธ.ค.!AD32="","",ธ.ค.!AD32),IF(ธ.ค.!AD62="","",ธ.ค.!AD62))</f>
        <v/>
      </c>
      <c r="GU32" s="139" t="str">
        <f>IF($B$2=1,IF(ธ.ค.!AE32="","",ธ.ค.!AE32),IF(ธ.ค.!AE62="","",ธ.ค.!AE62))</f>
        <v/>
      </c>
      <c r="GV32" s="139" t="str">
        <f>IF($B$2=1,IF(ธ.ค.!AF32="","",ธ.ค.!AF32),IF(ธ.ค.!AF62="","",ธ.ค.!AF62))</f>
        <v/>
      </c>
      <c r="GW32" s="139" t="str">
        <f>IF($B$2=1,IF(ธ.ค.!AG32="","",ธ.ค.!AG32),IF(ธ.ค.!AG62="","",ธ.ค.!AG62))</f>
        <v/>
      </c>
      <c r="GX32" s="139" t="str">
        <f>IF($B$2=1,IF(ธ.ค.!AH32="","",ธ.ค.!AH32),IF(ธ.ค.!AH62="","",ธ.ค.!AH62))</f>
        <v/>
      </c>
      <c r="GY32" s="139" t="str">
        <f>IF($B$2=1,IF(ธ.ค.!AI32="","",ธ.ค.!AI32),IF(ธ.ค.!AI62="","",ธ.ค.!AI62))</f>
        <v/>
      </c>
      <c r="GZ32" s="138">
        <f t="shared" si="16"/>
        <v>29</v>
      </c>
      <c r="HA32" s="139"/>
      <c r="HB32" s="139" t="str">
        <f>IF($B$2=1,IF(ม.ค.!D32="","",ม.ค.!D32),IF(ม.ค.!D62="","",ม.ค.!D62))</f>
        <v/>
      </c>
      <c r="HC32" s="139" t="str">
        <f>IF($B$2=1,IF(ม.ค.!E32="","",ม.ค.!E32),IF(ม.ค.!E62="","",ม.ค.!E62))</f>
        <v/>
      </c>
      <c r="HD32" s="139" t="str">
        <f>IF($B$2=1,IF(ม.ค.!F32="","",ม.ค.!F32),IF(ม.ค.!F62="","",ม.ค.!F62))</f>
        <v/>
      </c>
      <c r="HE32" s="139" t="str">
        <f>IF($B$2=1,IF(ม.ค.!G32="","",ม.ค.!G32),IF(ม.ค.!G62="","",ม.ค.!G62))</f>
        <v/>
      </c>
      <c r="HF32" s="139" t="str">
        <f>IF($B$2=1,IF(ม.ค.!H32="","",ม.ค.!H32),IF(ม.ค.!H62="","",ม.ค.!H62))</f>
        <v/>
      </c>
      <c r="HG32" s="139" t="str">
        <f>IF($B$2=1,IF(ม.ค.!I32="","",ม.ค.!I32),IF(ม.ค.!I62="","",ม.ค.!I62))</f>
        <v/>
      </c>
      <c r="HH32" s="139" t="str">
        <f>IF($B$2=1,IF(ม.ค.!J32="","",ม.ค.!J32),IF(ม.ค.!J62="","",ม.ค.!J62))</f>
        <v/>
      </c>
      <c r="HI32" s="139" t="str">
        <f>IF($B$2=1,IF(ม.ค.!K32="","",ม.ค.!K32),IF(ม.ค.!K62="","",ม.ค.!K62))</f>
        <v/>
      </c>
      <c r="HJ32" s="139" t="str">
        <f>IF($B$2=1,IF(ม.ค.!L32="","",ม.ค.!L32),IF(ม.ค.!L62="","",ม.ค.!L62))</f>
        <v/>
      </c>
      <c r="HK32" s="139" t="str">
        <f>IF($B$2=1,IF(ม.ค.!M32="","",ม.ค.!M32),IF(ม.ค.!M62="","",ม.ค.!M62))</f>
        <v/>
      </c>
      <c r="HL32" s="139" t="str">
        <f>IF($B$2=1,IF(ม.ค.!N32="","",ม.ค.!N32),IF(ม.ค.!N62="","",ม.ค.!N62))</f>
        <v/>
      </c>
      <c r="HM32" s="139" t="str">
        <f>IF($B$2=1,IF(ม.ค.!O32="","",ม.ค.!O32),IF(ม.ค.!O62="","",ม.ค.!O62))</f>
        <v/>
      </c>
      <c r="HN32" s="139" t="str">
        <f>IF($B$2=1,IF(ม.ค.!P32="","",ม.ค.!P32),IF(ม.ค.!P62="","",ม.ค.!P62))</f>
        <v/>
      </c>
      <c r="HO32" s="139" t="str">
        <f>IF($B$2=1,IF(ม.ค.!Q32="","",ม.ค.!Q32),IF(ม.ค.!Q62="","",ม.ค.!Q62))</f>
        <v/>
      </c>
      <c r="HP32" s="139" t="str">
        <f>IF($B$2=1,IF(ม.ค.!R32="","",ม.ค.!R32),IF(ม.ค.!R62="","",ม.ค.!R62))</f>
        <v/>
      </c>
      <c r="HQ32" s="139" t="str">
        <f>IF($B$2=1,IF(ม.ค.!S32="","",ม.ค.!S32),IF(ม.ค.!S62="","",ม.ค.!S62))</f>
        <v/>
      </c>
      <c r="HR32" s="139" t="str">
        <f>IF($B$2=1,IF(ม.ค.!T32="","",ม.ค.!T32),IF(ม.ค.!T62="","",ม.ค.!T62))</f>
        <v/>
      </c>
      <c r="HS32" s="139" t="str">
        <f>IF($B$2=1,IF(ม.ค.!U32="","",ม.ค.!U32),IF(ม.ค.!U62="","",ม.ค.!U62))</f>
        <v/>
      </c>
      <c r="HT32" s="139" t="str">
        <f>IF($B$2=1,IF(ม.ค.!V32="","",ม.ค.!V32),IF(ม.ค.!V62="","",ม.ค.!V62))</f>
        <v/>
      </c>
      <c r="HU32" s="139" t="str">
        <f>IF($B$2=1,IF(ม.ค.!W32="","",ม.ค.!W32),IF(ม.ค.!W62="","",ม.ค.!W62))</f>
        <v/>
      </c>
      <c r="HV32" s="139" t="str">
        <f>IF($B$2=1,IF(ม.ค.!X32="","",ม.ค.!X32),IF(ม.ค.!X62="","",ม.ค.!X62))</f>
        <v/>
      </c>
      <c r="HW32" s="139" t="str">
        <f>IF($B$2=1,IF(ม.ค.!Y32="","",ม.ค.!Y32),IF(ม.ค.!Y62="","",ม.ค.!Y62))</f>
        <v/>
      </c>
      <c r="HX32" s="139" t="str">
        <f>IF($B$2=1,IF(ม.ค.!Z32="","",ม.ค.!Z32),IF(ม.ค.!Z62="","",ม.ค.!Z62))</f>
        <v/>
      </c>
      <c r="HY32" s="139" t="str">
        <f>IF($B$2=1,IF(ม.ค.!AA32="","",ม.ค.!AA32),IF(ม.ค.!AA62="","",ม.ค.!AA62))</f>
        <v/>
      </c>
      <c r="HZ32" s="139" t="str">
        <f>IF($B$2=1,IF(ม.ค.!AB32="","",ม.ค.!AB32),IF(ม.ค.!AB62="","",ม.ค.!AB62))</f>
        <v/>
      </c>
      <c r="IA32" s="139" t="str">
        <f>IF($B$2=1,IF(ม.ค.!AC32="","",ม.ค.!AC32),IF(ม.ค.!AC62="","",ม.ค.!AC62))</f>
        <v/>
      </c>
      <c r="IB32" s="139" t="str">
        <f>IF($B$2=1,IF(ม.ค.!AD32="","",ม.ค.!AD32),IF(ม.ค.!AD62="","",ม.ค.!AD62))</f>
        <v/>
      </c>
      <c r="IC32" s="139" t="str">
        <f>IF($B$2=1,IF(ม.ค.!AE32="","",ม.ค.!AE32),IF(ม.ค.!AE62="","",ม.ค.!AE62))</f>
        <v/>
      </c>
      <c r="ID32" s="139" t="str">
        <f>IF($B$2=1,IF(ม.ค.!AF32="","",ม.ค.!AF32),IF(ม.ค.!AF62="","",ม.ค.!AF62))</f>
        <v/>
      </c>
      <c r="IE32" s="139" t="str">
        <f>IF($B$2=1,IF(ม.ค.!AG32="","",ม.ค.!AG32),IF(ม.ค.!AG62="","",ม.ค.!AG62))</f>
        <v/>
      </c>
      <c r="IF32" s="139" t="str">
        <f>IF($B$2=1,IF(ม.ค.!AH32="","",ม.ค.!AH32),IF(ม.ค.!AH62="","",ม.ค.!AH62))</f>
        <v/>
      </c>
      <c r="IG32" s="139" t="str">
        <f>IF($B$2=1,IF(ม.ค.!AI32="","",ม.ค.!AI32),IF(ม.ค.!AI62="","",ม.ค.!AI62))</f>
        <v/>
      </c>
      <c r="IH32" s="138">
        <f t="shared" si="17"/>
        <v>29</v>
      </c>
      <c r="II32" s="139"/>
      <c r="IJ32" s="139" t="str">
        <f>IF($B$2=1,IF(ก.พ.!D32="","",ก.พ.!D32),IF(ก.พ.!D62="","",ก.พ.!D62))</f>
        <v/>
      </c>
      <c r="IK32" s="139" t="str">
        <f>IF($B$2=1,IF(ก.พ.!E32="","",ก.พ.!E32),IF(ก.พ.!E62="","",ก.พ.!E62))</f>
        <v/>
      </c>
      <c r="IL32" s="139" t="str">
        <f>IF($B$2=1,IF(ก.พ.!F32="","",ก.พ.!F32),IF(ก.พ.!F62="","",ก.พ.!F62))</f>
        <v/>
      </c>
      <c r="IM32" s="139" t="str">
        <f>IF($B$2=1,IF(ก.พ.!G32="","",ก.พ.!G32),IF(ก.พ.!G62="","",ก.พ.!G62))</f>
        <v/>
      </c>
      <c r="IN32" s="139" t="str">
        <f>IF($B$2=1,IF(ก.พ.!H32="","",ก.พ.!H32),IF(ก.พ.!H62="","",ก.พ.!H62))</f>
        <v/>
      </c>
      <c r="IO32" s="139" t="str">
        <f>IF($B$2=1,IF(ก.พ.!I32="","",ก.พ.!I32),IF(ก.พ.!I62="","",ก.พ.!I62))</f>
        <v/>
      </c>
      <c r="IP32" s="139" t="str">
        <f>IF($B$2=1,IF(ก.พ.!J32="","",ก.พ.!J32),IF(ก.พ.!J62="","",ก.พ.!J62))</f>
        <v/>
      </c>
      <c r="IQ32" s="139" t="str">
        <f>IF($B$2=1,IF(ก.พ.!K32="","",ก.พ.!K32),IF(ก.พ.!K62="","",ก.พ.!K62))</f>
        <v/>
      </c>
      <c r="IR32" s="139" t="str">
        <f>IF($B$2=1,IF(ก.พ.!L32="","",ก.พ.!L32),IF(ก.พ.!L62="","",ก.พ.!L62))</f>
        <v/>
      </c>
      <c r="IS32" s="139" t="str">
        <f>IF($B$2=1,IF(ก.พ.!M32="","",ก.พ.!M32),IF(ก.พ.!M62="","",ก.พ.!M62))</f>
        <v/>
      </c>
      <c r="IT32" s="139" t="str">
        <f>IF($B$2=1,IF(ก.พ.!N32="","",ก.พ.!N32),IF(ก.พ.!N62="","",ก.พ.!N62))</f>
        <v/>
      </c>
      <c r="IU32" s="139" t="str">
        <f>IF($B$2=1,IF(ก.พ.!O32="","",ก.พ.!O32),IF(ก.พ.!O62="","",ก.พ.!O62))</f>
        <v/>
      </c>
      <c r="IV32" s="139" t="str">
        <f>IF($B$2=1,IF(ก.พ.!P32="","",ก.พ.!P32),IF(ก.พ.!P62="","",ก.พ.!P62))</f>
        <v/>
      </c>
      <c r="IW32" s="139" t="str">
        <f>IF($B$2=1,IF(ก.พ.!Q32="","",ก.พ.!Q32),IF(ก.พ.!Q62="","",ก.พ.!Q62))</f>
        <v/>
      </c>
      <c r="IX32" s="139" t="str">
        <f>IF($B$2=1,IF(ก.พ.!R32="","",ก.พ.!R32),IF(ก.พ.!R62="","",ก.พ.!R62))</f>
        <v/>
      </c>
      <c r="IY32" s="139" t="str">
        <f>IF($B$2=1,IF(ก.พ.!S32="","",ก.พ.!S32),IF(ก.พ.!S62="","",ก.พ.!S62))</f>
        <v/>
      </c>
      <c r="IZ32" s="139" t="str">
        <f>IF($B$2=1,IF(ก.พ.!T32="","",ก.พ.!T32),IF(ก.พ.!T62="","",ก.พ.!T62))</f>
        <v/>
      </c>
      <c r="JA32" s="139" t="str">
        <f>IF($B$2=1,IF(ก.พ.!U32="","",ก.พ.!U32),IF(ก.พ.!U62="","",ก.พ.!U62))</f>
        <v/>
      </c>
      <c r="JB32" s="139" t="str">
        <f>IF($B$2=1,IF(ก.พ.!V32="","",ก.พ.!V32),IF(ก.พ.!V62="","",ก.พ.!V62))</f>
        <v/>
      </c>
      <c r="JC32" s="139" t="str">
        <f>IF($B$2=1,IF(ก.พ.!W32="","",ก.พ.!W32),IF(ก.พ.!W62="","",ก.พ.!W62))</f>
        <v/>
      </c>
      <c r="JD32" s="139" t="str">
        <f>IF($B$2=1,IF(ก.พ.!X32="","",ก.พ.!X32),IF(ก.พ.!X62="","",ก.พ.!X62))</f>
        <v/>
      </c>
      <c r="JE32" s="139" t="str">
        <f>IF($B$2=1,IF(ก.พ.!Y32="","",ก.พ.!Y32),IF(ก.พ.!Y62="","",ก.พ.!Y62))</f>
        <v/>
      </c>
      <c r="JF32" s="139" t="str">
        <f>IF($B$2=1,IF(ก.พ.!Z32="","",ก.พ.!Z32),IF(ก.พ.!Z62="","",ก.พ.!Z62))</f>
        <v/>
      </c>
      <c r="JG32" s="139" t="str">
        <f>IF($B$2=1,IF(ก.พ.!AA32="","",ก.พ.!AA32),IF(ก.พ.!AA62="","",ก.พ.!AA62))</f>
        <v/>
      </c>
      <c r="JH32" s="139" t="str">
        <f>IF($B$2=1,IF(ก.พ.!AB32="","",ก.พ.!AB32),IF(ก.พ.!AB62="","",ก.พ.!AB62))</f>
        <v/>
      </c>
      <c r="JI32" s="139" t="str">
        <f>IF($B$2=1,IF(ก.พ.!AC32="","",ก.พ.!AC32),IF(ก.พ.!AC62="","",ก.พ.!AC62))</f>
        <v/>
      </c>
      <c r="JJ32" s="139" t="str">
        <f>IF($B$2=1,IF(ก.พ.!AD32="","",ก.พ.!AD32),IF(ก.พ.!AD62="","",ก.พ.!AD62))</f>
        <v/>
      </c>
      <c r="JK32" s="139" t="str">
        <f>IF($B$2=1,IF(ก.พ.!AE32="","",ก.พ.!AE32),IF(ก.พ.!AE62="","",ก.พ.!AE62))</f>
        <v/>
      </c>
      <c r="JL32" s="139" t="str">
        <f>IF($B$2=1,IF(ก.พ.!AF32="","",ก.พ.!AF32),IF(ก.พ.!AF62="","",ก.พ.!AF62))</f>
        <v/>
      </c>
      <c r="JM32" s="139" t="str">
        <f>IF($B$2=1,IF(ก.พ.!AG32="","",ก.พ.!AG32),IF(ก.พ.!AG62="","",ก.พ.!AG62))</f>
        <v/>
      </c>
      <c r="JN32" s="139" t="str">
        <f>IF($B$2=1,IF(ก.พ.!AH32="","",ก.พ.!AH32),IF(ก.พ.!AH62="","",ก.พ.!AH62))</f>
        <v/>
      </c>
      <c r="JO32" s="139" t="str">
        <f>IF($B$2=1,IF(ก.พ.!AI32="","",ก.พ.!AI32),IF(ก.พ.!AI62="","",ก.พ.!AI62))</f>
        <v/>
      </c>
      <c r="JP32" s="138">
        <f t="shared" si="18"/>
        <v>29</v>
      </c>
      <c r="JQ32" s="139"/>
      <c r="JR32" s="139" t="str">
        <f>IF($B$2=1,IF(มี.ค.!D32="","",มี.ค.!D32),IF(มี.ค.!D62="","",มี.ค.!D62))</f>
        <v/>
      </c>
      <c r="JS32" s="139" t="str">
        <f>IF($B$2=1,IF(มี.ค.!E32="","",มี.ค.!E32),IF(มี.ค.!E62="","",มี.ค.!E62))</f>
        <v/>
      </c>
      <c r="JT32" s="139" t="str">
        <f>IF($B$2=1,IF(มี.ค.!F32="","",มี.ค.!F32),IF(มี.ค.!F62="","",มี.ค.!F62))</f>
        <v/>
      </c>
      <c r="JU32" s="139" t="str">
        <f>IF($B$2=1,IF(มี.ค.!G32="","",มี.ค.!G32),IF(มี.ค.!G62="","",มี.ค.!G62))</f>
        <v/>
      </c>
      <c r="JV32" s="139" t="str">
        <f>IF($B$2=1,IF(มี.ค.!H32="","",มี.ค.!H32),IF(มี.ค.!H62="","",มี.ค.!H62))</f>
        <v/>
      </c>
      <c r="JW32" s="139" t="str">
        <f>IF($B$2=1,IF(มี.ค.!I32="","",มี.ค.!I32),IF(มี.ค.!I62="","",มี.ค.!I62))</f>
        <v/>
      </c>
      <c r="JX32" s="139" t="str">
        <f>IF($B$2=1,IF(มี.ค.!J32="","",มี.ค.!J32),IF(มี.ค.!J62="","",มี.ค.!J62))</f>
        <v/>
      </c>
      <c r="JY32" s="139" t="str">
        <f>IF($B$2=1,IF(มี.ค.!K32="","",มี.ค.!K32),IF(มี.ค.!K62="","",มี.ค.!K62))</f>
        <v/>
      </c>
      <c r="JZ32" s="139" t="str">
        <f>IF($B$2=1,IF(มี.ค.!L32="","",มี.ค.!L32),IF(มี.ค.!L62="","",มี.ค.!L62))</f>
        <v/>
      </c>
      <c r="KA32" s="139" t="str">
        <f>IF($B$2=1,IF(มี.ค.!M32="","",มี.ค.!M32),IF(มี.ค.!M62="","",มี.ค.!M62))</f>
        <v/>
      </c>
      <c r="KB32" s="139" t="str">
        <f>IF($B$2=1,IF(มี.ค.!N32="","",มี.ค.!N32),IF(มี.ค.!N62="","",มี.ค.!N62))</f>
        <v/>
      </c>
      <c r="KC32" s="139" t="str">
        <f>IF($B$2=1,IF(มี.ค.!O32="","",มี.ค.!O32),IF(มี.ค.!O62="","",มี.ค.!O62))</f>
        <v/>
      </c>
      <c r="KD32" s="139" t="str">
        <f>IF($B$2=1,IF(มี.ค.!P32="","",มี.ค.!P32),IF(มี.ค.!P62="","",มี.ค.!P62))</f>
        <v/>
      </c>
      <c r="KE32" s="139" t="str">
        <f>IF($B$2=1,IF(มี.ค.!Q32="","",มี.ค.!Q32),IF(มี.ค.!Q62="","",มี.ค.!Q62))</f>
        <v/>
      </c>
      <c r="KF32" s="139" t="str">
        <f>IF($B$2=1,IF(มี.ค.!R32="","",มี.ค.!R32),IF(มี.ค.!R62="","",มี.ค.!R62))</f>
        <v/>
      </c>
      <c r="KG32" s="139" t="str">
        <f>IF($B$2=1,IF(มี.ค.!S32="","",มี.ค.!S32),IF(มี.ค.!S62="","",มี.ค.!S62))</f>
        <v/>
      </c>
      <c r="KH32" s="139" t="str">
        <f>IF($B$2=1,IF(มี.ค.!T32="","",มี.ค.!T32),IF(มี.ค.!T62="","",มี.ค.!T62))</f>
        <v/>
      </c>
      <c r="KI32" s="139" t="str">
        <f>IF($B$2=1,IF(มี.ค.!U32="","",มี.ค.!U32),IF(มี.ค.!U62="","",มี.ค.!U62))</f>
        <v/>
      </c>
      <c r="KJ32" s="139" t="str">
        <f>IF($B$2=1,IF(มี.ค.!V32="","",มี.ค.!V32),IF(มี.ค.!V62="","",มี.ค.!V62))</f>
        <v/>
      </c>
      <c r="KK32" s="139" t="str">
        <f>IF($B$2=1,IF(มี.ค.!W32="","",มี.ค.!W32),IF(มี.ค.!W62="","",มี.ค.!W62))</f>
        <v/>
      </c>
      <c r="KL32" s="139" t="str">
        <f>IF($B$2=1,IF(มี.ค.!X32="","",มี.ค.!X32),IF(มี.ค.!X62="","",มี.ค.!X62))</f>
        <v/>
      </c>
      <c r="KM32" s="139" t="str">
        <f>IF($B$2=1,IF(มี.ค.!Y32="","",มี.ค.!Y32),IF(มี.ค.!Y62="","",มี.ค.!Y62))</f>
        <v/>
      </c>
      <c r="KN32" s="139" t="str">
        <f>IF($B$2=1,IF(มี.ค.!Z32="","",มี.ค.!Z32),IF(มี.ค.!Z62="","",มี.ค.!Z62))</f>
        <v/>
      </c>
      <c r="KO32" s="139" t="str">
        <f>IF($B$2=1,IF(มี.ค.!AA32="","",มี.ค.!AA32),IF(มี.ค.!AA62="","",มี.ค.!AA62))</f>
        <v/>
      </c>
      <c r="KP32" s="139" t="str">
        <f>IF($B$2=1,IF(มี.ค.!AB32="","",มี.ค.!AB32),IF(มี.ค.!AB62="","",มี.ค.!AB62))</f>
        <v/>
      </c>
      <c r="KQ32" s="139" t="str">
        <f>IF($B$2=1,IF(มี.ค.!AC32="","",มี.ค.!AC32),IF(มี.ค.!AC62="","",มี.ค.!AC62))</f>
        <v/>
      </c>
      <c r="KR32" s="139" t="str">
        <f>IF($B$2=1,IF(มี.ค.!AD32="","",มี.ค.!AD32),IF(มี.ค.!AD62="","",มี.ค.!AD62))</f>
        <v/>
      </c>
      <c r="KS32" s="139" t="str">
        <f>IF($B$2=1,IF(มี.ค.!AE32="","",มี.ค.!AE32),IF(มี.ค.!AE62="","",มี.ค.!AE62))</f>
        <v/>
      </c>
      <c r="KT32" s="139" t="str">
        <f>IF($B$2=1,IF(มี.ค.!AF32="","",มี.ค.!AF32),IF(มี.ค.!AF62="","",มี.ค.!AF62))</f>
        <v/>
      </c>
      <c r="KU32" s="139" t="str">
        <f>IF($B$2=1,IF(มี.ค.!AG32="","",มี.ค.!AG32),IF(มี.ค.!AG62="","",มี.ค.!AG62))</f>
        <v/>
      </c>
      <c r="KV32" s="139" t="str">
        <f>IF($B$2=1,IF(มี.ค.!AH32="","",มี.ค.!AH32),IF(มี.ค.!AH62="","",มี.ค.!AH62))</f>
        <v/>
      </c>
      <c r="KW32" s="139" t="str">
        <f>IF($B$2=1,IF(มี.ค.!AI32="","",มี.ค.!AI32),IF(มี.ค.!AI62="","",มี.ค.!AI62))</f>
        <v/>
      </c>
      <c r="KX32" s="138">
        <f t="shared" si="19"/>
        <v>29</v>
      </c>
      <c r="KY32" s="139"/>
      <c r="KZ32" s="139" t="str">
        <f>IF($B$2=1,IF(เม.ย.!D32="","",เม.ย.!D32),IF(เม.ย.!D62="","",เม.ย.!D62))</f>
        <v/>
      </c>
      <c r="LA32" s="139" t="str">
        <f>IF($B$2=1,IF(เม.ย.!E32="","",เม.ย.!E32),IF(เม.ย.!E62="","",เม.ย.!E62))</f>
        <v/>
      </c>
      <c r="LB32" s="139" t="str">
        <f>IF($B$2=1,IF(เม.ย.!F32="","",เม.ย.!F32),IF(เม.ย.!F62="","",เม.ย.!F62))</f>
        <v/>
      </c>
      <c r="LC32" s="139" t="str">
        <f>IF($B$2=1,IF(เม.ย.!G32="","",เม.ย.!G32),IF(เม.ย.!G62="","",เม.ย.!G62))</f>
        <v/>
      </c>
      <c r="LD32" s="139" t="str">
        <f>IF($B$2=1,IF(เม.ย.!H32="","",เม.ย.!H32),IF(เม.ย.!H62="","",เม.ย.!H62))</f>
        <v/>
      </c>
      <c r="LE32" s="139" t="str">
        <f>IF($B$2=1,IF(เม.ย.!I32="","",เม.ย.!I32),IF(เม.ย.!I62="","",เม.ย.!I62))</f>
        <v/>
      </c>
      <c r="LF32" s="139" t="str">
        <f>IF($B$2=1,IF(เม.ย.!J32="","",เม.ย.!J32),IF(เม.ย.!J62="","",เม.ย.!J62))</f>
        <v/>
      </c>
      <c r="LG32" s="139" t="str">
        <f>IF($B$2=1,IF(เม.ย.!K32="","",เม.ย.!K32),IF(เม.ย.!K62="","",เม.ย.!K62))</f>
        <v/>
      </c>
      <c r="LH32" s="139" t="str">
        <f>IF($B$2=1,IF(เม.ย.!L32="","",เม.ย.!L32),IF(เม.ย.!L62="","",เม.ย.!L62))</f>
        <v/>
      </c>
      <c r="LI32" s="139" t="str">
        <f>IF($B$2=1,IF(เม.ย.!M32="","",เม.ย.!M32),IF(เม.ย.!M62="","",เม.ย.!M62))</f>
        <v/>
      </c>
      <c r="LJ32" s="139" t="str">
        <f>IF($B$2=1,IF(เม.ย.!N32="","",เม.ย.!N32),IF(เม.ย.!N62="","",เม.ย.!N62))</f>
        <v/>
      </c>
      <c r="LK32" s="139" t="str">
        <f>IF($B$2=1,IF(เม.ย.!O32="","",เม.ย.!O32),IF(เม.ย.!O62="","",เม.ย.!O62))</f>
        <v/>
      </c>
      <c r="LL32" s="139" t="str">
        <f>IF($B$2=1,IF(เม.ย.!P32="","",เม.ย.!P32),IF(เม.ย.!P62="","",เม.ย.!P62))</f>
        <v/>
      </c>
      <c r="LM32" s="139" t="str">
        <f>IF($B$2=1,IF(เม.ย.!Q32="","",เม.ย.!Q32),IF(เม.ย.!Q62="","",เม.ย.!Q62))</f>
        <v/>
      </c>
      <c r="LN32" s="139" t="str">
        <f>IF($B$2=1,IF(เม.ย.!R32="","",เม.ย.!R32),IF(เม.ย.!R62="","",เม.ย.!R62))</f>
        <v/>
      </c>
      <c r="LO32" s="139" t="str">
        <f>IF($B$2=1,IF(เม.ย.!S32="","",เม.ย.!S32),IF(เม.ย.!S62="","",เม.ย.!S62))</f>
        <v/>
      </c>
      <c r="LP32" s="139" t="str">
        <f>IF($B$2=1,IF(เม.ย.!T32="","",เม.ย.!T32),IF(เม.ย.!T62="","",เม.ย.!T62))</f>
        <v/>
      </c>
      <c r="LQ32" s="139" t="str">
        <f>IF($B$2=1,IF(เม.ย.!U32="","",เม.ย.!U32),IF(เม.ย.!U62="","",เม.ย.!U62))</f>
        <v/>
      </c>
      <c r="LR32" s="139" t="str">
        <f>IF($B$2=1,IF(เม.ย.!V32="","",เม.ย.!V32),IF(เม.ย.!V62="","",เม.ย.!V62))</f>
        <v/>
      </c>
      <c r="LS32" s="139" t="str">
        <f>IF($B$2=1,IF(เม.ย.!W32="","",เม.ย.!W32),IF(เม.ย.!W62="","",เม.ย.!W62))</f>
        <v/>
      </c>
      <c r="LT32" s="139" t="str">
        <f>IF($B$2=1,IF(เม.ย.!X32="","",เม.ย.!X32),IF(เม.ย.!X62="","",เม.ย.!X62))</f>
        <v/>
      </c>
      <c r="LU32" s="139" t="str">
        <f>IF($B$2=1,IF(เม.ย.!Y32="","",เม.ย.!Y32),IF(เม.ย.!Y62="","",เม.ย.!Y62))</f>
        <v/>
      </c>
      <c r="LV32" s="139" t="str">
        <f>IF($B$2=1,IF(เม.ย.!Z32="","",เม.ย.!Z32),IF(เม.ย.!Z62="","",เม.ย.!Z62))</f>
        <v/>
      </c>
      <c r="LW32" s="139" t="str">
        <f>IF($B$2=1,IF(เม.ย.!AA32="","",เม.ย.!AA32),IF(เม.ย.!AA62="","",เม.ย.!AA62))</f>
        <v/>
      </c>
      <c r="LX32" s="139" t="str">
        <f>IF($B$2=1,IF(เม.ย.!AB32="","",เม.ย.!AB32),IF(เม.ย.!AB62="","",เม.ย.!AB62))</f>
        <v/>
      </c>
      <c r="LY32" s="139" t="str">
        <f>IF($B$2=1,IF(เม.ย.!AC32="","",เม.ย.!AC32),IF(เม.ย.!AC62="","",เม.ย.!AC62))</f>
        <v/>
      </c>
      <c r="LZ32" s="139" t="str">
        <f>IF($B$2=1,IF(เม.ย.!AD32="","",เม.ย.!AD32),IF(เม.ย.!AD62="","",เม.ย.!AD62))</f>
        <v/>
      </c>
      <c r="MA32" s="139" t="str">
        <f>IF($B$2=1,IF(เม.ย.!AE32="","",เม.ย.!AE32),IF(เม.ย.!AE62="","",เม.ย.!AE62))</f>
        <v/>
      </c>
      <c r="MB32" s="139" t="str">
        <f>IF($B$2=1,IF(เม.ย.!AF32="","",เม.ย.!AF32),IF(เม.ย.!AF62="","",เม.ย.!AF62))</f>
        <v/>
      </c>
      <c r="MC32" s="139" t="str">
        <f>IF($B$2=1,IF(เม.ย.!AG32="","",เม.ย.!AG32),IF(เม.ย.!AG62="","",เม.ย.!AG62))</f>
        <v/>
      </c>
      <c r="MD32" s="139" t="str">
        <f>IF($B$2=1,IF(เม.ย.!AH32="","",เม.ย.!AH32),IF(เม.ย.!AH62="","",เม.ย.!AH62))</f>
        <v/>
      </c>
      <c r="ME32" s="139" t="str">
        <f>IF($B$2=1,IF(เม.ย.!AI32="","",เม.ย.!AI32),IF(เม.ย.!AI62="","",เม.ย.!AI62))</f>
        <v/>
      </c>
      <c r="MF32" s="138">
        <f t="shared" si="20"/>
        <v>29</v>
      </c>
      <c r="MG32" s="139"/>
      <c r="MH32" s="139" t="str">
        <f>IF($B$2=1,IF(พ.ค.!D32="","",พ.ค.!D32),IF(พ.ค.!D62="","",พ.ค.!D62))</f>
        <v/>
      </c>
      <c r="MI32" s="139" t="str">
        <f>IF($B$2=1,IF(พ.ค.!E32="","",พ.ค.!E32),IF(พ.ค.!E62="","",พ.ค.!E62))</f>
        <v/>
      </c>
      <c r="MJ32" s="139" t="str">
        <f>IF($B$2=1,IF(พ.ค.!F32="","",พ.ค.!F32),IF(พ.ค.!F62="","",พ.ค.!F62))</f>
        <v/>
      </c>
      <c r="MK32" s="139" t="str">
        <f>IF($B$2=1,IF(พ.ค.!G32="","",พ.ค.!G32),IF(พ.ค.!G62="","",พ.ค.!G62))</f>
        <v/>
      </c>
      <c r="ML32" s="139" t="str">
        <f>IF($B$2=1,IF(พ.ค.!H32="","",พ.ค.!H32),IF(พ.ค.!H62="","",พ.ค.!H62))</f>
        <v/>
      </c>
      <c r="MM32" s="139" t="str">
        <f>IF($B$2=1,IF(พ.ค.!I32="","",พ.ค.!I32),IF(พ.ค.!I62="","",พ.ค.!I62))</f>
        <v/>
      </c>
      <c r="MN32" s="139" t="str">
        <f>IF($B$2=1,IF(พ.ค.!J32="","",พ.ค.!J32),IF(พ.ค.!J62="","",พ.ค.!J62))</f>
        <v/>
      </c>
      <c r="MO32" s="139" t="str">
        <f>IF($B$2=1,IF(พ.ค.!K32="","",พ.ค.!K32),IF(พ.ค.!K62="","",พ.ค.!K62))</f>
        <v/>
      </c>
      <c r="MP32" s="139" t="str">
        <f>IF($B$2=1,IF(พ.ค.!L32="","",พ.ค.!L32),IF(พ.ค.!L62="","",พ.ค.!L62))</f>
        <v/>
      </c>
      <c r="MQ32" s="139" t="str">
        <f>IF($B$2=1,IF(พ.ค.!M32="","",พ.ค.!M32),IF(พ.ค.!M62="","",พ.ค.!M62))</f>
        <v/>
      </c>
      <c r="MR32" s="139" t="str">
        <f>IF($B$2=1,IF(พ.ค.!N32="","",พ.ค.!N32),IF(พ.ค.!N62="","",พ.ค.!N62))</f>
        <v/>
      </c>
      <c r="MS32" s="139" t="str">
        <f>IF($B$2=1,IF(พ.ค.!O32="","",พ.ค.!O32),IF(พ.ค.!O62="","",พ.ค.!O62))</f>
        <v/>
      </c>
      <c r="MT32" s="139" t="str">
        <f>IF($B$2=1,IF(พ.ค.!P32="","",พ.ค.!P32),IF(พ.ค.!P62="","",พ.ค.!P62))</f>
        <v/>
      </c>
      <c r="MU32" s="139" t="str">
        <f>IF($B$2=1,IF(พ.ค.!Q32="","",พ.ค.!Q32),IF(พ.ค.!Q62="","",พ.ค.!Q62))</f>
        <v/>
      </c>
      <c r="MV32" s="139" t="str">
        <f>IF($B$2=1,IF(พ.ค.!R32="","",พ.ค.!R32),IF(พ.ค.!R62="","",พ.ค.!R62))</f>
        <v/>
      </c>
      <c r="MW32" s="139" t="str">
        <f>IF($B$2=1,IF(พ.ค.!S32="","",พ.ค.!S32),IF(พ.ค.!S62="","",พ.ค.!S62))</f>
        <v/>
      </c>
      <c r="MX32" s="139" t="str">
        <f>IF($B$2=1,IF(พ.ค.!T32="","",พ.ค.!T32),IF(พ.ค.!T62="","",พ.ค.!T62))</f>
        <v/>
      </c>
      <c r="MY32" s="139" t="str">
        <f>IF($B$2=1,IF(พ.ค.!U32="","",พ.ค.!U32),IF(พ.ค.!U62="","",พ.ค.!U62))</f>
        <v/>
      </c>
      <c r="MZ32" s="139" t="str">
        <f>IF($B$2=1,IF(พ.ค.!V32="","",พ.ค.!V32),IF(พ.ค.!V62="","",พ.ค.!V62))</f>
        <v/>
      </c>
      <c r="NA32" s="139" t="str">
        <f>IF($B$2=1,IF(พ.ค.!W32="","",พ.ค.!W32),IF(พ.ค.!W62="","",พ.ค.!W62))</f>
        <v/>
      </c>
      <c r="NB32" s="139" t="str">
        <f>IF($B$2=1,IF(พ.ค.!X32="","",พ.ค.!X32),IF(พ.ค.!X62="","",พ.ค.!X62))</f>
        <v/>
      </c>
      <c r="NC32" s="139" t="str">
        <f>IF($B$2=1,IF(พ.ค.!Y32="","",พ.ค.!Y32),IF(พ.ค.!Y62="","",พ.ค.!Y62))</f>
        <v/>
      </c>
      <c r="ND32" s="139" t="str">
        <f>IF($B$2=1,IF(พ.ค.!Z32="","",พ.ค.!Z32),IF(พ.ค.!Z62="","",พ.ค.!Z62))</f>
        <v/>
      </c>
      <c r="NE32" s="139" t="str">
        <f>IF($B$2=1,IF(พ.ค.!AA32="","",พ.ค.!AA32),IF(พ.ค.!AA62="","",พ.ค.!AA62))</f>
        <v/>
      </c>
      <c r="NF32" s="139" t="str">
        <f>IF($B$2=1,IF(พ.ค.!AB32="","",พ.ค.!AB32),IF(พ.ค.!AB62="","",พ.ค.!AB62))</f>
        <v/>
      </c>
      <c r="NG32" s="139" t="str">
        <f>IF($B$2=1,IF(พ.ค.!AC32="","",พ.ค.!AC32),IF(พ.ค.!AC62="","",พ.ค.!AC62))</f>
        <v/>
      </c>
      <c r="NH32" s="139" t="str">
        <f>IF($B$2=1,IF(พ.ค.!AD32="","",พ.ค.!AD32),IF(พ.ค.!AD62="","",พ.ค.!AD62))</f>
        <v/>
      </c>
      <c r="NI32" s="139" t="str">
        <f>IF($B$2=1,IF(พ.ค.!AE32="","",พ.ค.!AE32),IF(พ.ค.!AE62="","",พ.ค.!AE62))</f>
        <v/>
      </c>
      <c r="NJ32" s="139" t="str">
        <f>IF($B$2=1,IF(พ.ค.!AF32="","",พ.ค.!AF32),IF(พ.ค.!AF62="","",พ.ค.!AF62))</f>
        <v/>
      </c>
      <c r="NK32" s="139" t="str">
        <f>IF($B$2=1,IF(พ.ค.!AG32="","",พ.ค.!AG32),IF(พ.ค.!AG62="","",พ.ค.!AG62))</f>
        <v/>
      </c>
      <c r="NL32" s="139" t="str">
        <f>IF($B$2=1,IF(พ.ค.!AH32="","",พ.ค.!AH32),IF(พ.ค.!AH62="","",พ.ค.!AH62))</f>
        <v/>
      </c>
      <c r="NM32" s="139" t="str">
        <f>IF($B$2=1,IF(พ.ค.!AI32="","",พ.ค.!AI32),IF(พ.ค.!AI62="","",พ.ค.!AI62))</f>
        <v/>
      </c>
    </row>
    <row r="33" spans="1:377" ht="21" customHeight="1" x14ac:dyDescent="0.55000000000000004">
      <c r="A33" s="125"/>
      <c r="B33" s="125"/>
      <c r="C33" s="125"/>
      <c r="D33" s="138">
        <f t="shared" si="21"/>
        <v>30</v>
      </c>
      <c r="E33" s="139"/>
      <c r="F33" s="139" t="str">
        <f>IF($B$2=1,IF(ก.ค.!D33="","",ก.ค.!D33),IF(ก.ค.!D63="","",ก.ค.!D63))</f>
        <v/>
      </c>
      <c r="G33" s="139" t="str">
        <f>IF($B$2=1,IF(ก.ค.!E33="","",ก.ค.!E33),IF(ก.ค.!E63="","",ก.ค.!E63))</f>
        <v/>
      </c>
      <c r="H33" s="139" t="str">
        <f>IF($B$2=1,IF(ก.ค.!F33="","",ก.ค.!F33),IF(ก.ค.!F63="","",ก.ค.!F63))</f>
        <v/>
      </c>
      <c r="I33" s="139" t="str">
        <f>IF($B$2=1,IF(ก.ค.!G33="","",ก.ค.!G33),IF(ก.ค.!G63="","",ก.ค.!G63))</f>
        <v/>
      </c>
      <c r="J33" s="139" t="str">
        <f>IF($B$2=1,IF(ก.ค.!H33="","",ก.ค.!H33),IF(ก.ค.!H63="","",ก.ค.!H63))</f>
        <v/>
      </c>
      <c r="K33" s="139" t="str">
        <f>IF($B$2=1,IF(ก.ค.!I33="","",ก.ค.!I33),IF(ก.ค.!I63="","",ก.ค.!I63))</f>
        <v/>
      </c>
      <c r="L33" s="139" t="str">
        <f>IF($B$2=1,IF(ก.ค.!J33="","",ก.ค.!J33),IF(ก.ค.!J63="","",ก.ค.!J63))</f>
        <v/>
      </c>
      <c r="M33" s="139" t="str">
        <f>IF($B$2=1,IF(ก.ค.!K33="","",ก.ค.!K33),IF(ก.ค.!K63="","",ก.ค.!K63))</f>
        <v/>
      </c>
      <c r="N33" s="139" t="str">
        <f>IF($B$2=1,IF(ก.ค.!L33="","",ก.ค.!L33),IF(ก.ค.!L63="","",ก.ค.!L63))</f>
        <v/>
      </c>
      <c r="O33" s="139" t="str">
        <f>IF($B$2=1,IF(ก.ค.!M33="","",ก.ค.!M33),IF(ก.ค.!M63="","",ก.ค.!M63))</f>
        <v/>
      </c>
      <c r="P33" s="139" t="str">
        <f>IF($B$2=1,IF(ก.ค.!N33="","",ก.ค.!N33),IF(ก.ค.!N63="","",ก.ค.!N63))</f>
        <v/>
      </c>
      <c r="Q33" s="139" t="str">
        <f>IF($B$2=1,IF(ก.ค.!O33="","",ก.ค.!O33),IF(ก.ค.!O63="","",ก.ค.!O63))</f>
        <v/>
      </c>
      <c r="R33" s="139" t="str">
        <f>IF($B$2=1,IF(ก.ค.!P33="","",ก.ค.!P33),IF(ก.ค.!P63="","",ก.ค.!P63))</f>
        <v/>
      </c>
      <c r="S33" s="139" t="str">
        <f>IF($B$2=1,IF(ก.ค.!Q33="","",ก.ค.!Q33),IF(ก.ค.!Q63="","",ก.ค.!Q63))</f>
        <v/>
      </c>
      <c r="T33" s="139" t="str">
        <f>IF($B$2=1,IF(ก.ค.!R33="","",ก.ค.!R33),IF(ก.ค.!R63="","",ก.ค.!R63))</f>
        <v/>
      </c>
      <c r="U33" s="139" t="str">
        <f>IF($B$2=1,IF(ก.ค.!S33="","",ก.ค.!S33),IF(ก.ค.!S63="","",ก.ค.!S63))</f>
        <v/>
      </c>
      <c r="V33" s="139" t="str">
        <f>IF($B$2=1,IF(ก.ค.!T33="","",ก.ค.!T33),IF(ก.ค.!T63="","",ก.ค.!T63))</f>
        <v/>
      </c>
      <c r="W33" s="139" t="str">
        <f>IF($B$2=1,IF(ก.ค.!U33="","",ก.ค.!U33),IF(ก.ค.!U63="","",ก.ค.!U63))</f>
        <v/>
      </c>
      <c r="X33" s="139" t="str">
        <f>IF($B$2=1,IF(ก.ค.!V33="","",ก.ค.!V33),IF(ก.ค.!V63="","",ก.ค.!V63))</f>
        <v/>
      </c>
      <c r="Y33" s="139" t="str">
        <f>IF($B$2=1,IF(ก.ค.!W33="","",ก.ค.!W33),IF(ก.ค.!W63="","",ก.ค.!W63))</f>
        <v/>
      </c>
      <c r="Z33" s="139" t="str">
        <f>IF($B$2=1,IF(ก.ค.!X33="","",ก.ค.!X33),IF(ก.ค.!X63="","",ก.ค.!X63))</f>
        <v/>
      </c>
      <c r="AA33" s="139" t="str">
        <f>IF($B$2=1,IF(ก.ค.!Y33="","",ก.ค.!Y33),IF(ก.ค.!Y63="","",ก.ค.!Y63))</f>
        <v/>
      </c>
      <c r="AB33" s="139" t="str">
        <f>IF($B$2=1,IF(ก.ค.!Z33="","",ก.ค.!Z33),IF(ก.ค.!Z63="","",ก.ค.!Z63))</f>
        <v/>
      </c>
      <c r="AC33" s="139" t="str">
        <f>IF($B$2=1,IF(ก.ค.!AA33="","",ก.ค.!AA33),IF(ก.ค.!AA63="","",ก.ค.!AA63))</f>
        <v/>
      </c>
      <c r="AD33" s="139" t="str">
        <f>IF($B$2=1,IF(ก.ค.!AB33="","",ก.ค.!AB33),IF(ก.ค.!AB63="","",ก.ค.!AB63))</f>
        <v/>
      </c>
      <c r="AE33" s="139" t="str">
        <f>IF($B$2=1,IF(ก.ค.!AC33="","",ก.ค.!AC33),IF(ก.ค.!AC63="","",ก.ค.!AC63))</f>
        <v/>
      </c>
      <c r="AF33" s="139" t="str">
        <f>IF($B$2=1,IF(ก.ค.!AD33="","",ก.ค.!AD33),IF(ก.ค.!AD63="","",ก.ค.!AD63))</f>
        <v/>
      </c>
      <c r="AG33" s="139" t="str">
        <f>IF($B$2=1,IF(ก.ค.!AE33="","",ก.ค.!AE33),IF(ก.ค.!AE63="","",ก.ค.!AE63))</f>
        <v/>
      </c>
      <c r="AH33" s="139" t="str">
        <f>IF($B$2=1,IF(ก.ค.!AF33="","",ก.ค.!AF33),IF(ก.ค.!AF63="","",ก.ค.!AF63))</f>
        <v/>
      </c>
      <c r="AI33" s="139" t="str">
        <f>IF($B$2=1,IF(ก.ค.!AG33="","",ก.ค.!AG33),IF(ก.ค.!AG63="","",ก.ค.!AG63))</f>
        <v/>
      </c>
      <c r="AJ33" s="139" t="str">
        <f>IF($B$2=1,IF(ก.ค.!AH33="","",ก.ค.!AH33),IF(ก.ค.!AH63="","",ก.ค.!AH63))</f>
        <v/>
      </c>
      <c r="AK33" s="139" t="str">
        <f>IF($B$2=1,IF(ก.ค.!AI33="","",ก.ค.!AI33),IF(ก.ค.!AI63="","",ก.ค.!AI63))</f>
        <v/>
      </c>
      <c r="AL33" s="138">
        <f t="shared" si="11"/>
        <v>30</v>
      </c>
      <c r="AM33" s="139"/>
      <c r="AN33" s="139" t="str">
        <f>IF($B$2=1,IF(ส.ค.!D33="","",ส.ค.!D33),IF(ส.ค.!D63="","",ส.ค.!D63))</f>
        <v/>
      </c>
      <c r="AO33" s="139" t="str">
        <f>IF($B$2=1,IF(ส.ค.!E33="","",ส.ค.!E33),IF(ส.ค.!E63="","",ส.ค.!E63))</f>
        <v/>
      </c>
      <c r="AP33" s="139" t="str">
        <f>IF($B$2=1,IF(ส.ค.!F33="","",ส.ค.!F33),IF(ส.ค.!F63="","",ส.ค.!F63))</f>
        <v/>
      </c>
      <c r="AQ33" s="139" t="str">
        <f>IF($B$2=1,IF(ส.ค.!G33="","",ส.ค.!G33),IF(ส.ค.!G63="","",ส.ค.!G63))</f>
        <v/>
      </c>
      <c r="AR33" s="139" t="str">
        <f>IF($B$2=1,IF(ส.ค.!H33="","",ส.ค.!H33),IF(ส.ค.!H63="","",ส.ค.!H63))</f>
        <v/>
      </c>
      <c r="AS33" s="139" t="str">
        <f>IF($B$2=1,IF(ส.ค.!I33="","",ส.ค.!I33),IF(ส.ค.!I63="","",ส.ค.!I63))</f>
        <v/>
      </c>
      <c r="AT33" s="139" t="str">
        <f>IF($B$2=1,IF(ส.ค.!J33="","",ส.ค.!J33),IF(ส.ค.!J63="","",ส.ค.!J63))</f>
        <v/>
      </c>
      <c r="AU33" s="139" t="str">
        <f>IF($B$2=1,IF(ส.ค.!K33="","",ส.ค.!K33),IF(ส.ค.!K63="","",ส.ค.!K63))</f>
        <v/>
      </c>
      <c r="AV33" s="139" t="str">
        <f>IF($B$2=1,IF(ส.ค.!L33="","",ส.ค.!L33),IF(ส.ค.!L63="","",ส.ค.!L63))</f>
        <v/>
      </c>
      <c r="AW33" s="139" t="str">
        <f>IF($B$2=1,IF(ส.ค.!M33="","",ส.ค.!M33),IF(ส.ค.!M63="","",ส.ค.!M63))</f>
        <v/>
      </c>
      <c r="AX33" s="139" t="str">
        <f>IF($B$2=1,IF(ส.ค.!N33="","",ส.ค.!N33),IF(ส.ค.!N63="","",ส.ค.!N63))</f>
        <v/>
      </c>
      <c r="AY33" s="139" t="str">
        <f>IF($B$2=1,IF(ส.ค.!O33="","",ส.ค.!O33),IF(ส.ค.!O63="","",ส.ค.!O63))</f>
        <v/>
      </c>
      <c r="AZ33" s="139" t="str">
        <f>IF($B$2=1,IF(ส.ค.!P33="","",ส.ค.!P33),IF(ส.ค.!P63="","",ส.ค.!P63))</f>
        <v/>
      </c>
      <c r="BA33" s="139" t="str">
        <f>IF($B$2=1,IF(ส.ค.!Q33="","",ส.ค.!Q33),IF(ส.ค.!Q63="","",ส.ค.!Q63))</f>
        <v/>
      </c>
      <c r="BB33" s="139" t="str">
        <f>IF($B$2=1,IF(ส.ค.!R33="","",ส.ค.!R33),IF(ส.ค.!R63="","",ส.ค.!R63))</f>
        <v/>
      </c>
      <c r="BC33" s="139" t="str">
        <f>IF($B$2=1,IF(ส.ค.!S33="","",ส.ค.!S33),IF(ส.ค.!S63="","",ส.ค.!S63))</f>
        <v/>
      </c>
      <c r="BD33" s="139" t="str">
        <f>IF($B$2=1,IF(ส.ค.!T33="","",ส.ค.!T33),IF(ส.ค.!T63="","",ส.ค.!T63))</f>
        <v/>
      </c>
      <c r="BE33" s="139" t="str">
        <f>IF($B$2=1,IF(ส.ค.!U33="","",ส.ค.!U33),IF(ส.ค.!U63="","",ส.ค.!U63))</f>
        <v/>
      </c>
      <c r="BF33" s="139" t="str">
        <f>IF($B$2=1,IF(ส.ค.!V33="","",ส.ค.!V33),IF(ส.ค.!V63="","",ส.ค.!V63))</f>
        <v/>
      </c>
      <c r="BG33" s="139" t="str">
        <f>IF($B$2=1,IF(ส.ค.!W33="","",ส.ค.!W33),IF(ส.ค.!W63="","",ส.ค.!W63))</f>
        <v/>
      </c>
      <c r="BH33" s="139" t="str">
        <f>IF($B$2=1,IF(ส.ค.!X33="","",ส.ค.!X33),IF(ส.ค.!X63="","",ส.ค.!X63))</f>
        <v/>
      </c>
      <c r="BI33" s="139" t="str">
        <f>IF($B$2=1,IF(ส.ค.!Y33="","",ส.ค.!Y33),IF(ส.ค.!Y63="","",ส.ค.!Y63))</f>
        <v/>
      </c>
      <c r="BJ33" s="139" t="str">
        <f>IF($B$2=1,IF(ส.ค.!Z33="","",ส.ค.!Z33),IF(ส.ค.!Z63="","",ส.ค.!Z63))</f>
        <v/>
      </c>
      <c r="BK33" s="139" t="str">
        <f>IF($B$2=1,IF(ส.ค.!AA33="","",ส.ค.!AA33),IF(ส.ค.!AA63="","",ส.ค.!AA63))</f>
        <v/>
      </c>
      <c r="BL33" s="139" t="str">
        <f>IF($B$2=1,IF(ส.ค.!AB33="","",ส.ค.!AB33),IF(ส.ค.!AB63="","",ส.ค.!AB63))</f>
        <v/>
      </c>
      <c r="BM33" s="139" t="str">
        <f>IF($B$2=1,IF(ส.ค.!AC33="","",ส.ค.!AC33),IF(ส.ค.!AC63="","",ส.ค.!AC63))</f>
        <v/>
      </c>
      <c r="BN33" s="139" t="str">
        <f>IF($B$2=1,IF(ส.ค.!AD33="","",ส.ค.!AD33),IF(ส.ค.!AD63="","",ส.ค.!AD63))</f>
        <v/>
      </c>
      <c r="BO33" s="139" t="str">
        <f>IF($B$2=1,IF(ส.ค.!AE33="","",ส.ค.!AE33),IF(ส.ค.!AE63="","",ส.ค.!AE63))</f>
        <v/>
      </c>
      <c r="BP33" s="139" t="str">
        <f>IF($B$2=1,IF(ส.ค.!AF33="","",ส.ค.!AF33),IF(ส.ค.!AF63="","",ส.ค.!AF63))</f>
        <v/>
      </c>
      <c r="BQ33" s="139" t="str">
        <f>IF($B$2=1,IF(ส.ค.!AG33="","",ส.ค.!AG33),IF(ส.ค.!AG63="","",ส.ค.!AG63))</f>
        <v/>
      </c>
      <c r="BR33" s="139" t="str">
        <f>IF($B$2=1,IF(ส.ค.!AH33="","",ส.ค.!AH33),IF(ส.ค.!AH63="","",ส.ค.!AH63))</f>
        <v/>
      </c>
      <c r="BS33" s="139" t="str">
        <f>IF($B$2=1,IF(ส.ค.!AI33="","",ส.ค.!AI33),IF(ส.ค.!AI63="","",ส.ค.!AI63))</f>
        <v/>
      </c>
      <c r="BT33" s="138">
        <f t="shared" si="12"/>
        <v>30</v>
      </c>
      <c r="BU33" s="139"/>
      <c r="BV33" s="139" t="str">
        <f>IF($B$2=1,IF(ก.ย.!D33="","",ก.ย.!D33),IF(ก.ย.!D63="","",ก.ย.!D63))</f>
        <v/>
      </c>
      <c r="BW33" s="139" t="str">
        <f>IF($B$2=1,IF(ก.ย.!E33="","",ก.ย.!E33),IF(ก.ย.!E63="","",ก.ย.!E63))</f>
        <v/>
      </c>
      <c r="BX33" s="139" t="str">
        <f>IF($B$2=1,IF(ก.ย.!F33="","",ก.ย.!F33),IF(ก.ย.!F63="","",ก.ย.!F63))</f>
        <v/>
      </c>
      <c r="BY33" s="139" t="str">
        <f>IF($B$2=1,IF(ก.ย.!G33="","",ก.ย.!G33),IF(ก.ย.!G63="","",ก.ย.!G63))</f>
        <v/>
      </c>
      <c r="BZ33" s="139" t="str">
        <f>IF($B$2=1,IF(ก.ย.!H33="","",ก.ย.!H33),IF(ก.ย.!H63="","",ก.ย.!H63))</f>
        <v/>
      </c>
      <c r="CA33" s="139" t="str">
        <f>IF($B$2=1,IF(ก.ย.!I33="","",ก.ย.!I33),IF(ก.ย.!I63="","",ก.ย.!I63))</f>
        <v/>
      </c>
      <c r="CB33" s="139" t="str">
        <f>IF($B$2=1,IF(ก.ย.!J33="","",ก.ย.!J33),IF(ก.ย.!J63="","",ก.ย.!J63))</f>
        <v/>
      </c>
      <c r="CC33" s="139" t="str">
        <f>IF($B$2=1,IF(ก.ย.!K33="","",ก.ย.!K33),IF(ก.ย.!K63="","",ก.ย.!K63))</f>
        <v/>
      </c>
      <c r="CD33" s="139" t="str">
        <f>IF($B$2=1,IF(ก.ย.!L33="","",ก.ย.!L33),IF(ก.ย.!L63="","",ก.ย.!L63))</f>
        <v/>
      </c>
      <c r="CE33" s="139" t="str">
        <f>IF($B$2=1,IF(ก.ย.!M33="","",ก.ย.!M33),IF(ก.ย.!M63="","",ก.ย.!M63))</f>
        <v/>
      </c>
      <c r="CF33" s="139" t="str">
        <f>IF($B$2=1,IF(ก.ย.!N33="","",ก.ย.!N33),IF(ก.ย.!N63="","",ก.ย.!N63))</f>
        <v/>
      </c>
      <c r="CG33" s="139" t="str">
        <f>IF($B$2=1,IF(ก.ย.!O33="","",ก.ย.!O33),IF(ก.ย.!O63="","",ก.ย.!O63))</f>
        <v/>
      </c>
      <c r="CH33" s="139" t="str">
        <f>IF($B$2=1,IF(ก.ย.!P33="","",ก.ย.!P33),IF(ก.ย.!P63="","",ก.ย.!P63))</f>
        <v/>
      </c>
      <c r="CI33" s="139" t="str">
        <f>IF($B$2=1,IF(ก.ย.!Q33="","",ก.ย.!Q33),IF(ก.ย.!Q63="","",ก.ย.!Q63))</f>
        <v/>
      </c>
      <c r="CJ33" s="139" t="str">
        <f>IF($B$2=1,IF(ก.ย.!R33="","",ก.ย.!R33),IF(ก.ย.!R63="","",ก.ย.!R63))</f>
        <v/>
      </c>
      <c r="CK33" s="139" t="str">
        <f>IF($B$2=1,IF(ก.ย.!S33="","",ก.ย.!S33),IF(ก.ย.!S63="","",ก.ย.!S63))</f>
        <v/>
      </c>
      <c r="CL33" s="139" t="str">
        <f>IF($B$2=1,IF(ก.ย.!T33="","",ก.ย.!T33),IF(ก.ย.!T63="","",ก.ย.!T63))</f>
        <v/>
      </c>
      <c r="CM33" s="139" t="str">
        <f>IF($B$2=1,IF(ก.ย.!U33="","",ก.ย.!U33),IF(ก.ย.!U63="","",ก.ย.!U63))</f>
        <v/>
      </c>
      <c r="CN33" s="139" t="str">
        <f>IF($B$2=1,IF(ก.ย.!V33="","",ก.ย.!V33),IF(ก.ย.!V63="","",ก.ย.!V63))</f>
        <v/>
      </c>
      <c r="CO33" s="139" t="str">
        <f>IF($B$2=1,IF(ก.ย.!W33="","",ก.ย.!W33),IF(ก.ย.!W63="","",ก.ย.!W63))</f>
        <v/>
      </c>
      <c r="CP33" s="139" t="str">
        <f>IF($B$2=1,IF(ก.ย.!X33="","",ก.ย.!X33),IF(ก.ย.!X63="","",ก.ย.!X63))</f>
        <v/>
      </c>
      <c r="CQ33" s="139" t="str">
        <f>IF($B$2=1,IF(ก.ย.!Y33="","",ก.ย.!Y33),IF(ก.ย.!Y63="","",ก.ย.!Y63))</f>
        <v/>
      </c>
      <c r="CR33" s="139" t="str">
        <f>IF($B$2=1,IF(ก.ย.!Z33="","",ก.ย.!Z33),IF(ก.ย.!Z63="","",ก.ย.!Z63))</f>
        <v/>
      </c>
      <c r="CS33" s="139" t="str">
        <f>IF($B$2=1,IF(ก.ย.!AA33="","",ก.ย.!AA33),IF(ก.ย.!AA63="","",ก.ย.!AA63))</f>
        <v/>
      </c>
      <c r="CT33" s="139" t="str">
        <f>IF($B$2=1,IF(ก.ย.!AB33="","",ก.ย.!AB33),IF(ก.ย.!AB63="","",ก.ย.!AB63))</f>
        <v/>
      </c>
      <c r="CU33" s="139" t="str">
        <f>IF($B$2=1,IF(ก.ย.!AC33="","",ก.ย.!AC33),IF(ก.ย.!AC63="","",ก.ย.!AC63))</f>
        <v/>
      </c>
      <c r="CV33" s="139" t="str">
        <f>IF($B$2=1,IF(ก.ย.!AD33="","",ก.ย.!AD33),IF(ก.ย.!AD63="","",ก.ย.!AD63))</f>
        <v/>
      </c>
      <c r="CW33" s="139" t="str">
        <f>IF($B$2=1,IF(ก.ย.!AE33="","",ก.ย.!AE33),IF(ก.ย.!AE63="","",ก.ย.!AE63))</f>
        <v/>
      </c>
      <c r="CX33" s="139" t="str">
        <f>IF($B$2=1,IF(ก.ย.!AF33="","",ก.ย.!AF33),IF(ก.ย.!AF63="","",ก.ย.!AF63))</f>
        <v/>
      </c>
      <c r="CY33" s="139" t="str">
        <f>IF($B$2=1,IF(ก.ย.!AG33="","",ก.ย.!AG33),IF(ก.ย.!AG63="","",ก.ย.!AG63))</f>
        <v/>
      </c>
      <c r="CZ33" s="139" t="str">
        <f>IF($B$2=1,IF(ก.ย.!AH33="","",ก.ย.!AH33),IF(ก.ย.!AH63="","",ก.ย.!AH63))</f>
        <v/>
      </c>
      <c r="DA33" s="139" t="str">
        <f>IF($B$2=1,IF(ก.ย.!AI33="","",ก.ย.!AI33),IF(ก.ย.!AI63="","",ก.ย.!AI63))</f>
        <v/>
      </c>
      <c r="DB33" s="138">
        <f t="shared" si="13"/>
        <v>30</v>
      </c>
      <c r="DC33" s="139"/>
      <c r="DD33" s="139" t="str">
        <f>IF($B$2=1,IF(ต.ค.!D33="","",ต.ค.!D33),IF(ต.ค.!D63="","",ต.ค.!D63))</f>
        <v/>
      </c>
      <c r="DE33" s="139" t="str">
        <f>IF($B$2=1,IF(ต.ค.!E33="","",ต.ค.!E33),IF(ต.ค.!E63="","",ต.ค.!E63))</f>
        <v/>
      </c>
      <c r="DF33" s="139" t="str">
        <f>IF($B$2=1,IF(ต.ค.!F33="","",ต.ค.!F33),IF(ต.ค.!F63="","",ต.ค.!F63))</f>
        <v/>
      </c>
      <c r="DG33" s="139" t="str">
        <f>IF($B$2=1,IF(ต.ค.!G33="","",ต.ค.!G33),IF(ต.ค.!G63="","",ต.ค.!G63))</f>
        <v/>
      </c>
      <c r="DH33" s="139" t="str">
        <f>IF($B$2=1,IF(ต.ค.!H33="","",ต.ค.!H33),IF(ต.ค.!H63="","",ต.ค.!H63))</f>
        <v/>
      </c>
      <c r="DI33" s="139" t="str">
        <f>IF($B$2=1,IF(ต.ค.!I33="","",ต.ค.!I33),IF(ต.ค.!I63="","",ต.ค.!I63))</f>
        <v/>
      </c>
      <c r="DJ33" s="139" t="str">
        <f>IF($B$2=1,IF(ต.ค.!J33="","",ต.ค.!J33),IF(ต.ค.!J63="","",ต.ค.!J63))</f>
        <v/>
      </c>
      <c r="DK33" s="139" t="str">
        <f>IF($B$2=1,IF(ต.ค.!K33="","",ต.ค.!K33),IF(ต.ค.!K63="","",ต.ค.!K63))</f>
        <v/>
      </c>
      <c r="DL33" s="139" t="str">
        <f>IF($B$2=1,IF(ต.ค.!L33="","",ต.ค.!L33),IF(ต.ค.!L63="","",ต.ค.!L63))</f>
        <v/>
      </c>
      <c r="DM33" s="139" t="str">
        <f>IF($B$2=1,IF(ต.ค.!M33="","",ต.ค.!M33),IF(ต.ค.!M63="","",ต.ค.!M63))</f>
        <v/>
      </c>
      <c r="DN33" s="139" t="str">
        <f>IF($B$2=1,IF(ต.ค.!N33="","",ต.ค.!N33),IF(ต.ค.!N63="","",ต.ค.!N63))</f>
        <v/>
      </c>
      <c r="DO33" s="139" t="str">
        <f>IF($B$2=1,IF(ต.ค.!O33="","",ต.ค.!O33),IF(ต.ค.!O63="","",ต.ค.!O63))</f>
        <v/>
      </c>
      <c r="DP33" s="139" t="str">
        <f>IF($B$2=1,IF(ต.ค.!P33="","",ต.ค.!P33),IF(ต.ค.!P63="","",ต.ค.!P63))</f>
        <v/>
      </c>
      <c r="DQ33" s="139" t="str">
        <f>IF($B$2=1,IF(ต.ค.!Q33="","",ต.ค.!Q33),IF(ต.ค.!Q63="","",ต.ค.!Q63))</f>
        <v/>
      </c>
      <c r="DR33" s="139" t="str">
        <f>IF($B$2=1,IF(ต.ค.!R33="","",ต.ค.!R33),IF(ต.ค.!R63="","",ต.ค.!R63))</f>
        <v/>
      </c>
      <c r="DS33" s="139" t="str">
        <f>IF($B$2=1,IF(ต.ค.!S33="","",ต.ค.!S33),IF(ต.ค.!S63="","",ต.ค.!S63))</f>
        <v/>
      </c>
      <c r="DT33" s="139" t="str">
        <f>IF($B$2=1,IF(ต.ค.!T33="","",ต.ค.!T33),IF(ต.ค.!T63="","",ต.ค.!T63))</f>
        <v/>
      </c>
      <c r="DU33" s="139" t="str">
        <f>IF($B$2=1,IF(ต.ค.!U33="","",ต.ค.!U33),IF(ต.ค.!U63="","",ต.ค.!U63))</f>
        <v/>
      </c>
      <c r="DV33" s="139" t="str">
        <f>IF($B$2=1,IF(ต.ค.!V33="","",ต.ค.!V33),IF(ต.ค.!V63="","",ต.ค.!V63))</f>
        <v/>
      </c>
      <c r="DW33" s="139" t="str">
        <f>IF($B$2=1,IF(ต.ค.!W33="","",ต.ค.!W33),IF(ต.ค.!W63="","",ต.ค.!W63))</f>
        <v/>
      </c>
      <c r="DX33" s="139" t="str">
        <f>IF($B$2=1,IF(ต.ค.!X33="","",ต.ค.!X33),IF(ต.ค.!X63="","",ต.ค.!X63))</f>
        <v/>
      </c>
      <c r="DY33" s="139" t="str">
        <f>IF($B$2=1,IF(ต.ค.!Y33="","",ต.ค.!Y33),IF(ต.ค.!Y63="","",ต.ค.!Y63))</f>
        <v/>
      </c>
      <c r="DZ33" s="139" t="str">
        <f>IF($B$2=1,IF(ต.ค.!Z33="","",ต.ค.!Z33),IF(ต.ค.!Z63="","",ต.ค.!Z63))</f>
        <v/>
      </c>
      <c r="EA33" s="139" t="str">
        <f>IF($B$2=1,IF(ต.ค.!AA33="","",ต.ค.!AA33),IF(ต.ค.!AA63="","",ต.ค.!AA63))</f>
        <v/>
      </c>
      <c r="EB33" s="139" t="str">
        <f>IF($B$2=1,IF(ต.ค.!AB33="","",ต.ค.!AB33),IF(ต.ค.!AB63="","",ต.ค.!AB63))</f>
        <v/>
      </c>
      <c r="EC33" s="139" t="str">
        <f>IF($B$2=1,IF(ต.ค.!AC33="","",ต.ค.!AC33),IF(ต.ค.!AC63="","",ต.ค.!AC63))</f>
        <v/>
      </c>
      <c r="ED33" s="139" t="str">
        <f>IF($B$2=1,IF(ต.ค.!AD33="","",ต.ค.!AD33),IF(ต.ค.!AD63="","",ต.ค.!AD63))</f>
        <v/>
      </c>
      <c r="EE33" s="139" t="str">
        <f>IF($B$2=1,IF(ต.ค.!AE33="","",ต.ค.!AE33),IF(ต.ค.!AE63="","",ต.ค.!AE63))</f>
        <v/>
      </c>
      <c r="EF33" s="139" t="str">
        <f>IF($B$2=1,IF(ต.ค.!AF33="","",ต.ค.!AF33),IF(ต.ค.!AF63="","",ต.ค.!AF63))</f>
        <v/>
      </c>
      <c r="EG33" s="139" t="str">
        <f>IF($B$2=1,IF(ต.ค.!AG33="","",ต.ค.!AG33),IF(ต.ค.!AG63="","",ต.ค.!AG63))</f>
        <v/>
      </c>
      <c r="EH33" s="139" t="str">
        <f>IF($B$2=1,IF(ต.ค.!AH33="","",ต.ค.!AH33),IF(ต.ค.!AH63="","",ต.ค.!AH63))</f>
        <v/>
      </c>
      <c r="EI33" s="139" t="str">
        <f>IF($B$2=1,IF(ต.ค.!AI33="","",ต.ค.!AI33),IF(ต.ค.!AI63="","",ต.ค.!AI63))</f>
        <v/>
      </c>
      <c r="EJ33" s="138">
        <f t="shared" si="14"/>
        <v>30</v>
      </c>
      <c r="EK33" s="139"/>
      <c r="EL33" s="139" t="str">
        <f>IF($B$2=1,IF(พ.ย.!D33="","",พ.ย.!D33),IF(พ.ย.!D63="","",พ.ย.!D63))</f>
        <v/>
      </c>
      <c r="EM33" s="139" t="str">
        <f>IF($B$2=1,IF(พ.ย.!E33="","",พ.ย.!E33),IF(พ.ย.!E63="","",พ.ย.!E63))</f>
        <v/>
      </c>
      <c r="EN33" s="139" t="str">
        <f>IF($B$2=1,IF(พ.ย.!F33="","",พ.ย.!F33),IF(พ.ย.!F63="","",พ.ย.!F63))</f>
        <v/>
      </c>
      <c r="EO33" s="139" t="str">
        <f>IF($B$2=1,IF(พ.ย.!G33="","",พ.ย.!G33),IF(พ.ย.!G63="","",พ.ย.!G63))</f>
        <v/>
      </c>
      <c r="EP33" s="139" t="str">
        <f>IF($B$2=1,IF(พ.ย.!H33="","",พ.ย.!H33),IF(พ.ย.!H63="","",พ.ย.!H63))</f>
        <v/>
      </c>
      <c r="EQ33" s="139" t="str">
        <f>IF($B$2=1,IF(พ.ย.!I33="","",พ.ย.!I33),IF(พ.ย.!I63="","",พ.ย.!I63))</f>
        <v/>
      </c>
      <c r="ER33" s="139" t="str">
        <f>IF($B$2=1,IF(พ.ย.!J33="","",พ.ย.!J33),IF(พ.ย.!J63="","",พ.ย.!J63))</f>
        <v/>
      </c>
      <c r="ES33" s="139" t="str">
        <f>IF($B$2=1,IF(พ.ย.!K33="","",พ.ย.!K33),IF(พ.ย.!K63="","",พ.ย.!K63))</f>
        <v/>
      </c>
      <c r="ET33" s="139" t="str">
        <f>IF($B$2=1,IF(พ.ย.!L33="","",พ.ย.!L33),IF(พ.ย.!L63="","",พ.ย.!L63))</f>
        <v/>
      </c>
      <c r="EU33" s="139" t="str">
        <f>IF($B$2=1,IF(พ.ย.!M33="","",พ.ย.!M33),IF(พ.ย.!M63="","",พ.ย.!M63))</f>
        <v/>
      </c>
      <c r="EV33" s="139" t="str">
        <f>IF($B$2=1,IF(พ.ย.!N33="","",พ.ย.!N33),IF(พ.ย.!N63="","",พ.ย.!N63))</f>
        <v/>
      </c>
      <c r="EW33" s="139" t="str">
        <f>IF($B$2=1,IF(พ.ย.!O33="","",พ.ย.!O33),IF(พ.ย.!O63="","",พ.ย.!O63))</f>
        <v/>
      </c>
      <c r="EX33" s="139" t="str">
        <f>IF($B$2=1,IF(พ.ย.!P33="","",พ.ย.!P33),IF(พ.ย.!P63="","",พ.ย.!P63))</f>
        <v/>
      </c>
      <c r="EY33" s="139" t="str">
        <f>IF($B$2=1,IF(พ.ย.!Q33="","",พ.ย.!Q33),IF(พ.ย.!Q63="","",พ.ย.!Q63))</f>
        <v/>
      </c>
      <c r="EZ33" s="139" t="str">
        <f>IF($B$2=1,IF(พ.ย.!R33="","",พ.ย.!R33),IF(พ.ย.!R63="","",พ.ย.!R63))</f>
        <v/>
      </c>
      <c r="FA33" s="139" t="str">
        <f>IF($B$2=1,IF(พ.ย.!S33="","",พ.ย.!S33),IF(พ.ย.!S63="","",พ.ย.!S63))</f>
        <v/>
      </c>
      <c r="FB33" s="139" t="str">
        <f>IF($B$2=1,IF(พ.ย.!T33="","",พ.ย.!T33),IF(พ.ย.!T63="","",พ.ย.!T63))</f>
        <v/>
      </c>
      <c r="FC33" s="139" t="str">
        <f>IF($B$2=1,IF(พ.ย.!U33="","",พ.ย.!U33),IF(พ.ย.!U63="","",พ.ย.!U63))</f>
        <v/>
      </c>
      <c r="FD33" s="139" t="str">
        <f>IF($B$2=1,IF(พ.ย.!V33="","",พ.ย.!V33),IF(พ.ย.!V63="","",พ.ย.!V63))</f>
        <v/>
      </c>
      <c r="FE33" s="139" t="str">
        <f>IF($B$2=1,IF(พ.ย.!W33="","",พ.ย.!W33),IF(พ.ย.!W63="","",พ.ย.!W63))</f>
        <v/>
      </c>
      <c r="FF33" s="139" t="str">
        <f>IF($B$2=1,IF(พ.ย.!X33="","",พ.ย.!X33),IF(พ.ย.!X63="","",พ.ย.!X63))</f>
        <v/>
      </c>
      <c r="FG33" s="139" t="str">
        <f>IF($B$2=1,IF(พ.ย.!Y33="","",พ.ย.!Y33),IF(พ.ย.!Y63="","",พ.ย.!Y63))</f>
        <v/>
      </c>
      <c r="FH33" s="139" t="str">
        <f>IF($B$2=1,IF(พ.ย.!Z33="","",พ.ย.!Z33),IF(พ.ย.!Z63="","",พ.ย.!Z63))</f>
        <v/>
      </c>
      <c r="FI33" s="139" t="str">
        <f>IF($B$2=1,IF(พ.ย.!AA33="","",พ.ย.!AA33),IF(พ.ย.!AA63="","",พ.ย.!AA63))</f>
        <v/>
      </c>
      <c r="FJ33" s="139" t="str">
        <f>IF($B$2=1,IF(พ.ย.!AB33="","",พ.ย.!AB33),IF(พ.ย.!AB63="","",พ.ย.!AB63))</f>
        <v/>
      </c>
      <c r="FK33" s="139" t="str">
        <f>IF($B$2=1,IF(พ.ย.!AC33="","",พ.ย.!AC33),IF(พ.ย.!AC63="","",พ.ย.!AC63))</f>
        <v/>
      </c>
      <c r="FL33" s="139" t="str">
        <f>IF($B$2=1,IF(พ.ย.!AD33="","",พ.ย.!AD33),IF(พ.ย.!AD63="","",พ.ย.!AD63))</f>
        <v/>
      </c>
      <c r="FM33" s="139" t="str">
        <f>IF($B$2=1,IF(พ.ย.!AE33="","",พ.ย.!AE33),IF(พ.ย.!AE63="","",พ.ย.!AE63))</f>
        <v/>
      </c>
      <c r="FN33" s="139" t="str">
        <f>IF($B$2=1,IF(พ.ย.!AF33="","",พ.ย.!AF33),IF(พ.ย.!AF63="","",พ.ย.!AF63))</f>
        <v/>
      </c>
      <c r="FO33" s="139" t="str">
        <f>IF($B$2=1,IF(พ.ย.!AG33="","",พ.ย.!AG33),IF(พ.ย.!AG63="","",พ.ย.!AG63))</f>
        <v/>
      </c>
      <c r="FP33" s="139" t="str">
        <f>IF($B$2=1,IF(พ.ย.!AH33="","",พ.ย.!AH33),IF(พ.ย.!AH63="","",พ.ย.!AH63))</f>
        <v/>
      </c>
      <c r="FQ33" s="139" t="str">
        <f>IF($B$2=1,IF(พ.ย.!AI33="","",พ.ย.!AI33),IF(พ.ย.!AI63="","",พ.ย.!AI63))</f>
        <v/>
      </c>
      <c r="FR33" s="138">
        <f t="shared" si="15"/>
        <v>30</v>
      </c>
      <c r="FS33" s="139"/>
      <c r="FT33" s="139" t="str">
        <f>IF($B$2=1,IF(ธ.ค.!D33="","",ธ.ค.!D33),IF(ธ.ค.!D63="","",ธ.ค.!D63))</f>
        <v/>
      </c>
      <c r="FU33" s="139" t="str">
        <f>IF($B$2=1,IF(ธ.ค.!E33="","",ธ.ค.!E33),IF(ธ.ค.!E63="","",ธ.ค.!E63))</f>
        <v/>
      </c>
      <c r="FV33" s="139" t="str">
        <f>IF($B$2=1,IF(ธ.ค.!F33="","",ธ.ค.!F33),IF(ธ.ค.!F63="","",ธ.ค.!F63))</f>
        <v/>
      </c>
      <c r="FW33" s="139" t="str">
        <f>IF($B$2=1,IF(ธ.ค.!G33="","",ธ.ค.!G33),IF(ธ.ค.!G63="","",ธ.ค.!G63))</f>
        <v/>
      </c>
      <c r="FX33" s="139" t="str">
        <f>IF($B$2=1,IF(ธ.ค.!H33="","",ธ.ค.!H33),IF(ธ.ค.!H63="","",ธ.ค.!H63))</f>
        <v/>
      </c>
      <c r="FY33" s="139" t="str">
        <f>IF($B$2=1,IF(ธ.ค.!I33="","",ธ.ค.!I33),IF(ธ.ค.!I63="","",ธ.ค.!I63))</f>
        <v/>
      </c>
      <c r="FZ33" s="139" t="str">
        <f>IF($B$2=1,IF(ธ.ค.!J33="","",ธ.ค.!J33),IF(ธ.ค.!J63="","",ธ.ค.!J63))</f>
        <v/>
      </c>
      <c r="GA33" s="139" t="str">
        <f>IF($B$2=1,IF(ธ.ค.!K33="","",ธ.ค.!K33),IF(ธ.ค.!K63="","",ธ.ค.!K63))</f>
        <v/>
      </c>
      <c r="GB33" s="139" t="str">
        <f>IF($B$2=1,IF(ธ.ค.!L33="","",ธ.ค.!L33),IF(ธ.ค.!L63="","",ธ.ค.!L63))</f>
        <v/>
      </c>
      <c r="GC33" s="139" t="str">
        <f>IF($B$2=1,IF(ธ.ค.!M33="","",ธ.ค.!M33),IF(ธ.ค.!M63="","",ธ.ค.!M63))</f>
        <v/>
      </c>
      <c r="GD33" s="139" t="str">
        <f>IF($B$2=1,IF(ธ.ค.!N33="","",ธ.ค.!N33),IF(ธ.ค.!N63="","",ธ.ค.!N63))</f>
        <v/>
      </c>
      <c r="GE33" s="139" t="str">
        <f>IF($B$2=1,IF(ธ.ค.!O33="","",ธ.ค.!O33),IF(ธ.ค.!O63="","",ธ.ค.!O63))</f>
        <v/>
      </c>
      <c r="GF33" s="139" t="str">
        <f>IF($B$2=1,IF(ธ.ค.!P33="","",ธ.ค.!P33),IF(ธ.ค.!P63="","",ธ.ค.!P63))</f>
        <v/>
      </c>
      <c r="GG33" s="139" t="str">
        <f>IF($B$2=1,IF(ธ.ค.!Q33="","",ธ.ค.!Q33),IF(ธ.ค.!Q63="","",ธ.ค.!Q63))</f>
        <v/>
      </c>
      <c r="GH33" s="139" t="str">
        <f>IF($B$2=1,IF(ธ.ค.!R33="","",ธ.ค.!R33),IF(ธ.ค.!R63="","",ธ.ค.!R63))</f>
        <v/>
      </c>
      <c r="GI33" s="139" t="str">
        <f>IF($B$2=1,IF(ธ.ค.!S33="","",ธ.ค.!S33),IF(ธ.ค.!S63="","",ธ.ค.!S63))</f>
        <v/>
      </c>
      <c r="GJ33" s="139" t="str">
        <f>IF($B$2=1,IF(ธ.ค.!T33="","",ธ.ค.!T33),IF(ธ.ค.!T63="","",ธ.ค.!T63))</f>
        <v/>
      </c>
      <c r="GK33" s="139" t="str">
        <f>IF($B$2=1,IF(ธ.ค.!U33="","",ธ.ค.!U33),IF(ธ.ค.!U63="","",ธ.ค.!U63))</f>
        <v/>
      </c>
      <c r="GL33" s="139" t="str">
        <f>IF($B$2=1,IF(ธ.ค.!V33="","",ธ.ค.!V33),IF(ธ.ค.!V63="","",ธ.ค.!V63))</f>
        <v/>
      </c>
      <c r="GM33" s="139" t="str">
        <f>IF($B$2=1,IF(ธ.ค.!W33="","",ธ.ค.!W33),IF(ธ.ค.!W63="","",ธ.ค.!W63))</f>
        <v/>
      </c>
      <c r="GN33" s="139" t="str">
        <f>IF($B$2=1,IF(ธ.ค.!X33="","",ธ.ค.!X33),IF(ธ.ค.!X63="","",ธ.ค.!X63))</f>
        <v/>
      </c>
      <c r="GO33" s="139" t="str">
        <f>IF($B$2=1,IF(ธ.ค.!Y33="","",ธ.ค.!Y33),IF(ธ.ค.!Y63="","",ธ.ค.!Y63))</f>
        <v/>
      </c>
      <c r="GP33" s="139" t="str">
        <f>IF($B$2=1,IF(ธ.ค.!Z33="","",ธ.ค.!Z33),IF(ธ.ค.!Z63="","",ธ.ค.!Z63))</f>
        <v/>
      </c>
      <c r="GQ33" s="139" t="str">
        <f>IF($B$2=1,IF(ธ.ค.!AA33="","",ธ.ค.!AA33),IF(ธ.ค.!AA63="","",ธ.ค.!AA63))</f>
        <v/>
      </c>
      <c r="GR33" s="139" t="str">
        <f>IF($B$2=1,IF(ธ.ค.!AB33="","",ธ.ค.!AB33),IF(ธ.ค.!AB63="","",ธ.ค.!AB63))</f>
        <v/>
      </c>
      <c r="GS33" s="139" t="str">
        <f>IF($B$2=1,IF(ธ.ค.!AC33="","",ธ.ค.!AC33),IF(ธ.ค.!AC63="","",ธ.ค.!AC63))</f>
        <v/>
      </c>
      <c r="GT33" s="139" t="str">
        <f>IF($B$2=1,IF(ธ.ค.!AD33="","",ธ.ค.!AD33),IF(ธ.ค.!AD63="","",ธ.ค.!AD63))</f>
        <v/>
      </c>
      <c r="GU33" s="139" t="str">
        <f>IF($B$2=1,IF(ธ.ค.!AE33="","",ธ.ค.!AE33),IF(ธ.ค.!AE63="","",ธ.ค.!AE63))</f>
        <v/>
      </c>
      <c r="GV33" s="139" t="str">
        <f>IF($B$2=1,IF(ธ.ค.!AF33="","",ธ.ค.!AF33),IF(ธ.ค.!AF63="","",ธ.ค.!AF63))</f>
        <v/>
      </c>
      <c r="GW33" s="139" t="str">
        <f>IF($B$2=1,IF(ธ.ค.!AG33="","",ธ.ค.!AG33),IF(ธ.ค.!AG63="","",ธ.ค.!AG63))</f>
        <v/>
      </c>
      <c r="GX33" s="139" t="str">
        <f>IF($B$2=1,IF(ธ.ค.!AH33="","",ธ.ค.!AH33),IF(ธ.ค.!AH63="","",ธ.ค.!AH63))</f>
        <v/>
      </c>
      <c r="GY33" s="139" t="str">
        <f>IF($B$2=1,IF(ธ.ค.!AI33="","",ธ.ค.!AI33),IF(ธ.ค.!AI63="","",ธ.ค.!AI63))</f>
        <v/>
      </c>
      <c r="GZ33" s="138">
        <f t="shared" si="16"/>
        <v>30</v>
      </c>
      <c r="HA33" s="139"/>
      <c r="HB33" s="139" t="str">
        <f>IF($B$2=1,IF(ม.ค.!D33="","",ม.ค.!D33),IF(ม.ค.!D63="","",ม.ค.!D63))</f>
        <v/>
      </c>
      <c r="HC33" s="139" t="str">
        <f>IF($B$2=1,IF(ม.ค.!E33="","",ม.ค.!E33),IF(ม.ค.!E63="","",ม.ค.!E63))</f>
        <v/>
      </c>
      <c r="HD33" s="139" t="str">
        <f>IF($B$2=1,IF(ม.ค.!F33="","",ม.ค.!F33),IF(ม.ค.!F63="","",ม.ค.!F63))</f>
        <v/>
      </c>
      <c r="HE33" s="139" t="str">
        <f>IF($B$2=1,IF(ม.ค.!G33="","",ม.ค.!G33),IF(ม.ค.!G63="","",ม.ค.!G63))</f>
        <v/>
      </c>
      <c r="HF33" s="139" t="str">
        <f>IF($B$2=1,IF(ม.ค.!H33="","",ม.ค.!H33),IF(ม.ค.!H63="","",ม.ค.!H63))</f>
        <v/>
      </c>
      <c r="HG33" s="139" t="str">
        <f>IF($B$2=1,IF(ม.ค.!I33="","",ม.ค.!I33),IF(ม.ค.!I63="","",ม.ค.!I63))</f>
        <v/>
      </c>
      <c r="HH33" s="139" t="str">
        <f>IF($B$2=1,IF(ม.ค.!J33="","",ม.ค.!J33),IF(ม.ค.!J63="","",ม.ค.!J63))</f>
        <v/>
      </c>
      <c r="HI33" s="139" t="str">
        <f>IF($B$2=1,IF(ม.ค.!K33="","",ม.ค.!K33),IF(ม.ค.!K63="","",ม.ค.!K63))</f>
        <v/>
      </c>
      <c r="HJ33" s="139" t="str">
        <f>IF($B$2=1,IF(ม.ค.!L33="","",ม.ค.!L33),IF(ม.ค.!L63="","",ม.ค.!L63))</f>
        <v/>
      </c>
      <c r="HK33" s="139" t="str">
        <f>IF($B$2=1,IF(ม.ค.!M33="","",ม.ค.!M33),IF(ม.ค.!M63="","",ม.ค.!M63))</f>
        <v/>
      </c>
      <c r="HL33" s="139" t="str">
        <f>IF($B$2=1,IF(ม.ค.!N33="","",ม.ค.!N33),IF(ม.ค.!N63="","",ม.ค.!N63))</f>
        <v/>
      </c>
      <c r="HM33" s="139" t="str">
        <f>IF($B$2=1,IF(ม.ค.!O33="","",ม.ค.!O33),IF(ม.ค.!O63="","",ม.ค.!O63))</f>
        <v/>
      </c>
      <c r="HN33" s="139" t="str">
        <f>IF($B$2=1,IF(ม.ค.!P33="","",ม.ค.!P33),IF(ม.ค.!P63="","",ม.ค.!P63))</f>
        <v/>
      </c>
      <c r="HO33" s="139" t="str">
        <f>IF($B$2=1,IF(ม.ค.!Q33="","",ม.ค.!Q33),IF(ม.ค.!Q63="","",ม.ค.!Q63))</f>
        <v/>
      </c>
      <c r="HP33" s="139" t="str">
        <f>IF($B$2=1,IF(ม.ค.!R33="","",ม.ค.!R33),IF(ม.ค.!R63="","",ม.ค.!R63))</f>
        <v/>
      </c>
      <c r="HQ33" s="139" t="str">
        <f>IF($B$2=1,IF(ม.ค.!S33="","",ม.ค.!S33),IF(ม.ค.!S63="","",ม.ค.!S63))</f>
        <v/>
      </c>
      <c r="HR33" s="139" t="str">
        <f>IF($B$2=1,IF(ม.ค.!T33="","",ม.ค.!T33),IF(ม.ค.!T63="","",ม.ค.!T63))</f>
        <v/>
      </c>
      <c r="HS33" s="139" t="str">
        <f>IF($B$2=1,IF(ม.ค.!U33="","",ม.ค.!U33),IF(ม.ค.!U63="","",ม.ค.!U63))</f>
        <v/>
      </c>
      <c r="HT33" s="139" t="str">
        <f>IF($B$2=1,IF(ม.ค.!V33="","",ม.ค.!V33),IF(ม.ค.!V63="","",ม.ค.!V63))</f>
        <v/>
      </c>
      <c r="HU33" s="139" t="str">
        <f>IF($B$2=1,IF(ม.ค.!W33="","",ม.ค.!W33),IF(ม.ค.!W63="","",ม.ค.!W63))</f>
        <v/>
      </c>
      <c r="HV33" s="139" t="str">
        <f>IF($B$2=1,IF(ม.ค.!X33="","",ม.ค.!X33),IF(ม.ค.!X63="","",ม.ค.!X63))</f>
        <v/>
      </c>
      <c r="HW33" s="139" t="str">
        <f>IF($B$2=1,IF(ม.ค.!Y33="","",ม.ค.!Y33),IF(ม.ค.!Y63="","",ม.ค.!Y63))</f>
        <v/>
      </c>
      <c r="HX33" s="139" t="str">
        <f>IF($B$2=1,IF(ม.ค.!Z33="","",ม.ค.!Z33),IF(ม.ค.!Z63="","",ม.ค.!Z63))</f>
        <v/>
      </c>
      <c r="HY33" s="139" t="str">
        <f>IF($B$2=1,IF(ม.ค.!AA33="","",ม.ค.!AA33),IF(ม.ค.!AA63="","",ม.ค.!AA63))</f>
        <v/>
      </c>
      <c r="HZ33" s="139" t="str">
        <f>IF($B$2=1,IF(ม.ค.!AB33="","",ม.ค.!AB33),IF(ม.ค.!AB63="","",ม.ค.!AB63))</f>
        <v/>
      </c>
      <c r="IA33" s="139" t="str">
        <f>IF($B$2=1,IF(ม.ค.!AC33="","",ม.ค.!AC33),IF(ม.ค.!AC63="","",ม.ค.!AC63))</f>
        <v/>
      </c>
      <c r="IB33" s="139" t="str">
        <f>IF($B$2=1,IF(ม.ค.!AD33="","",ม.ค.!AD33),IF(ม.ค.!AD63="","",ม.ค.!AD63))</f>
        <v/>
      </c>
      <c r="IC33" s="139" t="str">
        <f>IF($B$2=1,IF(ม.ค.!AE33="","",ม.ค.!AE33),IF(ม.ค.!AE63="","",ม.ค.!AE63))</f>
        <v/>
      </c>
      <c r="ID33" s="139" t="str">
        <f>IF($B$2=1,IF(ม.ค.!AF33="","",ม.ค.!AF33),IF(ม.ค.!AF63="","",ม.ค.!AF63))</f>
        <v/>
      </c>
      <c r="IE33" s="139" t="str">
        <f>IF($B$2=1,IF(ม.ค.!AG33="","",ม.ค.!AG33),IF(ม.ค.!AG63="","",ม.ค.!AG63))</f>
        <v/>
      </c>
      <c r="IF33" s="139" t="str">
        <f>IF($B$2=1,IF(ม.ค.!AH33="","",ม.ค.!AH33),IF(ม.ค.!AH63="","",ม.ค.!AH63))</f>
        <v/>
      </c>
      <c r="IG33" s="139" t="str">
        <f>IF($B$2=1,IF(ม.ค.!AI33="","",ม.ค.!AI33),IF(ม.ค.!AI63="","",ม.ค.!AI63))</f>
        <v/>
      </c>
      <c r="IH33" s="138">
        <f t="shared" si="17"/>
        <v>30</v>
      </c>
      <c r="II33" s="139"/>
      <c r="IJ33" s="139" t="str">
        <f>IF($B$2=1,IF(ก.พ.!D33="","",ก.พ.!D33),IF(ก.พ.!D63="","",ก.พ.!D63))</f>
        <v/>
      </c>
      <c r="IK33" s="139" t="str">
        <f>IF($B$2=1,IF(ก.พ.!E33="","",ก.พ.!E33),IF(ก.พ.!E63="","",ก.พ.!E63))</f>
        <v/>
      </c>
      <c r="IL33" s="139" t="str">
        <f>IF($B$2=1,IF(ก.พ.!F33="","",ก.พ.!F33),IF(ก.พ.!F63="","",ก.พ.!F63))</f>
        <v/>
      </c>
      <c r="IM33" s="139" t="str">
        <f>IF($B$2=1,IF(ก.พ.!G33="","",ก.พ.!G33),IF(ก.พ.!G63="","",ก.พ.!G63))</f>
        <v/>
      </c>
      <c r="IN33" s="139" t="str">
        <f>IF($B$2=1,IF(ก.พ.!H33="","",ก.พ.!H33),IF(ก.พ.!H63="","",ก.พ.!H63))</f>
        <v/>
      </c>
      <c r="IO33" s="139" t="str">
        <f>IF($B$2=1,IF(ก.พ.!I33="","",ก.พ.!I33),IF(ก.พ.!I63="","",ก.พ.!I63))</f>
        <v/>
      </c>
      <c r="IP33" s="139" t="str">
        <f>IF($B$2=1,IF(ก.พ.!J33="","",ก.พ.!J33),IF(ก.พ.!J63="","",ก.พ.!J63))</f>
        <v/>
      </c>
      <c r="IQ33" s="139" t="str">
        <f>IF($B$2=1,IF(ก.พ.!K33="","",ก.พ.!K33),IF(ก.พ.!K63="","",ก.พ.!K63))</f>
        <v/>
      </c>
      <c r="IR33" s="139" t="str">
        <f>IF($B$2=1,IF(ก.พ.!L33="","",ก.พ.!L33),IF(ก.พ.!L63="","",ก.พ.!L63))</f>
        <v/>
      </c>
      <c r="IS33" s="139" t="str">
        <f>IF($B$2=1,IF(ก.พ.!M33="","",ก.พ.!M33),IF(ก.พ.!M63="","",ก.พ.!M63))</f>
        <v/>
      </c>
      <c r="IT33" s="139" t="str">
        <f>IF($B$2=1,IF(ก.พ.!N33="","",ก.พ.!N33),IF(ก.พ.!N63="","",ก.พ.!N63))</f>
        <v/>
      </c>
      <c r="IU33" s="139" t="str">
        <f>IF($B$2=1,IF(ก.พ.!O33="","",ก.พ.!O33),IF(ก.พ.!O63="","",ก.พ.!O63))</f>
        <v/>
      </c>
      <c r="IV33" s="139" t="str">
        <f>IF($B$2=1,IF(ก.พ.!P33="","",ก.พ.!P33),IF(ก.พ.!P63="","",ก.พ.!P63))</f>
        <v/>
      </c>
      <c r="IW33" s="139" t="str">
        <f>IF($B$2=1,IF(ก.พ.!Q33="","",ก.พ.!Q33),IF(ก.พ.!Q63="","",ก.พ.!Q63))</f>
        <v/>
      </c>
      <c r="IX33" s="139" t="str">
        <f>IF($B$2=1,IF(ก.พ.!R33="","",ก.พ.!R33),IF(ก.พ.!R63="","",ก.พ.!R63))</f>
        <v/>
      </c>
      <c r="IY33" s="139" t="str">
        <f>IF($B$2=1,IF(ก.พ.!S33="","",ก.พ.!S33),IF(ก.พ.!S63="","",ก.พ.!S63))</f>
        <v/>
      </c>
      <c r="IZ33" s="139" t="str">
        <f>IF($B$2=1,IF(ก.พ.!T33="","",ก.พ.!T33),IF(ก.พ.!T63="","",ก.พ.!T63))</f>
        <v/>
      </c>
      <c r="JA33" s="139" t="str">
        <f>IF($B$2=1,IF(ก.พ.!U33="","",ก.พ.!U33),IF(ก.พ.!U63="","",ก.พ.!U63))</f>
        <v/>
      </c>
      <c r="JB33" s="139" t="str">
        <f>IF($B$2=1,IF(ก.พ.!V33="","",ก.พ.!V33),IF(ก.พ.!V63="","",ก.พ.!V63))</f>
        <v/>
      </c>
      <c r="JC33" s="139" t="str">
        <f>IF($B$2=1,IF(ก.พ.!W33="","",ก.พ.!W33),IF(ก.พ.!W63="","",ก.พ.!W63))</f>
        <v/>
      </c>
      <c r="JD33" s="139" t="str">
        <f>IF($B$2=1,IF(ก.พ.!X33="","",ก.พ.!X33),IF(ก.พ.!X63="","",ก.พ.!X63))</f>
        <v/>
      </c>
      <c r="JE33" s="139" t="str">
        <f>IF($B$2=1,IF(ก.พ.!Y33="","",ก.พ.!Y33),IF(ก.พ.!Y63="","",ก.พ.!Y63))</f>
        <v/>
      </c>
      <c r="JF33" s="139" t="str">
        <f>IF($B$2=1,IF(ก.พ.!Z33="","",ก.พ.!Z33),IF(ก.พ.!Z63="","",ก.พ.!Z63))</f>
        <v/>
      </c>
      <c r="JG33" s="139" t="str">
        <f>IF($B$2=1,IF(ก.พ.!AA33="","",ก.พ.!AA33),IF(ก.พ.!AA63="","",ก.พ.!AA63))</f>
        <v/>
      </c>
      <c r="JH33" s="139" t="str">
        <f>IF($B$2=1,IF(ก.พ.!AB33="","",ก.พ.!AB33),IF(ก.พ.!AB63="","",ก.พ.!AB63))</f>
        <v/>
      </c>
      <c r="JI33" s="139" t="str">
        <f>IF($B$2=1,IF(ก.พ.!AC33="","",ก.พ.!AC33),IF(ก.พ.!AC63="","",ก.พ.!AC63))</f>
        <v/>
      </c>
      <c r="JJ33" s="139" t="str">
        <f>IF($B$2=1,IF(ก.พ.!AD33="","",ก.พ.!AD33),IF(ก.พ.!AD63="","",ก.พ.!AD63))</f>
        <v/>
      </c>
      <c r="JK33" s="139" t="str">
        <f>IF($B$2=1,IF(ก.พ.!AE33="","",ก.พ.!AE33),IF(ก.พ.!AE63="","",ก.พ.!AE63))</f>
        <v/>
      </c>
      <c r="JL33" s="139" t="str">
        <f>IF($B$2=1,IF(ก.พ.!AF33="","",ก.พ.!AF33),IF(ก.พ.!AF63="","",ก.พ.!AF63))</f>
        <v/>
      </c>
      <c r="JM33" s="139" t="str">
        <f>IF($B$2=1,IF(ก.พ.!AG33="","",ก.พ.!AG33),IF(ก.พ.!AG63="","",ก.พ.!AG63))</f>
        <v/>
      </c>
      <c r="JN33" s="139" t="str">
        <f>IF($B$2=1,IF(ก.พ.!AH33="","",ก.พ.!AH33),IF(ก.พ.!AH63="","",ก.พ.!AH63))</f>
        <v/>
      </c>
      <c r="JO33" s="139" t="str">
        <f>IF($B$2=1,IF(ก.พ.!AI33="","",ก.พ.!AI33),IF(ก.พ.!AI63="","",ก.พ.!AI63))</f>
        <v/>
      </c>
      <c r="JP33" s="138">
        <f t="shared" si="18"/>
        <v>30</v>
      </c>
      <c r="JQ33" s="139"/>
      <c r="JR33" s="139" t="str">
        <f>IF($B$2=1,IF(มี.ค.!D33="","",มี.ค.!D33),IF(มี.ค.!D63="","",มี.ค.!D63))</f>
        <v/>
      </c>
      <c r="JS33" s="139" t="str">
        <f>IF($B$2=1,IF(มี.ค.!E33="","",มี.ค.!E33),IF(มี.ค.!E63="","",มี.ค.!E63))</f>
        <v/>
      </c>
      <c r="JT33" s="139" t="str">
        <f>IF($B$2=1,IF(มี.ค.!F33="","",มี.ค.!F33),IF(มี.ค.!F63="","",มี.ค.!F63))</f>
        <v/>
      </c>
      <c r="JU33" s="139" t="str">
        <f>IF($B$2=1,IF(มี.ค.!G33="","",มี.ค.!G33),IF(มี.ค.!G63="","",มี.ค.!G63))</f>
        <v/>
      </c>
      <c r="JV33" s="139" t="str">
        <f>IF($B$2=1,IF(มี.ค.!H33="","",มี.ค.!H33),IF(มี.ค.!H63="","",มี.ค.!H63))</f>
        <v/>
      </c>
      <c r="JW33" s="139" t="str">
        <f>IF($B$2=1,IF(มี.ค.!I33="","",มี.ค.!I33),IF(มี.ค.!I63="","",มี.ค.!I63))</f>
        <v/>
      </c>
      <c r="JX33" s="139" t="str">
        <f>IF($B$2=1,IF(มี.ค.!J33="","",มี.ค.!J33),IF(มี.ค.!J63="","",มี.ค.!J63))</f>
        <v/>
      </c>
      <c r="JY33" s="139" t="str">
        <f>IF($B$2=1,IF(มี.ค.!K33="","",มี.ค.!K33),IF(มี.ค.!K63="","",มี.ค.!K63))</f>
        <v/>
      </c>
      <c r="JZ33" s="139" t="str">
        <f>IF($B$2=1,IF(มี.ค.!L33="","",มี.ค.!L33),IF(มี.ค.!L63="","",มี.ค.!L63))</f>
        <v/>
      </c>
      <c r="KA33" s="139" t="str">
        <f>IF($B$2=1,IF(มี.ค.!M33="","",มี.ค.!M33),IF(มี.ค.!M63="","",มี.ค.!M63))</f>
        <v/>
      </c>
      <c r="KB33" s="139" t="str">
        <f>IF($B$2=1,IF(มี.ค.!N33="","",มี.ค.!N33),IF(มี.ค.!N63="","",มี.ค.!N63))</f>
        <v/>
      </c>
      <c r="KC33" s="139" t="str">
        <f>IF($B$2=1,IF(มี.ค.!O33="","",มี.ค.!O33),IF(มี.ค.!O63="","",มี.ค.!O63))</f>
        <v/>
      </c>
      <c r="KD33" s="139" t="str">
        <f>IF($B$2=1,IF(มี.ค.!P33="","",มี.ค.!P33),IF(มี.ค.!P63="","",มี.ค.!P63))</f>
        <v/>
      </c>
      <c r="KE33" s="139" t="str">
        <f>IF($B$2=1,IF(มี.ค.!Q33="","",มี.ค.!Q33),IF(มี.ค.!Q63="","",มี.ค.!Q63))</f>
        <v/>
      </c>
      <c r="KF33" s="139" t="str">
        <f>IF($B$2=1,IF(มี.ค.!R33="","",มี.ค.!R33),IF(มี.ค.!R63="","",มี.ค.!R63))</f>
        <v/>
      </c>
      <c r="KG33" s="139" t="str">
        <f>IF($B$2=1,IF(มี.ค.!S33="","",มี.ค.!S33),IF(มี.ค.!S63="","",มี.ค.!S63))</f>
        <v/>
      </c>
      <c r="KH33" s="139" t="str">
        <f>IF($B$2=1,IF(มี.ค.!T33="","",มี.ค.!T33),IF(มี.ค.!T63="","",มี.ค.!T63))</f>
        <v/>
      </c>
      <c r="KI33" s="139" t="str">
        <f>IF($B$2=1,IF(มี.ค.!U33="","",มี.ค.!U33),IF(มี.ค.!U63="","",มี.ค.!U63))</f>
        <v/>
      </c>
      <c r="KJ33" s="139" t="str">
        <f>IF($B$2=1,IF(มี.ค.!V33="","",มี.ค.!V33),IF(มี.ค.!V63="","",มี.ค.!V63))</f>
        <v/>
      </c>
      <c r="KK33" s="139" t="str">
        <f>IF($B$2=1,IF(มี.ค.!W33="","",มี.ค.!W33),IF(มี.ค.!W63="","",มี.ค.!W63))</f>
        <v/>
      </c>
      <c r="KL33" s="139" t="str">
        <f>IF($B$2=1,IF(มี.ค.!X33="","",มี.ค.!X33),IF(มี.ค.!X63="","",มี.ค.!X63))</f>
        <v/>
      </c>
      <c r="KM33" s="139" t="str">
        <f>IF($B$2=1,IF(มี.ค.!Y33="","",มี.ค.!Y33),IF(มี.ค.!Y63="","",มี.ค.!Y63))</f>
        <v/>
      </c>
      <c r="KN33" s="139" t="str">
        <f>IF($B$2=1,IF(มี.ค.!Z33="","",มี.ค.!Z33),IF(มี.ค.!Z63="","",มี.ค.!Z63))</f>
        <v/>
      </c>
      <c r="KO33" s="139" t="str">
        <f>IF($B$2=1,IF(มี.ค.!AA33="","",มี.ค.!AA33),IF(มี.ค.!AA63="","",มี.ค.!AA63))</f>
        <v/>
      </c>
      <c r="KP33" s="139" t="str">
        <f>IF($B$2=1,IF(มี.ค.!AB33="","",มี.ค.!AB33),IF(มี.ค.!AB63="","",มี.ค.!AB63))</f>
        <v/>
      </c>
      <c r="KQ33" s="139" t="str">
        <f>IF($B$2=1,IF(มี.ค.!AC33="","",มี.ค.!AC33),IF(มี.ค.!AC63="","",มี.ค.!AC63))</f>
        <v/>
      </c>
      <c r="KR33" s="139" t="str">
        <f>IF($B$2=1,IF(มี.ค.!AD33="","",มี.ค.!AD33),IF(มี.ค.!AD63="","",มี.ค.!AD63))</f>
        <v/>
      </c>
      <c r="KS33" s="139" t="str">
        <f>IF($B$2=1,IF(มี.ค.!AE33="","",มี.ค.!AE33),IF(มี.ค.!AE63="","",มี.ค.!AE63))</f>
        <v/>
      </c>
      <c r="KT33" s="139" t="str">
        <f>IF($B$2=1,IF(มี.ค.!AF33="","",มี.ค.!AF33),IF(มี.ค.!AF63="","",มี.ค.!AF63))</f>
        <v/>
      </c>
      <c r="KU33" s="139" t="str">
        <f>IF($B$2=1,IF(มี.ค.!AG33="","",มี.ค.!AG33),IF(มี.ค.!AG63="","",มี.ค.!AG63))</f>
        <v/>
      </c>
      <c r="KV33" s="139" t="str">
        <f>IF($B$2=1,IF(มี.ค.!AH33="","",มี.ค.!AH33),IF(มี.ค.!AH63="","",มี.ค.!AH63))</f>
        <v/>
      </c>
      <c r="KW33" s="139" t="str">
        <f>IF($B$2=1,IF(มี.ค.!AI33="","",มี.ค.!AI33),IF(มี.ค.!AI63="","",มี.ค.!AI63))</f>
        <v/>
      </c>
      <c r="KX33" s="138">
        <f t="shared" si="19"/>
        <v>30</v>
      </c>
      <c r="KY33" s="139"/>
      <c r="KZ33" s="139" t="str">
        <f>IF($B$2=1,IF(เม.ย.!D33="","",เม.ย.!D33),IF(เม.ย.!D63="","",เม.ย.!D63))</f>
        <v/>
      </c>
      <c r="LA33" s="139" t="str">
        <f>IF($B$2=1,IF(เม.ย.!E33="","",เม.ย.!E33),IF(เม.ย.!E63="","",เม.ย.!E63))</f>
        <v/>
      </c>
      <c r="LB33" s="139" t="str">
        <f>IF($B$2=1,IF(เม.ย.!F33="","",เม.ย.!F33),IF(เม.ย.!F63="","",เม.ย.!F63))</f>
        <v/>
      </c>
      <c r="LC33" s="139" t="str">
        <f>IF($B$2=1,IF(เม.ย.!G33="","",เม.ย.!G33),IF(เม.ย.!G63="","",เม.ย.!G63))</f>
        <v/>
      </c>
      <c r="LD33" s="139" t="str">
        <f>IF($B$2=1,IF(เม.ย.!H33="","",เม.ย.!H33),IF(เม.ย.!H63="","",เม.ย.!H63))</f>
        <v/>
      </c>
      <c r="LE33" s="139" t="str">
        <f>IF($B$2=1,IF(เม.ย.!I33="","",เม.ย.!I33),IF(เม.ย.!I63="","",เม.ย.!I63))</f>
        <v/>
      </c>
      <c r="LF33" s="139" t="str">
        <f>IF($B$2=1,IF(เม.ย.!J33="","",เม.ย.!J33),IF(เม.ย.!J63="","",เม.ย.!J63))</f>
        <v/>
      </c>
      <c r="LG33" s="139" t="str">
        <f>IF($B$2=1,IF(เม.ย.!K33="","",เม.ย.!K33),IF(เม.ย.!K63="","",เม.ย.!K63))</f>
        <v/>
      </c>
      <c r="LH33" s="139" t="str">
        <f>IF($B$2=1,IF(เม.ย.!L33="","",เม.ย.!L33),IF(เม.ย.!L63="","",เม.ย.!L63))</f>
        <v/>
      </c>
      <c r="LI33" s="139" t="str">
        <f>IF($B$2=1,IF(เม.ย.!M33="","",เม.ย.!M33),IF(เม.ย.!M63="","",เม.ย.!M63))</f>
        <v/>
      </c>
      <c r="LJ33" s="139" t="str">
        <f>IF($B$2=1,IF(เม.ย.!N33="","",เม.ย.!N33),IF(เม.ย.!N63="","",เม.ย.!N63))</f>
        <v/>
      </c>
      <c r="LK33" s="139" t="str">
        <f>IF($B$2=1,IF(เม.ย.!O33="","",เม.ย.!O33),IF(เม.ย.!O63="","",เม.ย.!O63))</f>
        <v/>
      </c>
      <c r="LL33" s="139" t="str">
        <f>IF($B$2=1,IF(เม.ย.!P33="","",เม.ย.!P33),IF(เม.ย.!P63="","",เม.ย.!P63))</f>
        <v/>
      </c>
      <c r="LM33" s="139" t="str">
        <f>IF($B$2=1,IF(เม.ย.!Q33="","",เม.ย.!Q33),IF(เม.ย.!Q63="","",เม.ย.!Q63))</f>
        <v/>
      </c>
      <c r="LN33" s="139" t="str">
        <f>IF($B$2=1,IF(เม.ย.!R33="","",เม.ย.!R33),IF(เม.ย.!R63="","",เม.ย.!R63))</f>
        <v/>
      </c>
      <c r="LO33" s="139" t="str">
        <f>IF($B$2=1,IF(เม.ย.!S33="","",เม.ย.!S33),IF(เม.ย.!S63="","",เม.ย.!S63))</f>
        <v/>
      </c>
      <c r="LP33" s="139" t="str">
        <f>IF($B$2=1,IF(เม.ย.!T33="","",เม.ย.!T33),IF(เม.ย.!T63="","",เม.ย.!T63))</f>
        <v/>
      </c>
      <c r="LQ33" s="139" t="str">
        <f>IF($B$2=1,IF(เม.ย.!U33="","",เม.ย.!U33),IF(เม.ย.!U63="","",เม.ย.!U63))</f>
        <v/>
      </c>
      <c r="LR33" s="139" t="str">
        <f>IF($B$2=1,IF(เม.ย.!V33="","",เม.ย.!V33),IF(เม.ย.!V63="","",เม.ย.!V63))</f>
        <v/>
      </c>
      <c r="LS33" s="139" t="str">
        <f>IF($B$2=1,IF(เม.ย.!W33="","",เม.ย.!W33),IF(เม.ย.!W63="","",เม.ย.!W63))</f>
        <v/>
      </c>
      <c r="LT33" s="139" t="str">
        <f>IF($B$2=1,IF(เม.ย.!X33="","",เม.ย.!X33),IF(เม.ย.!X63="","",เม.ย.!X63))</f>
        <v/>
      </c>
      <c r="LU33" s="139" t="str">
        <f>IF($B$2=1,IF(เม.ย.!Y33="","",เม.ย.!Y33),IF(เม.ย.!Y63="","",เม.ย.!Y63))</f>
        <v/>
      </c>
      <c r="LV33" s="139" t="str">
        <f>IF($B$2=1,IF(เม.ย.!Z33="","",เม.ย.!Z33),IF(เม.ย.!Z63="","",เม.ย.!Z63))</f>
        <v/>
      </c>
      <c r="LW33" s="139" t="str">
        <f>IF($B$2=1,IF(เม.ย.!AA33="","",เม.ย.!AA33),IF(เม.ย.!AA63="","",เม.ย.!AA63))</f>
        <v/>
      </c>
      <c r="LX33" s="139" t="str">
        <f>IF($B$2=1,IF(เม.ย.!AB33="","",เม.ย.!AB33),IF(เม.ย.!AB63="","",เม.ย.!AB63))</f>
        <v/>
      </c>
      <c r="LY33" s="139" t="str">
        <f>IF($B$2=1,IF(เม.ย.!AC33="","",เม.ย.!AC33),IF(เม.ย.!AC63="","",เม.ย.!AC63))</f>
        <v/>
      </c>
      <c r="LZ33" s="139" t="str">
        <f>IF($B$2=1,IF(เม.ย.!AD33="","",เม.ย.!AD33),IF(เม.ย.!AD63="","",เม.ย.!AD63))</f>
        <v/>
      </c>
      <c r="MA33" s="139" t="str">
        <f>IF($B$2=1,IF(เม.ย.!AE33="","",เม.ย.!AE33),IF(เม.ย.!AE63="","",เม.ย.!AE63))</f>
        <v/>
      </c>
      <c r="MB33" s="139" t="str">
        <f>IF($B$2=1,IF(เม.ย.!AF33="","",เม.ย.!AF33),IF(เม.ย.!AF63="","",เม.ย.!AF63))</f>
        <v/>
      </c>
      <c r="MC33" s="139" t="str">
        <f>IF($B$2=1,IF(เม.ย.!AG33="","",เม.ย.!AG33),IF(เม.ย.!AG63="","",เม.ย.!AG63))</f>
        <v/>
      </c>
      <c r="MD33" s="139" t="str">
        <f>IF($B$2=1,IF(เม.ย.!AH33="","",เม.ย.!AH33),IF(เม.ย.!AH63="","",เม.ย.!AH63))</f>
        <v/>
      </c>
      <c r="ME33" s="139" t="str">
        <f>IF($B$2=1,IF(เม.ย.!AI33="","",เม.ย.!AI33),IF(เม.ย.!AI63="","",เม.ย.!AI63))</f>
        <v/>
      </c>
      <c r="MF33" s="138">
        <f t="shared" si="20"/>
        <v>30</v>
      </c>
      <c r="MG33" s="139"/>
      <c r="MH33" s="139" t="str">
        <f>IF($B$2=1,IF(พ.ค.!D33="","",พ.ค.!D33),IF(พ.ค.!D63="","",พ.ค.!D63))</f>
        <v/>
      </c>
      <c r="MI33" s="139" t="str">
        <f>IF($B$2=1,IF(พ.ค.!E33="","",พ.ค.!E33),IF(พ.ค.!E63="","",พ.ค.!E63))</f>
        <v/>
      </c>
      <c r="MJ33" s="139" t="str">
        <f>IF($B$2=1,IF(พ.ค.!F33="","",พ.ค.!F33),IF(พ.ค.!F63="","",พ.ค.!F63))</f>
        <v/>
      </c>
      <c r="MK33" s="139" t="str">
        <f>IF($B$2=1,IF(พ.ค.!G33="","",พ.ค.!G33),IF(พ.ค.!G63="","",พ.ค.!G63))</f>
        <v/>
      </c>
      <c r="ML33" s="139" t="str">
        <f>IF($B$2=1,IF(พ.ค.!H33="","",พ.ค.!H33),IF(พ.ค.!H63="","",พ.ค.!H63))</f>
        <v/>
      </c>
      <c r="MM33" s="139" t="str">
        <f>IF($B$2=1,IF(พ.ค.!I33="","",พ.ค.!I33),IF(พ.ค.!I63="","",พ.ค.!I63))</f>
        <v/>
      </c>
      <c r="MN33" s="139" t="str">
        <f>IF($B$2=1,IF(พ.ค.!J33="","",พ.ค.!J33),IF(พ.ค.!J63="","",พ.ค.!J63))</f>
        <v/>
      </c>
      <c r="MO33" s="139" t="str">
        <f>IF($B$2=1,IF(พ.ค.!K33="","",พ.ค.!K33),IF(พ.ค.!K63="","",พ.ค.!K63))</f>
        <v/>
      </c>
      <c r="MP33" s="139" t="str">
        <f>IF($B$2=1,IF(พ.ค.!L33="","",พ.ค.!L33),IF(พ.ค.!L63="","",พ.ค.!L63))</f>
        <v/>
      </c>
      <c r="MQ33" s="139" t="str">
        <f>IF($B$2=1,IF(พ.ค.!M33="","",พ.ค.!M33),IF(พ.ค.!M63="","",พ.ค.!M63))</f>
        <v/>
      </c>
      <c r="MR33" s="139" t="str">
        <f>IF($B$2=1,IF(พ.ค.!N33="","",พ.ค.!N33),IF(พ.ค.!N63="","",พ.ค.!N63))</f>
        <v/>
      </c>
      <c r="MS33" s="139" t="str">
        <f>IF($B$2=1,IF(พ.ค.!O33="","",พ.ค.!O33),IF(พ.ค.!O63="","",พ.ค.!O63))</f>
        <v/>
      </c>
      <c r="MT33" s="139" t="str">
        <f>IF($B$2=1,IF(พ.ค.!P33="","",พ.ค.!P33),IF(พ.ค.!P63="","",พ.ค.!P63))</f>
        <v/>
      </c>
      <c r="MU33" s="139" t="str">
        <f>IF($B$2=1,IF(พ.ค.!Q33="","",พ.ค.!Q33),IF(พ.ค.!Q63="","",พ.ค.!Q63))</f>
        <v/>
      </c>
      <c r="MV33" s="139" t="str">
        <f>IF($B$2=1,IF(พ.ค.!R33="","",พ.ค.!R33),IF(พ.ค.!R63="","",พ.ค.!R63))</f>
        <v/>
      </c>
      <c r="MW33" s="139" t="str">
        <f>IF($B$2=1,IF(พ.ค.!S33="","",พ.ค.!S33),IF(พ.ค.!S63="","",พ.ค.!S63))</f>
        <v/>
      </c>
      <c r="MX33" s="139" t="str">
        <f>IF($B$2=1,IF(พ.ค.!T33="","",พ.ค.!T33),IF(พ.ค.!T63="","",พ.ค.!T63))</f>
        <v/>
      </c>
      <c r="MY33" s="139" t="str">
        <f>IF($B$2=1,IF(พ.ค.!U33="","",พ.ค.!U33),IF(พ.ค.!U63="","",พ.ค.!U63))</f>
        <v/>
      </c>
      <c r="MZ33" s="139" t="str">
        <f>IF($B$2=1,IF(พ.ค.!V33="","",พ.ค.!V33),IF(พ.ค.!V63="","",พ.ค.!V63))</f>
        <v/>
      </c>
      <c r="NA33" s="139" t="str">
        <f>IF($B$2=1,IF(พ.ค.!W33="","",พ.ค.!W33),IF(พ.ค.!W63="","",พ.ค.!W63))</f>
        <v/>
      </c>
      <c r="NB33" s="139" t="str">
        <f>IF($B$2=1,IF(พ.ค.!X33="","",พ.ค.!X33),IF(พ.ค.!X63="","",พ.ค.!X63))</f>
        <v/>
      </c>
      <c r="NC33" s="139" t="str">
        <f>IF($B$2=1,IF(พ.ค.!Y33="","",พ.ค.!Y33),IF(พ.ค.!Y63="","",พ.ค.!Y63))</f>
        <v/>
      </c>
      <c r="ND33" s="139" t="str">
        <f>IF($B$2=1,IF(พ.ค.!Z33="","",พ.ค.!Z33),IF(พ.ค.!Z63="","",พ.ค.!Z63))</f>
        <v/>
      </c>
      <c r="NE33" s="139" t="str">
        <f>IF($B$2=1,IF(พ.ค.!AA33="","",พ.ค.!AA33),IF(พ.ค.!AA63="","",พ.ค.!AA63))</f>
        <v/>
      </c>
      <c r="NF33" s="139" t="str">
        <f>IF($B$2=1,IF(พ.ค.!AB33="","",พ.ค.!AB33),IF(พ.ค.!AB63="","",พ.ค.!AB63))</f>
        <v/>
      </c>
      <c r="NG33" s="139" t="str">
        <f>IF($B$2=1,IF(พ.ค.!AC33="","",พ.ค.!AC33),IF(พ.ค.!AC63="","",พ.ค.!AC63))</f>
        <v/>
      </c>
      <c r="NH33" s="139" t="str">
        <f>IF($B$2=1,IF(พ.ค.!AD33="","",พ.ค.!AD33),IF(พ.ค.!AD63="","",พ.ค.!AD63))</f>
        <v/>
      </c>
      <c r="NI33" s="139" t="str">
        <f>IF($B$2=1,IF(พ.ค.!AE33="","",พ.ค.!AE33),IF(พ.ค.!AE63="","",พ.ค.!AE63))</f>
        <v/>
      </c>
      <c r="NJ33" s="139" t="str">
        <f>IF($B$2=1,IF(พ.ค.!AF33="","",พ.ค.!AF33),IF(พ.ค.!AF63="","",พ.ค.!AF63))</f>
        <v/>
      </c>
      <c r="NK33" s="139" t="str">
        <f>IF($B$2=1,IF(พ.ค.!AG33="","",พ.ค.!AG33),IF(พ.ค.!AG63="","",พ.ค.!AG63))</f>
        <v/>
      </c>
      <c r="NL33" s="139" t="str">
        <f>IF($B$2=1,IF(พ.ค.!AH33="","",พ.ค.!AH33),IF(พ.ค.!AH63="","",พ.ค.!AH63))</f>
        <v/>
      </c>
      <c r="NM33" s="139" t="str">
        <f>IF($B$2=1,IF(พ.ค.!AI33="","",พ.ค.!AI33),IF(พ.ค.!AI63="","",พ.ค.!AI63))</f>
        <v/>
      </c>
    </row>
    <row r="34" spans="1:377" ht="21" customHeight="1" x14ac:dyDescent="0.55000000000000004">
      <c r="A34" s="125"/>
      <c r="B34" s="125"/>
      <c r="C34" s="125"/>
      <c r="D34" s="437" t="s">
        <v>214</v>
      </c>
      <c r="E34" s="438"/>
      <c r="F34" s="438"/>
      <c r="G34" s="439"/>
      <c r="H34" s="440" t="str">
        <f>IF(ก.ค.!D64="","",ก.ค.!D64)</f>
        <v/>
      </c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  <c r="AG34" s="441"/>
      <c r="AH34" s="441"/>
      <c r="AI34" s="441"/>
      <c r="AJ34" s="441"/>
      <c r="AK34" s="442"/>
      <c r="AL34" s="437" t="s">
        <v>214</v>
      </c>
      <c r="AM34" s="438"/>
      <c r="AN34" s="438"/>
      <c r="AO34" s="439"/>
      <c r="AP34" s="440" t="str">
        <f>IF(ส.ค.!D64="","",ส.ค.!D64)</f>
        <v/>
      </c>
      <c r="AQ34" s="441"/>
      <c r="AR34" s="441"/>
      <c r="AS34" s="441"/>
      <c r="AT34" s="441"/>
      <c r="AU34" s="441"/>
      <c r="AV34" s="441"/>
      <c r="AW34" s="441"/>
      <c r="AX34" s="441"/>
      <c r="AY34" s="441"/>
      <c r="AZ34" s="441"/>
      <c r="BA34" s="441"/>
      <c r="BB34" s="441"/>
      <c r="BC34" s="441"/>
      <c r="BD34" s="441"/>
      <c r="BE34" s="441"/>
      <c r="BF34" s="441"/>
      <c r="BG34" s="441"/>
      <c r="BH34" s="441"/>
      <c r="BI34" s="441"/>
      <c r="BJ34" s="441"/>
      <c r="BK34" s="441"/>
      <c r="BL34" s="441"/>
      <c r="BM34" s="441"/>
      <c r="BN34" s="441"/>
      <c r="BO34" s="441"/>
      <c r="BP34" s="441"/>
      <c r="BQ34" s="441"/>
      <c r="BR34" s="441"/>
      <c r="BS34" s="442"/>
      <c r="BT34" s="437" t="s">
        <v>214</v>
      </c>
      <c r="BU34" s="438"/>
      <c r="BV34" s="438"/>
      <c r="BW34" s="439"/>
      <c r="BX34" s="440" t="str">
        <f>IF(ก.ย.!D64="","",ก.ย.!D64)</f>
        <v/>
      </c>
      <c r="BY34" s="441"/>
      <c r="BZ34" s="441"/>
      <c r="CA34" s="441"/>
      <c r="CB34" s="441"/>
      <c r="CC34" s="441"/>
      <c r="CD34" s="441"/>
      <c r="CE34" s="441"/>
      <c r="CF34" s="441"/>
      <c r="CG34" s="441"/>
      <c r="CH34" s="441"/>
      <c r="CI34" s="441"/>
      <c r="CJ34" s="441"/>
      <c r="CK34" s="441"/>
      <c r="CL34" s="441"/>
      <c r="CM34" s="441"/>
      <c r="CN34" s="441"/>
      <c r="CO34" s="441"/>
      <c r="CP34" s="441"/>
      <c r="CQ34" s="441"/>
      <c r="CR34" s="441"/>
      <c r="CS34" s="441"/>
      <c r="CT34" s="441"/>
      <c r="CU34" s="441"/>
      <c r="CV34" s="441"/>
      <c r="CW34" s="441"/>
      <c r="CX34" s="441"/>
      <c r="CY34" s="441"/>
      <c r="CZ34" s="441"/>
      <c r="DA34" s="442"/>
      <c r="DB34" s="437" t="s">
        <v>214</v>
      </c>
      <c r="DC34" s="438"/>
      <c r="DD34" s="438"/>
      <c r="DE34" s="439"/>
      <c r="DF34" s="440" t="str">
        <f>IF(ต.ค.!D64="","",ต.ค.!D64)</f>
        <v/>
      </c>
      <c r="DG34" s="441"/>
      <c r="DH34" s="441"/>
      <c r="DI34" s="441"/>
      <c r="DJ34" s="441"/>
      <c r="DK34" s="441"/>
      <c r="DL34" s="441"/>
      <c r="DM34" s="441"/>
      <c r="DN34" s="441"/>
      <c r="DO34" s="441"/>
      <c r="DP34" s="441"/>
      <c r="DQ34" s="441"/>
      <c r="DR34" s="441"/>
      <c r="DS34" s="441"/>
      <c r="DT34" s="441"/>
      <c r="DU34" s="441"/>
      <c r="DV34" s="441"/>
      <c r="DW34" s="441"/>
      <c r="DX34" s="441"/>
      <c r="DY34" s="441"/>
      <c r="DZ34" s="441"/>
      <c r="EA34" s="441"/>
      <c r="EB34" s="441"/>
      <c r="EC34" s="441"/>
      <c r="ED34" s="441"/>
      <c r="EE34" s="441"/>
      <c r="EF34" s="441"/>
      <c r="EG34" s="441"/>
      <c r="EH34" s="441"/>
      <c r="EI34" s="442"/>
      <c r="EJ34" s="437" t="s">
        <v>214</v>
      </c>
      <c r="EK34" s="438"/>
      <c r="EL34" s="438"/>
      <c r="EM34" s="439"/>
      <c r="EN34" s="440" t="str">
        <f>IF(พ.ย.!D64="","",พ.ย.!D64)</f>
        <v/>
      </c>
      <c r="EO34" s="441"/>
      <c r="EP34" s="441"/>
      <c r="EQ34" s="441"/>
      <c r="ER34" s="441"/>
      <c r="ES34" s="441"/>
      <c r="ET34" s="441"/>
      <c r="EU34" s="441"/>
      <c r="EV34" s="441"/>
      <c r="EW34" s="441"/>
      <c r="EX34" s="441"/>
      <c r="EY34" s="441"/>
      <c r="EZ34" s="441"/>
      <c r="FA34" s="441"/>
      <c r="FB34" s="441"/>
      <c r="FC34" s="441"/>
      <c r="FD34" s="441"/>
      <c r="FE34" s="441"/>
      <c r="FF34" s="441"/>
      <c r="FG34" s="441"/>
      <c r="FH34" s="441"/>
      <c r="FI34" s="441"/>
      <c r="FJ34" s="441"/>
      <c r="FK34" s="441"/>
      <c r="FL34" s="441"/>
      <c r="FM34" s="441"/>
      <c r="FN34" s="441"/>
      <c r="FO34" s="441"/>
      <c r="FP34" s="441"/>
      <c r="FQ34" s="442"/>
      <c r="FR34" s="437" t="s">
        <v>214</v>
      </c>
      <c r="FS34" s="438"/>
      <c r="FT34" s="438"/>
      <c r="FU34" s="439"/>
      <c r="FV34" s="440" t="str">
        <f>IF(ธ.ค.!D64="","",ธ.ค.!D64)</f>
        <v/>
      </c>
      <c r="FW34" s="441"/>
      <c r="FX34" s="441"/>
      <c r="FY34" s="441"/>
      <c r="FZ34" s="441"/>
      <c r="GA34" s="441"/>
      <c r="GB34" s="441"/>
      <c r="GC34" s="441"/>
      <c r="GD34" s="441"/>
      <c r="GE34" s="441"/>
      <c r="GF34" s="441"/>
      <c r="GG34" s="441"/>
      <c r="GH34" s="441"/>
      <c r="GI34" s="441"/>
      <c r="GJ34" s="441"/>
      <c r="GK34" s="441"/>
      <c r="GL34" s="441"/>
      <c r="GM34" s="441"/>
      <c r="GN34" s="441"/>
      <c r="GO34" s="441"/>
      <c r="GP34" s="441"/>
      <c r="GQ34" s="441"/>
      <c r="GR34" s="441"/>
      <c r="GS34" s="441"/>
      <c r="GT34" s="441"/>
      <c r="GU34" s="441"/>
      <c r="GV34" s="441"/>
      <c r="GW34" s="441"/>
      <c r="GX34" s="441"/>
      <c r="GY34" s="442"/>
      <c r="GZ34" s="437" t="s">
        <v>214</v>
      </c>
      <c r="HA34" s="438"/>
      <c r="HB34" s="438"/>
      <c r="HC34" s="439"/>
      <c r="HD34" s="440" t="str">
        <f>IF(ม.ค.!D64="","",ม.ค.!D64)</f>
        <v/>
      </c>
      <c r="HE34" s="441"/>
      <c r="HF34" s="441"/>
      <c r="HG34" s="441"/>
      <c r="HH34" s="441"/>
      <c r="HI34" s="441"/>
      <c r="HJ34" s="441"/>
      <c r="HK34" s="441"/>
      <c r="HL34" s="441"/>
      <c r="HM34" s="441"/>
      <c r="HN34" s="441"/>
      <c r="HO34" s="441"/>
      <c r="HP34" s="441"/>
      <c r="HQ34" s="441"/>
      <c r="HR34" s="441"/>
      <c r="HS34" s="441"/>
      <c r="HT34" s="441"/>
      <c r="HU34" s="441"/>
      <c r="HV34" s="441"/>
      <c r="HW34" s="441"/>
      <c r="HX34" s="441"/>
      <c r="HY34" s="441"/>
      <c r="HZ34" s="441"/>
      <c r="IA34" s="441"/>
      <c r="IB34" s="441"/>
      <c r="IC34" s="441"/>
      <c r="ID34" s="441"/>
      <c r="IE34" s="441"/>
      <c r="IF34" s="441"/>
      <c r="IG34" s="442"/>
      <c r="IH34" s="437" t="s">
        <v>214</v>
      </c>
      <c r="II34" s="438"/>
      <c r="IJ34" s="438"/>
      <c r="IK34" s="439"/>
      <c r="IL34" s="440" t="str">
        <f>IF(ก.พ.!D64="","",ก.พ.!D64)</f>
        <v/>
      </c>
      <c r="IM34" s="441"/>
      <c r="IN34" s="441"/>
      <c r="IO34" s="441"/>
      <c r="IP34" s="441"/>
      <c r="IQ34" s="441"/>
      <c r="IR34" s="441"/>
      <c r="IS34" s="441"/>
      <c r="IT34" s="441"/>
      <c r="IU34" s="441"/>
      <c r="IV34" s="441"/>
      <c r="IW34" s="441"/>
      <c r="IX34" s="441"/>
      <c r="IY34" s="441"/>
      <c r="IZ34" s="441"/>
      <c r="JA34" s="441"/>
      <c r="JB34" s="441"/>
      <c r="JC34" s="441"/>
      <c r="JD34" s="441"/>
      <c r="JE34" s="441"/>
      <c r="JF34" s="441"/>
      <c r="JG34" s="441"/>
      <c r="JH34" s="441"/>
      <c r="JI34" s="441"/>
      <c r="JJ34" s="441"/>
      <c r="JK34" s="441"/>
      <c r="JL34" s="441"/>
      <c r="JM34" s="441"/>
      <c r="JN34" s="441"/>
      <c r="JO34" s="442"/>
      <c r="JP34" s="437" t="s">
        <v>214</v>
      </c>
      <c r="JQ34" s="438"/>
      <c r="JR34" s="438"/>
      <c r="JS34" s="439"/>
      <c r="JT34" s="440" t="str">
        <f>IF(มี.ค.!D64="","",มี.ค.!D64)</f>
        <v/>
      </c>
      <c r="JU34" s="441"/>
      <c r="JV34" s="441"/>
      <c r="JW34" s="441"/>
      <c r="JX34" s="441"/>
      <c r="JY34" s="441"/>
      <c r="JZ34" s="441"/>
      <c r="KA34" s="441"/>
      <c r="KB34" s="441"/>
      <c r="KC34" s="441"/>
      <c r="KD34" s="441"/>
      <c r="KE34" s="441"/>
      <c r="KF34" s="441"/>
      <c r="KG34" s="441"/>
      <c r="KH34" s="441"/>
      <c r="KI34" s="441"/>
      <c r="KJ34" s="441"/>
      <c r="KK34" s="441"/>
      <c r="KL34" s="441"/>
      <c r="KM34" s="441"/>
      <c r="KN34" s="441"/>
      <c r="KO34" s="441"/>
      <c r="KP34" s="441"/>
      <c r="KQ34" s="441"/>
      <c r="KR34" s="441"/>
      <c r="KS34" s="441"/>
      <c r="KT34" s="441"/>
      <c r="KU34" s="441"/>
      <c r="KV34" s="441"/>
      <c r="KW34" s="442"/>
      <c r="KX34" s="437" t="s">
        <v>214</v>
      </c>
      <c r="KY34" s="438"/>
      <c r="KZ34" s="438"/>
      <c r="LA34" s="439"/>
      <c r="LB34" s="440" t="str">
        <f>IF(เม.ย.!D64="","",เม.ย.!D64)</f>
        <v/>
      </c>
      <c r="LC34" s="441"/>
      <c r="LD34" s="441"/>
      <c r="LE34" s="441"/>
      <c r="LF34" s="441"/>
      <c r="LG34" s="441"/>
      <c r="LH34" s="441"/>
      <c r="LI34" s="441"/>
      <c r="LJ34" s="441"/>
      <c r="LK34" s="441"/>
      <c r="LL34" s="441"/>
      <c r="LM34" s="441"/>
      <c r="LN34" s="441"/>
      <c r="LO34" s="441"/>
      <c r="LP34" s="441"/>
      <c r="LQ34" s="441"/>
      <c r="LR34" s="441"/>
      <c r="LS34" s="441"/>
      <c r="LT34" s="441"/>
      <c r="LU34" s="441"/>
      <c r="LV34" s="441"/>
      <c r="LW34" s="441"/>
      <c r="LX34" s="441"/>
      <c r="LY34" s="441"/>
      <c r="LZ34" s="441"/>
      <c r="MA34" s="441"/>
      <c r="MB34" s="441"/>
      <c r="MC34" s="441"/>
      <c r="MD34" s="441"/>
      <c r="ME34" s="442"/>
      <c r="MF34" s="437" t="s">
        <v>214</v>
      </c>
      <c r="MG34" s="438"/>
      <c r="MH34" s="438"/>
      <c r="MI34" s="439"/>
      <c r="MJ34" s="440" t="str">
        <f>IF(พ.ค.!D64="","",พ.ค.!D64)</f>
        <v/>
      </c>
      <c r="MK34" s="441"/>
      <c r="ML34" s="441"/>
      <c r="MM34" s="441"/>
      <c r="MN34" s="441"/>
      <c r="MO34" s="441"/>
      <c r="MP34" s="441"/>
      <c r="MQ34" s="441"/>
      <c r="MR34" s="441"/>
      <c r="MS34" s="441"/>
      <c r="MT34" s="441"/>
      <c r="MU34" s="441"/>
      <c r="MV34" s="441"/>
      <c r="MW34" s="441"/>
      <c r="MX34" s="441"/>
      <c r="MY34" s="441"/>
      <c r="MZ34" s="441"/>
      <c r="NA34" s="441"/>
      <c r="NB34" s="441"/>
      <c r="NC34" s="441"/>
      <c r="ND34" s="441"/>
      <c r="NE34" s="441"/>
      <c r="NF34" s="441"/>
      <c r="NG34" s="441"/>
      <c r="NH34" s="441"/>
      <c r="NI34" s="441"/>
      <c r="NJ34" s="441"/>
      <c r="NK34" s="441"/>
      <c r="NL34" s="441"/>
      <c r="NM34" s="442"/>
    </row>
  </sheetData>
  <sheetProtection algorithmName="SHA-512" hashValue="GpPY847RPKDJ8SSvMaEGPu91w2S/bLhV1bc/p/urJl3avmJJrMalEABW8AZCa6olblDQK7/K3lKPBF1iU8ezaQ==" saltValue="KCR1lIPL/koDJuNuCBwRWA==" spinCount="100000" sheet="1" formatColumns="0" formatRows="0"/>
  <protectedRanges>
    <protectedRange sqref="B1:B2" name="ช่วง1"/>
  </protectedRanges>
  <mergeCells count="110"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1:D3"/>
    <mergeCell ref="E1:J1"/>
    <mergeCell ref="K1:M1"/>
    <mergeCell ref="N1:T1"/>
    <mergeCell ref="U1:V1"/>
    <mergeCell ref="W1:Z1"/>
    <mergeCell ref="BC1:BD1"/>
    <mergeCell ref="BE1:BH1"/>
    <mergeCell ref="BI1:BR1"/>
  </mergeCells>
  <pageMargins left="0.23622047244094491" right="0.23622047244094491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07A8B75-4037-440B-BA4E-0D81DCF84996}">
          <x14:formula1>
            <xm:f>รายการ!$M$2:$M$3</xm:f>
          </x14:formula1>
          <xm:sqref>B2</xm:sqref>
        </x14:dataValidation>
        <x14:dataValidation type="list" allowBlank="1" showInputMessage="1" showErrorMessage="1" xr:uid="{D29BBA39-841F-410D-96D4-D663833C2DB1}">
          <x14:formula1>
            <xm:f>รายการ!$K$2:$K$36</xm:f>
          </x14:formula1>
          <xm:sqref>B1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C621-1D82-42E7-80CA-78ACD9589700}">
  <sheetPr>
    <pageSetUpPr fitToPage="1"/>
  </sheetPr>
  <dimension ref="A1:V33"/>
  <sheetViews>
    <sheetView showGridLines="0" workbookViewId="0">
      <selection activeCell="V1" sqref="V1"/>
    </sheetView>
  </sheetViews>
  <sheetFormatPr defaultRowHeight="24" x14ac:dyDescent="0.55000000000000004"/>
  <cols>
    <col min="1" max="1" width="3.875" style="127" customWidth="1"/>
    <col min="2" max="2" width="22.375" style="127" customWidth="1"/>
    <col min="3" max="13" width="4.125" style="127" customWidth="1"/>
    <col min="14" max="17" width="3.625" style="127" customWidth="1"/>
    <col min="18" max="18" width="7.25" style="127" customWidth="1"/>
    <col min="19" max="19" width="6.5" style="127" customWidth="1"/>
    <col min="20" max="20" width="8.625" style="127" customWidth="1"/>
    <col min="21" max="21" width="23.75" style="127" customWidth="1"/>
    <col min="22" max="22" width="9.75" style="127" customWidth="1"/>
    <col min="23" max="16384" width="9" style="127"/>
  </cols>
  <sheetData>
    <row r="1" spans="1:22" ht="24" customHeight="1" x14ac:dyDescent="0.55000000000000004">
      <c r="A1" s="444" t="s">
        <v>218</v>
      </c>
      <c r="B1" s="445" t="s">
        <v>220</v>
      </c>
      <c r="C1" s="448" t="s">
        <v>49</v>
      </c>
      <c r="D1" s="449"/>
      <c r="E1" s="449"/>
      <c r="F1" s="449"/>
      <c r="G1" s="449"/>
      <c r="H1" s="449"/>
      <c r="I1" s="449"/>
      <c r="J1" s="449"/>
      <c r="K1" s="449"/>
      <c r="L1" s="449"/>
      <c r="M1" s="450"/>
      <c r="N1" s="448" t="s">
        <v>221</v>
      </c>
      <c r="O1" s="449"/>
      <c r="P1" s="449"/>
      <c r="Q1" s="450"/>
      <c r="R1" s="443" t="s">
        <v>222</v>
      </c>
      <c r="S1" s="443" t="s">
        <v>114</v>
      </c>
      <c r="T1" s="210" t="s">
        <v>239</v>
      </c>
      <c r="U1" s="204" t="s">
        <v>243</v>
      </c>
      <c r="V1" s="211" t="str">
        <f>_xlfn.IFNA(IF(VLOOKUP(U1,รายการ!$K$1:$L$36,2,FALSE)="","",HYPERLINK("#" &amp; VLOOKUP(U1,รายการ!$K$1:$L$36,2,FALSE)  &amp; "","คลิก")),"")</f>
        <v>คลิก</v>
      </c>
    </row>
    <row r="2" spans="1:22" ht="28.5" customHeight="1" x14ac:dyDescent="0.55000000000000004">
      <c r="A2" s="444"/>
      <c r="B2" s="446"/>
      <c r="C2" s="140" t="s">
        <v>223</v>
      </c>
      <c r="D2" s="140" t="s">
        <v>224</v>
      </c>
      <c r="E2" s="140" t="s">
        <v>225</v>
      </c>
      <c r="F2" s="140" t="s">
        <v>226</v>
      </c>
      <c r="G2" s="140" t="s">
        <v>227</v>
      </c>
      <c r="H2" s="140" t="s">
        <v>228</v>
      </c>
      <c r="I2" s="140" t="s">
        <v>229</v>
      </c>
      <c r="J2" s="140" t="s">
        <v>230</v>
      </c>
      <c r="K2" s="140" t="s">
        <v>231</v>
      </c>
      <c r="L2" s="140" t="s">
        <v>232</v>
      </c>
      <c r="M2" s="140" t="s">
        <v>233</v>
      </c>
      <c r="N2" s="451">
        <f>SUM(C3:M3)</f>
        <v>100</v>
      </c>
      <c r="O2" s="452"/>
      <c r="P2" s="453"/>
      <c r="Q2" s="140" t="s">
        <v>64</v>
      </c>
      <c r="R2" s="443"/>
      <c r="S2" s="443"/>
      <c r="T2" s="206" t="s">
        <v>320</v>
      </c>
      <c r="U2" s="205">
        <v>1</v>
      </c>
      <c r="V2" s="207"/>
    </row>
    <row r="3" spans="1:22" x14ac:dyDescent="0.55000000000000004">
      <c r="A3" s="444"/>
      <c r="B3" s="447"/>
      <c r="C3" s="141">
        <f>IF(สรุปเวลาเรียน!D5="","",สรุปเวลาเรียน!D5)</f>
        <v>10</v>
      </c>
      <c r="D3" s="141">
        <f>IF(สรุปเวลาเรียน!E5="","",สรุปเวลาเรียน!E5)</f>
        <v>10</v>
      </c>
      <c r="E3" s="141">
        <f>IF(สรุปเวลาเรียน!F5="","",สรุปเวลาเรียน!F5)</f>
        <v>10</v>
      </c>
      <c r="F3" s="141">
        <f>IF(สรุปเวลาเรียน!G5="","",สรุปเวลาเรียน!G5)</f>
        <v>10</v>
      </c>
      <c r="G3" s="141">
        <f>IF(สรุปเวลาเรียน!H5="","",สรุปเวลาเรียน!H5)</f>
        <v>10</v>
      </c>
      <c r="H3" s="141">
        <f>IF(สรุปเวลาเรียน!I5="","",สรุปเวลาเรียน!I5)</f>
        <v>10</v>
      </c>
      <c r="I3" s="141">
        <f>IF(สรุปเวลาเรียน!J5="","",สรุปเวลาเรียน!J5)</f>
        <v>10</v>
      </c>
      <c r="J3" s="141">
        <f>IF(สรุปเวลาเรียน!K5="","",สรุปเวลาเรียน!K5)</f>
        <v>10</v>
      </c>
      <c r="K3" s="141">
        <f>IF(สรุปเวลาเรียน!L5="","",สรุปเวลาเรียน!L5)</f>
        <v>10</v>
      </c>
      <c r="L3" s="141">
        <f>IF(สรุปเวลาเรียน!M5="","",สรุปเวลาเรียน!M5)</f>
        <v>10</v>
      </c>
      <c r="M3" s="141">
        <f>IF(สรุปเวลาเรียน!N5="","",สรุปเวลาเรียน!N5)</f>
        <v>0</v>
      </c>
      <c r="N3" s="140" t="s">
        <v>92</v>
      </c>
      <c r="O3" s="140" t="s">
        <v>89</v>
      </c>
      <c r="P3" s="140" t="s">
        <v>90</v>
      </c>
      <c r="Q3" s="140" t="s">
        <v>91</v>
      </c>
      <c r="R3" s="443"/>
      <c r="S3" s="443"/>
      <c r="T3" s="125"/>
      <c r="U3" s="125"/>
      <c r="V3" s="125"/>
    </row>
    <row r="4" spans="1:22" ht="21.75" customHeight="1" x14ac:dyDescent="0.55000000000000004">
      <c r="A4" s="142">
        <f>IF(U2="","",IF(U2=1,1,31))</f>
        <v>1</v>
      </c>
      <c r="B4" s="145" t="str">
        <f>IF($U$2=1,IF(สรุปเวลาเรียน!C6="","",สรุปเวลาเรียน!C6),IF(สรุปเวลาเรียน!C36="","",สรุปเวลาเรียน!C36))</f>
        <v>เด็กชายทดสอบ  ทดสอบ</v>
      </c>
      <c r="C4" s="143">
        <f>IF($U$2=1,IF(สรุปเวลาเรียน!D6="","",สรุปเวลาเรียน!D6),IF(สรุปเวลาเรียน!D36="","",สรุปเวลาเรียน!D36))</f>
        <v>9</v>
      </c>
      <c r="D4" s="143">
        <f>IF($U$2=1,IF(สรุปเวลาเรียน!E6="","",สรุปเวลาเรียน!E6),IF(สรุปเวลาเรียน!E36="","",สรุปเวลาเรียน!E36))</f>
        <v>8</v>
      </c>
      <c r="E4" s="143">
        <f>IF($U$2=1,IF(สรุปเวลาเรียน!F6="","",สรุปเวลาเรียน!F6),IF(สรุปเวลาเรียน!F36="","",สรุปเวลาเรียน!F36))</f>
        <v>9</v>
      </c>
      <c r="F4" s="143">
        <f>IF($U$2=1,IF(สรุปเวลาเรียน!G6="","",สรุปเวลาเรียน!G6),IF(สรุปเวลาเรียน!G36="","",สรุปเวลาเรียน!G36))</f>
        <v>9</v>
      </c>
      <c r="G4" s="143">
        <f>IF($U$2=1,IF(สรุปเวลาเรียน!H6="","",สรุปเวลาเรียน!H6),IF(สรุปเวลาเรียน!H36="","",สรุปเวลาเรียน!H36))</f>
        <v>9</v>
      </c>
      <c r="H4" s="143">
        <f>IF($U$2=1,IF(สรุปเวลาเรียน!I6="","",สรุปเวลาเรียน!I6),IF(สรุปเวลาเรียน!I36="","",สรุปเวลาเรียน!I36))</f>
        <v>9</v>
      </c>
      <c r="I4" s="143">
        <f>IF($U$2=1,IF(สรุปเวลาเรียน!J6="","",สรุปเวลาเรียน!J6),IF(สรุปเวลาเรียน!J36="","",สรุปเวลาเรียน!J36))</f>
        <v>9</v>
      </c>
      <c r="J4" s="143">
        <f>IF($U$2=1,IF(สรุปเวลาเรียน!K6="","",สรุปเวลาเรียน!K6),IF(สรุปเวลาเรียน!K36="","",สรุปเวลาเรียน!K36))</f>
        <v>9</v>
      </c>
      <c r="K4" s="143">
        <f>IF($U$2=1,IF(สรุปเวลาเรียน!L6="","",สรุปเวลาเรียน!L6),IF(สรุปเวลาเรียน!L36="","",สรุปเวลาเรียน!L36))</f>
        <v>8</v>
      </c>
      <c r="L4" s="143">
        <f>IF($U$2=1,IF(สรุปเวลาเรียน!M6="","",สรุปเวลาเรียน!M6),IF(สรุปเวลาเรียน!M36="","",สรุปเวลาเรียน!M36))</f>
        <v>9</v>
      </c>
      <c r="M4" s="143">
        <f>IF($U$2=1,IF(สรุปเวลาเรียน!N6="","",สรุปเวลาเรียน!N6),IF(สรุปเวลาเรียน!N36="","",สรุปเวลาเรียน!N36))</f>
        <v>0</v>
      </c>
      <c r="N4" s="143">
        <f>IF($U$2=1,IF(สรุปเวลาเรียน!Q6="","",สรุปเวลาเรียน!Q6),IF(สรุปเวลาเรียน!Q36="","",สรุปเวลาเรียน!Q36))</f>
        <v>88</v>
      </c>
      <c r="O4" s="143">
        <f>IF($U$2=1,IF(สรุปเวลาเรียน!R6="","",สรุปเวลาเรียน!R6),IF(สรุปเวลาเรียน!R36="","",สรุปเวลาเรียน!R36))</f>
        <v>2</v>
      </c>
      <c r="P4" s="143">
        <f>IF($U$2=1,IF(สรุปเวลาเรียน!S6="","",สรุปเวลาเรียน!S6),IF(สรุปเวลาเรียน!S36="","",สรุปเวลาเรียน!S36))</f>
        <v>0</v>
      </c>
      <c r="Q4" s="143">
        <f>IF($U$2=1,IF(สรุปเวลาเรียน!T6="","",สรุปเวลาเรียน!T6),IF(สรุปเวลาเรียน!T36="","",สรุปเวลาเรียน!T36))</f>
        <v>10</v>
      </c>
      <c r="R4" s="144">
        <f>IF($U$2=1,IF(สรุปเวลาเรียน!U6="","",สรุปเวลาเรียน!U6),IF(สรุปเวลาเรียน!U36="","",สรุปเวลาเรียน!U36))</f>
        <v>88</v>
      </c>
      <c r="S4" s="144" t="str">
        <f>IF($U$2=1,IF(สรุปเวลาเรียน!V6="","",สรุปเวลาเรียน!V6),IF(สรุปเวลาเรียน!V36="","",สรุปเวลาเรียน!V36))</f>
        <v>ผ่าน</v>
      </c>
      <c r="T4" s="125"/>
      <c r="U4" s="125"/>
      <c r="V4" s="125"/>
    </row>
    <row r="5" spans="1:22" ht="21.75" customHeight="1" x14ac:dyDescent="0.55000000000000004">
      <c r="A5" s="142">
        <f>A4+1</f>
        <v>2</v>
      </c>
      <c r="B5" s="145" t="str">
        <f>IF($U$2=1,IF(สรุปเวลาเรียน!C7="","",สรุปเวลาเรียน!C7),IF(สรุปเวลาเรียน!C37="","",สรุปเวลาเรียน!C37))</f>
        <v>เด็กชายทดสอบ  ทดสอบ</v>
      </c>
      <c r="C5" s="143">
        <f>IF($U$2=1,IF(สรุปเวลาเรียน!D7="","",สรุปเวลาเรียน!D7),IF(สรุปเวลาเรียน!D37="","",สรุปเวลาเรียน!D37))</f>
        <v>10</v>
      </c>
      <c r="D5" s="143">
        <f>IF($U$2=1,IF(สรุปเวลาเรียน!E7="","",สรุปเวลาเรียน!E7),IF(สรุปเวลาเรียน!E37="","",สรุปเวลาเรียน!E37))</f>
        <v>9</v>
      </c>
      <c r="E5" s="143">
        <f>IF($U$2=1,IF(สรุปเวลาเรียน!F7="","",สรุปเวลาเรียน!F7),IF(สรุปเวลาเรียน!F37="","",สรุปเวลาเรียน!F37))</f>
        <v>10</v>
      </c>
      <c r="F5" s="143">
        <f>IF($U$2=1,IF(สรุปเวลาเรียน!G7="","",สรุปเวลาเรียน!G7),IF(สรุปเวลาเรียน!G37="","",สรุปเวลาเรียน!G37))</f>
        <v>10</v>
      </c>
      <c r="G5" s="143">
        <f>IF($U$2=1,IF(สรุปเวลาเรียน!H7="","",สรุปเวลาเรียน!H7),IF(สรุปเวลาเรียน!H37="","",สรุปเวลาเรียน!H37))</f>
        <v>10</v>
      </c>
      <c r="H5" s="143">
        <f>IF($U$2=1,IF(สรุปเวลาเรียน!I7="","",สรุปเวลาเรียน!I7),IF(สรุปเวลาเรียน!I37="","",สรุปเวลาเรียน!I37))</f>
        <v>10</v>
      </c>
      <c r="I5" s="143">
        <f>IF($U$2=1,IF(สรุปเวลาเรียน!J7="","",สรุปเวลาเรียน!J7),IF(สรุปเวลาเรียน!J37="","",สรุปเวลาเรียน!J37))</f>
        <v>10</v>
      </c>
      <c r="J5" s="143">
        <f>IF($U$2=1,IF(สรุปเวลาเรียน!K7="","",สรุปเวลาเรียน!K7),IF(สรุปเวลาเรียน!K37="","",สรุปเวลาเรียน!K37))</f>
        <v>10</v>
      </c>
      <c r="K5" s="143">
        <f>IF($U$2=1,IF(สรุปเวลาเรียน!L7="","",สรุปเวลาเรียน!L7),IF(สรุปเวลาเรียน!L37="","",สรุปเวลาเรียน!L37))</f>
        <v>10</v>
      </c>
      <c r="L5" s="143">
        <f>IF($U$2=1,IF(สรุปเวลาเรียน!M7="","",สรุปเวลาเรียน!M7),IF(สรุปเวลาเรียน!M37="","",สรุปเวลาเรียน!M37))</f>
        <v>10</v>
      </c>
      <c r="M5" s="143">
        <f>IF($U$2=1,IF(สรุปเวลาเรียน!N7="","",สรุปเวลาเรียน!N7),IF(สรุปเวลาเรียน!N37="","",สรุปเวลาเรียน!N37))</f>
        <v>0</v>
      </c>
      <c r="N5" s="143">
        <f>IF($U$2=1,IF(สรุปเวลาเรียน!Q7="","",สรุปเวลาเรียน!Q7),IF(สรุปเวลาเรียน!Q37="","",สรุปเวลาเรียน!Q37))</f>
        <v>99</v>
      </c>
      <c r="O5" s="143">
        <f>IF($U$2=1,IF(สรุปเวลาเรียน!R7="","",สรุปเวลาเรียน!R7),IF(สรุปเวลาเรียน!R37="","",สรุปเวลาเรียน!R37))</f>
        <v>0</v>
      </c>
      <c r="P5" s="143">
        <f>IF($U$2=1,IF(สรุปเวลาเรียน!S7="","",สรุปเวลาเรียน!S7),IF(สรุปเวลาเรียน!S37="","",สรุปเวลาเรียน!S37))</f>
        <v>1</v>
      </c>
      <c r="Q5" s="143">
        <f>IF($U$2=1,IF(สรุปเวลาเรียน!T7="","",สรุปเวลาเรียน!T7),IF(สรุปเวลาเรียน!T37="","",สรุปเวลาเรียน!T37))</f>
        <v>0</v>
      </c>
      <c r="R5" s="144" t="str">
        <f>IF($U$2=1,IF(สรุปเวลาเรียน!U7="","",สรุปเวลาเรียน!U7),IF(สรุปเวลาเรียน!U37="","",สรุปเวลาเรียน!U37))</f>
        <v>ย้ายออก</v>
      </c>
      <c r="S5" s="144" t="str">
        <f>IF($U$2=1,IF(สรุปเวลาเรียน!V7="","",สรุปเวลาเรียน!V7),IF(สรุปเวลาเรียน!V37="","",สรุปเวลาเรียน!V37))</f>
        <v>ย้ายออก</v>
      </c>
      <c r="T5" s="125"/>
      <c r="U5" s="125"/>
      <c r="V5" s="125"/>
    </row>
    <row r="6" spans="1:22" ht="21.75" customHeight="1" x14ac:dyDescent="0.55000000000000004">
      <c r="A6" s="142">
        <f t="shared" ref="A6:A33" si="0">A5+1</f>
        <v>3</v>
      </c>
      <c r="B6" s="145" t="str">
        <f>IF($U$2=1,IF(สรุปเวลาเรียน!C8="","",สรุปเวลาเรียน!C8),IF(สรุปเวลาเรียน!C38="","",สรุปเวลาเรียน!C38))</f>
        <v>เด็กหญิงทดสอบ  ทดสอบ</v>
      </c>
      <c r="C6" s="143">
        <f>IF($U$2=1,IF(สรุปเวลาเรียน!D8="","",สรุปเวลาเรียน!D8),IF(สรุปเวลาเรียน!D38="","",สรุปเวลาเรียน!D38))</f>
        <v>7</v>
      </c>
      <c r="D6" s="143">
        <f>IF($U$2=1,IF(สรุปเวลาเรียน!E8="","",สรุปเวลาเรียน!E8),IF(สรุปเวลาเรียน!E38="","",สรุปเวลาเรียน!E38))</f>
        <v>7</v>
      </c>
      <c r="E6" s="143">
        <f>IF($U$2=1,IF(สรุปเวลาเรียน!F8="","",สรุปเวลาเรียน!F8),IF(สรุปเวลาเรียน!F38="","",สรุปเวลาเรียน!F38))</f>
        <v>7</v>
      </c>
      <c r="F6" s="143">
        <f>IF($U$2=1,IF(สรุปเวลาเรียน!G8="","",สรุปเวลาเรียน!G8),IF(สรุปเวลาเรียน!G38="","",สรุปเวลาเรียน!G38))</f>
        <v>7</v>
      </c>
      <c r="G6" s="143">
        <f>IF($U$2=1,IF(สรุปเวลาเรียน!H8="","",สรุปเวลาเรียน!H8),IF(สรุปเวลาเรียน!H38="","",สรุปเวลาเรียน!H38))</f>
        <v>7</v>
      </c>
      <c r="H6" s="143">
        <f>IF($U$2=1,IF(สรุปเวลาเรียน!I8="","",สรุปเวลาเรียน!I8),IF(สรุปเวลาเรียน!I38="","",สรุปเวลาเรียน!I38))</f>
        <v>7</v>
      </c>
      <c r="I6" s="143">
        <f>IF($U$2=1,IF(สรุปเวลาเรียน!J8="","",สรุปเวลาเรียน!J8),IF(สรุปเวลาเรียน!J38="","",สรุปเวลาเรียน!J38))</f>
        <v>7</v>
      </c>
      <c r="J6" s="143">
        <f>IF($U$2=1,IF(สรุปเวลาเรียน!K8="","",สรุปเวลาเรียน!K8),IF(สรุปเวลาเรียน!K38="","",สรุปเวลาเรียน!K38))</f>
        <v>7</v>
      </c>
      <c r="K6" s="143">
        <f>IF($U$2=1,IF(สรุปเวลาเรียน!L8="","",สรุปเวลาเรียน!L8),IF(สรุปเวลาเรียน!L38="","",สรุปเวลาเรียน!L38))</f>
        <v>7</v>
      </c>
      <c r="L6" s="143">
        <f>IF($U$2=1,IF(สรุปเวลาเรียน!M8="","",สรุปเวลาเรียน!M8),IF(สรุปเวลาเรียน!M38="","",สรุปเวลาเรียน!M38))</f>
        <v>7</v>
      </c>
      <c r="M6" s="143">
        <f>IF($U$2=1,IF(สรุปเวลาเรียน!N8="","",สรุปเวลาเรียน!N8),IF(สรุปเวลาเรียน!N38="","",สรุปเวลาเรียน!N38))</f>
        <v>0</v>
      </c>
      <c r="N6" s="143">
        <f>IF($U$2=1,IF(สรุปเวลาเรียน!Q8="","",สรุปเวลาเรียน!Q8),IF(สรุปเวลาเรียน!Q38="","",สรุปเวลาเรียน!Q38))</f>
        <v>70</v>
      </c>
      <c r="O6" s="143">
        <f>IF($U$2=1,IF(สรุปเวลาเรียน!R8="","",สรุปเวลาเรียน!R8),IF(สรุปเวลาเรียน!R38="","",สรุปเวลาเรียน!R38))</f>
        <v>20</v>
      </c>
      <c r="P6" s="143">
        <f>IF($U$2=1,IF(สรุปเวลาเรียน!S8="","",สรุปเวลาเรียน!S8),IF(สรุปเวลาเรียน!S38="","",สรุปเวลาเรียน!S38))</f>
        <v>10</v>
      </c>
      <c r="Q6" s="143">
        <f>IF($U$2=1,IF(สรุปเวลาเรียน!T8="","",สรุปเวลาเรียน!T8),IF(สรุปเวลาเรียน!T38="","",สรุปเวลาเรียน!T38))</f>
        <v>0</v>
      </c>
      <c r="R6" s="144">
        <f>IF($U$2=1,IF(สรุปเวลาเรียน!U8="","",สรุปเวลาเรียน!U8),IF(สรุปเวลาเรียน!U38="","",สรุปเวลาเรียน!U38))</f>
        <v>70</v>
      </c>
      <c r="S6" s="144" t="str">
        <f>IF($U$2=1,IF(สรุปเวลาเรียน!V8="","",สรุปเวลาเรียน!V8),IF(สรุปเวลาเรียน!V38="","",สรุปเวลาเรียน!V38))</f>
        <v>ไม่ผ่าน</v>
      </c>
      <c r="T6" s="125"/>
      <c r="U6" s="125"/>
      <c r="V6" s="125"/>
    </row>
    <row r="7" spans="1:22" ht="21.75" customHeight="1" x14ac:dyDescent="0.55000000000000004">
      <c r="A7" s="142">
        <f t="shared" si="0"/>
        <v>4</v>
      </c>
      <c r="B7" s="145" t="str">
        <f>IF($U$2=1,IF(สรุปเวลาเรียน!C9="","",สรุปเวลาเรียน!C9),IF(สรุปเวลาเรียน!C39="","",สรุปเวลาเรียน!C39))</f>
        <v>เด็กหญิงทดสอบ  ทดสอบ</v>
      </c>
      <c r="C7" s="143">
        <f>IF($U$2=1,IF(สรุปเวลาเรียน!D9="","",สรุปเวลาเรียน!D9),IF(สรุปเวลาเรียน!D39="","",สรุปเวลาเรียน!D39))</f>
        <v>10</v>
      </c>
      <c r="D7" s="143">
        <f>IF($U$2=1,IF(สรุปเวลาเรียน!E9="","",สรุปเวลาเรียน!E9),IF(สรุปเวลาเรียน!E39="","",สรุปเวลาเรียน!E39))</f>
        <v>10</v>
      </c>
      <c r="E7" s="143">
        <f>IF($U$2=1,IF(สรุปเวลาเรียน!F9="","",สรุปเวลาเรียน!F9),IF(สรุปเวลาเรียน!F39="","",สรุปเวลาเรียน!F39))</f>
        <v>10</v>
      </c>
      <c r="F7" s="143">
        <f>IF($U$2=1,IF(สรุปเวลาเรียน!G9="","",สรุปเวลาเรียน!G9),IF(สรุปเวลาเรียน!G39="","",สรุปเวลาเรียน!G39))</f>
        <v>10</v>
      </c>
      <c r="G7" s="143">
        <f>IF($U$2=1,IF(สรุปเวลาเรียน!H9="","",สรุปเวลาเรียน!H9),IF(สรุปเวลาเรียน!H39="","",สรุปเวลาเรียน!H39))</f>
        <v>10</v>
      </c>
      <c r="H7" s="143">
        <f>IF($U$2=1,IF(สรุปเวลาเรียน!I9="","",สรุปเวลาเรียน!I9),IF(สรุปเวลาเรียน!I39="","",สรุปเวลาเรียน!I39))</f>
        <v>10</v>
      </c>
      <c r="I7" s="143">
        <f>IF($U$2=1,IF(สรุปเวลาเรียน!J9="","",สรุปเวลาเรียน!J9),IF(สรุปเวลาเรียน!J39="","",สรุปเวลาเรียน!J39))</f>
        <v>10</v>
      </c>
      <c r="J7" s="143">
        <f>IF($U$2=1,IF(สรุปเวลาเรียน!K9="","",สรุปเวลาเรียน!K9),IF(สรุปเวลาเรียน!K39="","",สรุปเวลาเรียน!K39))</f>
        <v>10</v>
      </c>
      <c r="K7" s="143">
        <f>IF($U$2=1,IF(สรุปเวลาเรียน!L9="","",สรุปเวลาเรียน!L9),IF(สรุปเวลาเรียน!L39="","",สรุปเวลาเรียน!L39))</f>
        <v>10</v>
      </c>
      <c r="L7" s="143">
        <f>IF($U$2=1,IF(สรุปเวลาเรียน!M9="","",สรุปเวลาเรียน!M9),IF(สรุปเวลาเรียน!M39="","",สรุปเวลาเรียน!M39))</f>
        <v>10</v>
      </c>
      <c r="M7" s="143">
        <f>IF($U$2=1,IF(สรุปเวลาเรียน!N9="","",สรุปเวลาเรียน!N9),IF(สรุปเวลาเรียน!N39="","",สรุปเวลาเรียน!N39))</f>
        <v>0</v>
      </c>
      <c r="N7" s="143">
        <f>IF($U$2=1,IF(สรุปเวลาเรียน!Q9="","",สรุปเวลาเรียน!Q9),IF(สรุปเวลาเรียน!Q39="","",สรุปเวลาเรียน!Q39))</f>
        <v>100</v>
      </c>
      <c r="O7" s="143">
        <f>IF($U$2=1,IF(สรุปเวลาเรียน!R9="","",สรุปเวลาเรียน!R9),IF(สรุปเวลาเรียน!R39="","",สรุปเวลาเรียน!R39))</f>
        <v>0</v>
      </c>
      <c r="P7" s="143">
        <f>IF($U$2=1,IF(สรุปเวลาเรียน!S9="","",สรุปเวลาเรียน!S9),IF(สรุปเวลาเรียน!S39="","",สรุปเวลาเรียน!S39))</f>
        <v>0</v>
      </c>
      <c r="Q7" s="143">
        <f>IF($U$2=1,IF(สรุปเวลาเรียน!T9="","",สรุปเวลาเรียน!T9),IF(สรุปเวลาเรียน!T39="","",สรุปเวลาเรียน!T39))</f>
        <v>0</v>
      </c>
      <c r="R7" s="144">
        <f>IF($U$2=1,IF(สรุปเวลาเรียน!U9="","",สรุปเวลาเรียน!U9),IF(สรุปเวลาเรียน!U39="","",สรุปเวลาเรียน!U39))</f>
        <v>100</v>
      </c>
      <c r="S7" s="144" t="str">
        <f>IF($U$2=1,IF(สรุปเวลาเรียน!V9="","",สรุปเวลาเรียน!V9),IF(สรุปเวลาเรียน!V39="","",สรุปเวลาเรียน!V39))</f>
        <v>ผ่าน</v>
      </c>
      <c r="T7" s="125"/>
      <c r="U7" s="125"/>
      <c r="V7" s="125"/>
    </row>
    <row r="8" spans="1:22" ht="21.75" customHeight="1" x14ac:dyDescent="0.55000000000000004">
      <c r="A8" s="142">
        <f t="shared" si="0"/>
        <v>5</v>
      </c>
      <c r="B8" s="145" t="str">
        <f>IF($U$2=1,IF(สรุปเวลาเรียน!C10="","",สรุปเวลาเรียน!C10),IF(สรุปเวลาเรียน!C40="","",สรุปเวลาเรียน!C40))</f>
        <v/>
      </c>
      <c r="C8" s="143" t="str">
        <f>IF($U$2=1,IF(สรุปเวลาเรียน!D10="","",สรุปเวลาเรียน!D10),IF(สรุปเวลาเรียน!D40="","",สรุปเวลาเรียน!D40))</f>
        <v/>
      </c>
      <c r="D8" s="143" t="str">
        <f>IF($U$2=1,IF(สรุปเวลาเรียน!E10="","",สรุปเวลาเรียน!E10),IF(สรุปเวลาเรียน!E40="","",สรุปเวลาเรียน!E40))</f>
        <v/>
      </c>
      <c r="E8" s="143" t="str">
        <f>IF($U$2=1,IF(สรุปเวลาเรียน!F10="","",สรุปเวลาเรียน!F10),IF(สรุปเวลาเรียน!F40="","",สรุปเวลาเรียน!F40))</f>
        <v/>
      </c>
      <c r="F8" s="143" t="str">
        <f>IF($U$2=1,IF(สรุปเวลาเรียน!G10="","",สรุปเวลาเรียน!G10),IF(สรุปเวลาเรียน!G40="","",สรุปเวลาเรียน!G40))</f>
        <v/>
      </c>
      <c r="G8" s="143" t="str">
        <f>IF($U$2=1,IF(สรุปเวลาเรียน!H10="","",สรุปเวลาเรียน!H10),IF(สรุปเวลาเรียน!H40="","",สรุปเวลาเรียน!H40))</f>
        <v/>
      </c>
      <c r="H8" s="143" t="str">
        <f>IF($U$2=1,IF(สรุปเวลาเรียน!I10="","",สรุปเวลาเรียน!I10),IF(สรุปเวลาเรียน!I40="","",สรุปเวลาเรียน!I40))</f>
        <v/>
      </c>
      <c r="I8" s="143" t="str">
        <f>IF($U$2=1,IF(สรุปเวลาเรียน!J10="","",สรุปเวลาเรียน!J10),IF(สรุปเวลาเรียน!J40="","",สรุปเวลาเรียน!J40))</f>
        <v/>
      </c>
      <c r="J8" s="143" t="str">
        <f>IF($U$2=1,IF(สรุปเวลาเรียน!K10="","",สรุปเวลาเรียน!K10),IF(สรุปเวลาเรียน!K40="","",สรุปเวลาเรียน!K40))</f>
        <v/>
      </c>
      <c r="K8" s="143" t="str">
        <f>IF($U$2=1,IF(สรุปเวลาเรียน!L10="","",สรุปเวลาเรียน!L10),IF(สรุปเวลาเรียน!L40="","",สรุปเวลาเรียน!L40))</f>
        <v/>
      </c>
      <c r="L8" s="143" t="str">
        <f>IF($U$2=1,IF(สรุปเวลาเรียน!M10="","",สรุปเวลาเรียน!M10),IF(สรุปเวลาเรียน!M40="","",สรุปเวลาเรียน!M40))</f>
        <v/>
      </c>
      <c r="M8" s="143" t="str">
        <f>IF($U$2=1,IF(สรุปเวลาเรียน!N10="","",สรุปเวลาเรียน!N10),IF(สรุปเวลาเรียน!N40="","",สรุปเวลาเรียน!N40))</f>
        <v/>
      </c>
      <c r="N8" s="143" t="str">
        <f>IF($U$2=1,IF(สรุปเวลาเรียน!Q10="","",สรุปเวลาเรียน!Q10),IF(สรุปเวลาเรียน!Q40="","",สรุปเวลาเรียน!Q40))</f>
        <v/>
      </c>
      <c r="O8" s="143" t="str">
        <f>IF($U$2=1,IF(สรุปเวลาเรียน!R10="","",สรุปเวลาเรียน!R10),IF(สรุปเวลาเรียน!R40="","",สรุปเวลาเรียน!R40))</f>
        <v/>
      </c>
      <c r="P8" s="143" t="str">
        <f>IF($U$2=1,IF(สรุปเวลาเรียน!S10="","",สรุปเวลาเรียน!S10),IF(สรุปเวลาเรียน!S40="","",สรุปเวลาเรียน!S40))</f>
        <v/>
      </c>
      <c r="Q8" s="143" t="str">
        <f>IF($U$2=1,IF(สรุปเวลาเรียน!T10="","",สรุปเวลาเรียน!T10),IF(สรุปเวลาเรียน!T40="","",สรุปเวลาเรียน!T40))</f>
        <v/>
      </c>
      <c r="R8" s="144" t="str">
        <f>IF($U$2=1,IF(สรุปเวลาเรียน!U10="","",สรุปเวลาเรียน!U10),IF(สรุปเวลาเรียน!U40="","",สรุปเวลาเรียน!U40))</f>
        <v/>
      </c>
      <c r="S8" s="144" t="str">
        <f>IF($U$2=1,IF(สรุปเวลาเรียน!V10="","",สรุปเวลาเรียน!V10),IF(สรุปเวลาเรียน!V40="","",สรุปเวลาเรียน!V40))</f>
        <v/>
      </c>
      <c r="T8" s="125"/>
      <c r="U8" s="125"/>
      <c r="V8" s="125"/>
    </row>
    <row r="9" spans="1:22" ht="21.75" customHeight="1" x14ac:dyDescent="0.55000000000000004">
      <c r="A9" s="142">
        <f t="shared" si="0"/>
        <v>6</v>
      </c>
      <c r="B9" s="145" t="str">
        <f>IF($U$2=1,IF(สรุปเวลาเรียน!C11="","",สรุปเวลาเรียน!C11),IF(สรุปเวลาเรียน!C41="","",สรุปเวลาเรียน!C41))</f>
        <v/>
      </c>
      <c r="C9" s="143" t="str">
        <f>IF($U$2=1,IF(สรุปเวลาเรียน!D11="","",สรุปเวลาเรียน!D11),IF(สรุปเวลาเรียน!D41="","",สรุปเวลาเรียน!D41))</f>
        <v/>
      </c>
      <c r="D9" s="143" t="str">
        <f>IF($U$2=1,IF(สรุปเวลาเรียน!E11="","",สรุปเวลาเรียน!E11),IF(สรุปเวลาเรียน!E41="","",สรุปเวลาเรียน!E41))</f>
        <v/>
      </c>
      <c r="E9" s="143" t="str">
        <f>IF($U$2=1,IF(สรุปเวลาเรียน!F11="","",สรุปเวลาเรียน!F11),IF(สรุปเวลาเรียน!F41="","",สรุปเวลาเรียน!F41))</f>
        <v/>
      </c>
      <c r="F9" s="143" t="str">
        <f>IF($U$2=1,IF(สรุปเวลาเรียน!G11="","",สรุปเวลาเรียน!G11),IF(สรุปเวลาเรียน!G41="","",สรุปเวลาเรียน!G41))</f>
        <v/>
      </c>
      <c r="G9" s="143" t="str">
        <f>IF($U$2=1,IF(สรุปเวลาเรียน!H11="","",สรุปเวลาเรียน!H11),IF(สรุปเวลาเรียน!H41="","",สรุปเวลาเรียน!H41))</f>
        <v/>
      </c>
      <c r="H9" s="143" t="str">
        <f>IF($U$2=1,IF(สรุปเวลาเรียน!I11="","",สรุปเวลาเรียน!I11),IF(สรุปเวลาเรียน!I41="","",สรุปเวลาเรียน!I41))</f>
        <v/>
      </c>
      <c r="I9" s="143" t="str">
        <f>IF($U$2=1,IF(สรุปเวลาเรียน!J11="","",สรุปเวลาเรียน!J11),IF(สรุปเวลาเรียน!J41="","",สรุปเวลาเรียน!J41))</f>
        <v/>
      </c>
      <c r="J9" s="143" t="str">
        <f>IF($U$2=1,IF(สรุปเวลาเรียน!K11="","",สรุปเวลาเรียน!K11),IF(สรุปเวลาเรียน!K41="","",สรุปเวลาเรียน!K41))</f>
        <v/>
      </c>
      <c r="K9" s="143" t="str">
        <f>IF($U$2=1,IF(สรุปเวลาเรียน!L11="","",สรุปเวลาเรียน!L11),IF(สรุปเวลาเรียน!L41="","",สรุปเวลาเรียน!L41))</f>
        <v/>
      </c>
      <c r="L9" s="143" t="str">
        <f>IF($U$2=1,IF(สรุปเวลาเรียน!M11="","",สรุปเวลาเรียน!M11),IF(สรุปเวลาเรียน!M41="","",สรุปเวลาเรียน!M41))</f>
        <v/>
      </c>
      <c r="M9" s="143" t="str">
        <f>IF($U$2=1,IF(สรุปเวลาเรียน!N11="","",สรุปเวลาเรียน!N11),IF(สรุปเวลาเรียน!N41="","",สรุปเวลาเรียน!N41))</f>
        <v/>
      </c>
      <c r="N9" s="143" t="str">
        <f>IF($U$2=1,IF(สรุปเวลาเรียน!Q11="","",สรุปเวลาเรียน!Q11),IF(สรุปเวลาเรียน!Q41="","",สรุปเวลาเรียน!Q41))</f>
        <v/>
      </c>
      <c r="O9" s="143" t="str">
        <f>IF($U$2=1,IF(สรุปเวลาเรียน!R11="","",สรุปเวลาเรียน!R11),IF(สรุปเวลาเรียน!R41="","",สรุปเวลาเรียน!R41))</f>
        <v/>
      </c>
      <c r="P9" s="143" t="str">
        <f>IF($U$2=1,IF(สรุปเวลาเรียน!S11="","",สรุปเวลาเรียน!S11),IF(สรุปเวลาเรียน!S41="","",สรุปเวลาเรียน!S41))</f>
        <v/>
      </c>
      <c r="Q9" s="143" t="str">
        <f>IF($U$2=1,IF(สรุปเวลาเรียน!T11="","",สรุปเวลาเรียน!T11),IF(สรุปเวลาเรียน!T41="","",สรุปเวลาเรียน!T41))</f>
        <v/>
      </c>
      <c r="R9" s="144" t="str">
        <f>IF($U$2=1,IF(สรุปเวลาเรียน!U11="","",สรุปเวลาเรียน!U11),IF(สรุปเวลาเรียน!U41="","",สรุปเวลาเรียน!U41))</f>
        <v/>
      </c>
      <c r="S9" s="144" t="str">
        <f>IF($U$2=1,IF(สรุปเวลาเรียน!V11="","",สรุปเวลาเรียน!V11),IF(สรุปเวลาเรียน!V41="","",สรุปเวลาเรียน!V41))</f>
        <v/>
      </c>
      <c r="T9" s="125"/>
      <c r="U9" s="125"/>
      <c r="V9" s="125"/>
    </row>
    <row r="10" spans="1:22" ht="21.75" customHeight="1" x14ac:dyDescent="0.55000000000000004">
      <c r="A10" s="142">
        <f t="shared" si="0"/>
        <v>7</v>
      </c>
      <c r="B10" s="145" t="str">
        <f>IF($U$2=1,IF(สรุปเวลาเรียน!C12="","",สรุปเวลาเรียน!C12),IF(สรุปเวลาเรียน!C42="","",สรุปเวลาเรียน!C42))</f>
        <v/>
      </c>
      <c r="C10" s="143" t="str">
        <f>IF($U$2=1,IF(สรุปเวลาเรียน!D12="","",สรุปเวลาเรียน!D12),IF(สรุปเวลาเรียน!D42="","",สรุปเวลาเรียน!D42))</f>
        <v/>
      </c>
      <c r="D10" s="143" t="str">
        <f>IF($U$2=1,IF(สรุปเวลาเรียน!E12="","",สรุปเวลาเรียน!E12),IF(สรุปเวลาเรียน!E42="","",สรุปเวลาเรียน!E42))</f>
        <v/>
      </c>
      <c r="E10" s="143" t="str">
        <f>IF($U$2=1,IF(สรุปเวลาเรียน!F12="","",สรุปเวลาเรียน!F12),IF(สรุปเวลาเรียน!F42="","",สรุปเวลาเรียน!F42))</f>
        <v/>
      </c>
      <c r="F10" s="143" t="str">
        <f>IF($U$2=1,IF(สรุปเวลาเรียน!G12="","",สรุปเวลาเรียน!G12),IF(สรุปเวลาเรียน!G42="","",สรุปเวลาเรียน!G42))</f>
        <v/>
      </c>
      <c r="G10" s="143" t="str">
        <f>IF($U$2=1,IF(สรุปเวลาเรียน!H12="","",สรุปเวลาเรียน!H12),IF(สรุปเวลาเรียน!H42="","",สรุปเวลาเรียน!H42))</f>
        <v/>
      </c>
      <c r="H10" s="143" t="str">
        <f>IF($U$2=1,IF(สรุปเวลาเรียน!I12="","",สรุปเวลาเรียน!I12),IF(สรุปเวลาเรียน!I42="","",สรุปเวลาเรียน!I42))</f>
        <v/>
      </c>
      <c r="I10" s="143" t="str">
        <f>IF($U$2=1,IF(สรุปเวลาเรียน!J12="","",สรุปเวลาเรียน!J12),IF(สรุปเวลาเรียน!J42="","",สรุปเวลาเรียน!J42))</f>
        <v/>
      </c>
      <c r="J10" s="143" t="str">
        <f>IF($U$2=1,IF(สรุปเวลาเรียน!K12="","",สรุปเวลาเรียน!K12),IF(สรุปเวลาเรียน!K42="","",สรุปเวลาเรียน!K42))</f>
        <v/>
      </c>
      <c r="K10" s="143" t="str">
        <f>IF($U$2=1,IF(สรุปเวลาเรียน!L12="","",สรุปเวลาเรียน!L12),IF(สรุปเวลาเรียน!L42="","",สรุปเวลาเรียน!L42))</f>
        <v/>
      </c>
      <c r="L10" s="143" t="str">
        <f>IF($U$2=1,IF(สรุปเวลาเรียน!M12="","",สรุปเวลาเรียน!M12),IF(สรุปเวลาเรียน!M42="","",สรุปเวลาเรียน!M42))</f>
        <v/>
      </c>
      <c r="M10" s="143" t="str">
        <f>IF($U$2=1,IF(สรุปเวลาเรียน!N12="","",สรุปเวลาเรียน!N12),IF(สรุปเวลาเรียน!N42="","",สรุปเวลาเรียน!N42))</f>
        <v/>
      </c>
      <c r="N10" s="143" t="str">
        <f>IF($U$2=1,IF(สรุปเวลาเรียน!Q12="","",สรุปเวลาเรียน!Q12),IF(สรุปเวลาเรียน!Q42="","",สรุปเวลาเรียน!Q42))</f>
        <v/>
      </c>
      <c r="O10" s="143" t="str">
        <f>IF($U$2=1,IF(สรุปเวลาเรียน!R12="","",สรุปเวลาเรียน!R12),IF(สรุปเวลาเรียน!R42="","",สรุปเวลาเรียน!R42))</f>
        <v/>
      </c>
      <c r="P10" s="143" t="str">
        <f>IF($U$2=1,IF(สรุปเวลาเรียน!S12="","",สรุปเวลาเรียน!S12),IF(สรุปเวลาเรียน!S42="","",สรุปเวลาเรียน!S42))</f>
        <v/>
      </c>
      <c r="Q10" s="143" t="str">
        <f>IF($U$2=1,IF(สรุปเวลาเรียน!T12="","",สรุปเวลาเรียน!T12),IF(สรุปเวลาเรียน!T42="","",สรุปเวลาเรียน!T42))</f>
        <v/>
      </c>
      <c r="R10" s="144" t="str">
        <f>IF($U$2=1,IF(สรุปเวลาเรียน!U12="","",สรุปเวลาเรียน!U12),IF(สรุปเวลาเรียน!U42="","",สรุปเวลาเรียน!U42))</f>
        <v/>
      </c>
      <c r="S10" s="144" t="str">
        <f>IF($U$2=1,IF(สรุปเวลาเรียน!V12="","",สรุปเวลาเรียน!V12),IF(สรุปเวลาเรียน!V42="","",สรุปเวลาเรียน!V42))</f>
        <v/>
      </c>
      <c r="T10" s="125"/>
      <c r="U10" s="125"/>
      <c r="V10" s="125"/>
    </row>
    <row r="11" spans="1:22" ht="21.75" customHeight="1" x14ac:dyDescent="0.55000000000000004">
      <c r="A11" s="142">
        <f t="shared" si="0"/>
        <v>8</v>
      </c>
      <c r="B11" s="145" t="str">
        <f>IF($U$2=1,IF(สรุปเวลาเรียน!C13="","",สรุปเวลาเรียน!C13),IF(สรุปเวลาเรียน!C43="","",สรุปเวลาเรียน!C43))</f>
        <v/>
      </c>
      <c r="C11" s="143" t="str">
        <f>IF($U$2=1,IF(สรุปเวลาเรียน!D13="","",สรุปเวลาเรียน!D13),IF(สรุปเวลาเรียน!D43="","",สรุปเวลาเรียน!D43))</f>
        <v/>
      </c>
      <c r="D11" s="143" t="str">
        <f>IF($U$2=1,IF(สรุปเวลาเรียน!E13="","",สรุปเวลาเรียน!E13),IF(สรุปเวลาเรียน!E43="","",สรุปเวลาเรียน!E43))</f>
        <v/>
      </c>
      <c r="E11" s="143" t="str">
        <f>IF($U$2=1,IF(สรุปเวลาเรียน!F13="","",สรุปเวลาเรียน!F13),IF(สรุปเวลาเรียน!F43="","",สรุปเวลาเรียน!F43))</f>
        <v/>
      </c>
      <c r="F11" s="143" t="str">
        <f>IF($U$2=1,IF(สรุปเวลาเรียน!G13="","",สรุปเวลาเรียน!G13),IF(สรุปเวลาเรียน!G43="","",สรุปเวลาเรียน!G43))</f>
        <v/>
      </c>
      <c r="G11" s="143" t="str">
        <f>IF($U$2=1,IF(สรุปเวลาเรียน!H13="","",สรุปเวลาเรียน!H13),IF(สรุปเวลาเรียน!H43="","",สรุปเวลาเรียน!H43))</f>
        <v/>
      </c>
      <c r="H11" s="143" t="str">
        <f>IF($U$2=1,IF(สรุปเวลาเรียน!I13="","",สรุปเวลาเรียน!I13),IF(สรุปเวลาเรียน!I43="","",สรุปเวลาเรียน!I43))</f>
        <v/>
      </c>
      <c r="I11" s="143" t="str">
        <f>IF($U$2=1,IF(สรุปเวลาเรียน!J13="","",สรุปเวลาเรียน!J13),IF(สรุปเวลาเรียน!J43="","",สรุปเวลาเรียน!J43))</f>
        <v/>
      </c>
      <c r="J11" s="143" t="str">
        <f>IF($U$2=1,IF(สรุปเวลาเรียน!K13="","",สรุปเวลาเรียน!K13),IF(สรุปเวลาเรียน!K43="","",สรุปเวลาเรียน!K43))</f>
        <v/>
      </c>
      <c r="K11" s="143" t="str">
        <f>IF($U$2=1,IF(สรุปเวลาเรียน!L13="","",สรุปเวลาเรียน!L13),IF(สรุปเวลาเรียน!L43="","",สรุปเวลาเรียน!L43))</f>
        <v/>
      </c>
      <c r="L11" s="143" t="str">
        <f>IF($U$2=1,IF(สรุปเวลาเรียน!M13="","",สรุปเวลาเรียน!M13),IF(สรุปเวลาเรียน!M43="","",สรุปเวลาเรียน!M43))</f>
        <v/>
      </c>
      <c r="M11" s="143" t="str">
        <f>IF($U$2=1,IF(สรุปเวลาเรียน!N13="","",สรุปเวลาเรียน!N13),IF(สรุปเวลาเรียน!N43="","",สรุปเวลาเรียน!N43))</f>
        <v/>
      </c>
      <c r="N11" s="143" t="str">
        <f>IF($U$2=1,IF(สรุปเวลาเรียน!Q13="","",สรุปเวลาเรียน!Q13),IF(สรุปเวลาเรียน!Q43="","",สรุปเวลาเรียน!Q43))</f>
        <v/>
      </c>
      <c r="O11" s="143" t="str">
        <f>IF($U$2=1,IF(สรุปเวลาเรียน!R13="","",สรุปเวลาเรียน!R13),IF(สรุปเวลาเรียน!R43="","",สรุปเวลาเรียน!R43))</f>
        <v/>
      </c>
      <c r="P11" s="143" t="str">
        <f>IF($U$2=1,IF(สรุปเวลาเรียน!S13="","",สรุปเวลาเรียน!S13),IF(สรุปเวลาเรียน!S43="","",สรุปเวลาเรียน!S43))</f>
        <v/>
      </c>
      <c r="Q11" s="143" t="str">
        <f>IF($U$2=1,IF(สรุปเวลาเรียน!T13="","",สรุปเวลาเรียน!T13),IF(สรุปเวลาเรียน!T43="","",สรุปเวลาเรียน!T43))</f>
        <v/>
      </c>
      <c r="R11" s="144" t="str">
        <f>IF($U$2=1,IF(สรุปเวลาเรียน!U13="","",สรุปเวลาเรียน!U13),IF(สรุปเวลาเรียน!U43="","",สรุปเวลาเรียน!U43))</f>
        <v/>
      </c>
      <c r="S11" s="144" t="str">
        <f>IF($U$2=1,IF(สรุปเวลาเรียน!V13="","",สรุปเวลาเรียน!V13),IF(สรุปเวลาเรียน!V43="","",สรุปเวลาเรียน!V43))</f>
        <v/>
      </c>
      <c r="T11" s="125"/>
      <c r="U11" s="125"/>
      <c r="V11" s="125"/>
    </row>
    <row r="12" spans="1:22" ht="21.75" customHeight="1" x14ac:dyDescent="0.55000000000000004">
      <c r="A12" s="142">
        <f t="shared" si="0"/>
        <v>9</v>
      </c>
      <c r="B12" s="145" t="str">
        <f>IF($U$2=1,IF(สรุปเวลาเรียน!C14="","",สรุปเวลาเรียน!C14),IF(สรุปเวลาเรียน!C44="","",สรุปเวลาเรียน!C44))</f>
        <v/>
      </c>
      <c r="C12" s="143" t="str">
        <f>IF($U$2=1,IF(สรุปเวลาเรียน!D14="","",สรุปเวลาเรียน!D14),IF(สรุปเวลาเรียน!D44="","",สรุปเวลาเรียน!D44))</f>
        <v/>
      </c>
      <c r="D12" s="143" t="str">
        <f>IF($U$2=1,IF(สรุปเวลาเรียน!E14="","",สรุปเวลาเรียน!E14),IF(สรุปเวลาเรียน!E44="","",สรุปเวลาเรียน!E44))</f>
        <v/>
      </c>
      <c r="E12" s="143" t="str">
        <f>IF($U$2=1,IF(สรุปเวลาเรียน!F14="","",สรุปเวลาเรียน!F14),IF(สรุปเวลาเรียน!F44="","",สรุปเวลาเรียน!F44))</f>
        <v/>
      </c>
      <c r="F12" s="143" t="str">
        <f>IF($U$2=1,IF(สรุปเวลาเรียน!G14="","",สรุปเวลาเรียน!G14),IF(สรุปเวลาเรียน!G44="","",สรุปเวลาเรียน!G44))</f>
        <v/>
      </c>
      <c r="G12" s="143" t="str">
        <f>IF($U$2=1,IF(สรุปเวลาเรียน!H14="","",สรุปเวลาเรียน!H14),IF(สรุปเวลาเรียน!H44="","",สรุปเวลาเรียน!H44))</f>
        <v/>
      </c>
      <c r="H12" s="143" t="str">
        <f>IF($U$2=1,IF(สรุปเวลาเรียน!I14="","",สรุปเวลาเรียน!I14),IF(สรุปเวลาเรียน!I44="","",สรุปเวลาเรียน!I44))</f>
        <v/>
      </c>
      <c r="I12" s="143" t="str">
        <f>IF($U$2=1,IF(สรุปเวลาเรียน!J14="","",สรุปเวลาเรียน!J14),IF(สรุปเวลาเรียน!J44="","",สรุปเวลาเรียน!J44))</f>
        <v/>
      </c>
      <c r="J12" s="143" t="str">
        <f>IF($U$2=1,IF(สรุปเวลาเรียน!K14="","",สรุปเวลาเรียน!K14),IF(สรุปเวลาเรียน!K44="","",สรุปเวลาเรียน!K44))</f>
        <v/>
      </c>
      <c r="K12" s="143" t="str">
        <f>IF($U$2=1,IF(สรุปเวลาเรียน!L14="","",สรุปเวลาเรียน!L14),IF(สรุปเวลาเรียน!L44="","",สรุปเวลาเรียน!L44))</f>
        <v/>
      </c>
      <c r="L12" s="143" t="str">
        <f>IF($U$2=1,IF(สรุปเวลาเรียน!M14="","",สรุปเวลาเรียน!M14),IF(สรุปเวลาเรียน!M44="","",สรุปเวลาเรียน!M44))</f>
        <v/>
      </c>
      <c r="M12" s="143" t="str">
        <f>IF($U$2=1,IF(สรุปเวลาเรียน!N14="","",สรุปเวลาเรียน!N14),IF(สรุปเวลาเรียน!N44="","",สรุปเวลาเรียน!N44))</f>
        <v/>
      </c>
      <c r="N12" s="143" t="str">
        <f>IF($U$2=1,IF(สรุปเวลาเรียน!Q14="","",สรุปเวลาเรียน!Q14),IF(สรุปเวลาเรียน!Q44="","",สรุปเวลาเรียน!Q44))</f>
        <v/>
      </c>
      <c r="O12" s="143" t="str">
        <f>IF($U$2=1,IF(สรุปเวลาเรียน!R14="","",สรุปเวลาเรียน!R14),IF(สรุปเวลาเรียน!R44="","",สรุปเวลาเรียน!R44))</f>
        <v/>
      </c>
      <c r="P12" s="143" t="str">
        <f>IF($U$2=1,IF(สรุปเวลาเรียน!S14="","",สรุปเวลาเรียน!S14),IF(สรุปเวลาเรียน!S44="","",สรุปเวลาเรียน!S44))</f>
        <v/>
      </c>
      <c r="Q12" s="143" t="str">
        <f>IF($U$2=1,IF(สรุปเวลาเรียน!T14="","",สรุปเวลาเรียน!T14),IF(สรุปเวลาเรียน!T44="","",สรุปเวลาเรียน!T44))</f>
        <v/>
      </c>
      <c r="R12" s="144" t="str">
        <f>IF($U$2=1,IF(สรุปเวลาเรียน!U14="","",สรุปเวลาเรียน!U14),IF(สรุปเวลาเรียน!U44="","",สรุปเวลาเรียน!U44))</f>
        <v/>
      </c>
      <c r="S12" s="144" t="str">
        <f>IF($U$2=1,IF(สรุปเวลาเรียน!V14="","",สรุปเวลาเรียน!V14),IF(สรุปเวลาเรียน!V44="","",สรุปเวลาเรียน!V44))</f>
        <v/>
      </c>
      <c r="T12" s="125"/>
      <c r="U12" s="125"/>
      <c r="V12" s="125"/>
    </row>
    <row r="13" spans="1:22" ht="21.75" customHeight="1" x14ac:dyDescent="0.55000000000000004">
      <c r="A13" s="142">
        <f t="shared" si="0"/>
        <v>10</v>
      </c>
      <c r="B13" s="145" t="str">
        <f>IF($U$2=1,IF(สรุปเวลาเรียน!C15="","",สรุปเวลาเรียน!C15),IF(สรุปเวลาเรียน!C45="","",สรุปเวลาเรียน!C45))</f>
        <v/>
      </c>
      <c r="C13" s="143" t="str">
        <f>IF($U$2=1,IF(สรุปเวลาเรียน!D15="","",สรุปเวลาเรียน!D15),IF(สรุปเวลาเรียน!D45="","",สรุปเวลาเรียน!D45))</f>
        <v/>
      </c>
      <c r="D13" s="143" t="str">
        <f>IF($U$2=1,IF(สรุปเวลาเรียน!E15="","",สรุปเวลาเรียน!E15),IF(สรุปเวลาเรียน!E45="","",สรุปเวลาเรียน!E45))</f>
        <v/>
      </c>
      <c r="E13" s="143" t="str">
        <f>IF($U$2=1,IF(สรุปเวลาเรียน!F15="","",สรุปเวลาเรียน!F15),IF(สรุปเวลาเรียน!F45="","",สรุปเวลาเรียน!F45))</f>
        <v/>
      </c>
      <c r="F13" s="143" t="str">
        <f>IF($U$2=1,IF(สรุปเวลาเรียน!G15="","",สรุปเวลาเรียน!G15),IF(สรุปเวลาเรียน!G45="","",สรุปเวลาเรียน!G45))</f>
        <v/>
      </c>
      <c r="G13" s="143" t="str">
        <f>IF($U$2=1,IF(สรุปเวลาเรียน!H15="","",สรุปเวลาเรียน!H15),IF(สรุปเวลาเรียน!H45="","",สรุปเวลาเรียน!H45))</f>
        <v/>
      </c>
      <c r="H13" s="143" t="str">
        <f>IF($U$2=1,IF(สรุปเวลาเรียน!I15="","",สรุปเวลาเรียน!I15),IF(สรุปเวลาเรียน!I45="","",สรุปเวลาเรียน!I45))</f>
        <v/>
      </c>
      <c r="I13" s="143" t="str">
        <f>IF($U$2=1,IF(สรุปเวลาเรียน!J15="","",สรุปเวลาเรียน!J15),IF(สรุปเวลาเรียน!J45="","",สรุปเวลาเรียน!J45))</f>
        <v/>
      </c>
      <c r="J13" s="143" t="str">
        <f>IF($U$2=1,IF(สรุปเวลาเรียน!K15="","",สรุปเวลาเรียน!K15),IF(สรุปเวลาเรียน!K45="","",สรุปเวลาเรียน!K45))</f>
        <v/>
      </c>
      <c r="K13" s="143" t="str">
        <f>IF($U$2=1,IF(สรุปเวลาเรียน!L15="","",สรุปเวลาเรียน!L15),IF(สรุปเวลาเรียน!L45="","",สรุปเวลาเรียน!L45))</f>
        <v/>
      </c>
      <c r="L13" s="143" t="str">
        <f>IF($U$2=1,IF(สรุปเวลาเรียน!M15="","",สรุปเวลาเรียน!M15),IF(สรุปเวลาเรียน!M45="","",สรุปเวลาเรียน!M45))</f>
        <v/>
      </c>
      <c r="M13" s="143" t="str">
        <f>IF($U$2=1,IF(สรุปเวลาเรียน!N15="","",สรุปเวลาเรียน!N15),IF(สรุปเวลาเรียน!N45="","",สรุปเวลาเรียน!N45))</f>
        <v/>
      </c>
      <c r="N13" s="143" t="str">
        <f>IF($U$2=1,IF(สรุปเวลาเรียน!Q15="","",สรุปเวลาเรียน!Q15),IF(สรุปเวลาเรียน!Q45="","",สรุปเวลาเรียน!Q45))</f>
        <v/>
      </c>
      <c r="O13" s="143" t="str">
        <f>IF($U$2=1,IF(สรุปเวลาเรียน!R15="","",สรุปเวลาเรียน!R15),IF(สรุปเวลาเรียน!R45="","",สรุปเวลาเรียน!R45))</f>
        <v/>
      </c>
      <c r="P13" s="143" t="str">
        <f>IF($U$2=1,IF(สรุปเวลาเรียน!S15="","",สรุปเวลาเรียน!S15),IF(สรุปเวลาเรียน!S45="","",สรุปเวลาเรียน!S45))</f>
        <v/>
      </c>
      <c r="Q13" s="143" t="str">
        <f>IF($U$2=1,IF(สรุปเวลาเรียน!T15="","",สรุปเวลาเรียน!T15),IF(สรุปเวลาเรียน!T45="","",สรุปเวลาเรียน!T45))</f>
        <v/>
      </c>
      <c r="R13" s="144" t="str">
        <f>IF($U$2=1,IF(สรุปเวลาเรียน!U15="","",สรุปเวลาเรียน!U15),IF(สรุปเวลาเรียน!U45="","",สรุปเวลาเรียน!U45))</f>
        <v/>
      </c>
      <c r="S13" s="144" t="str">
        <f>IF($U$2=1,IF(สรุปเวลาเรียน!V15="","",สรุปเวลาเรียน!V15),IF(สรุปเวลาเรียน!V45="","",สรุปเวลาเรียน!V45))</f>
        <v/>
      </c>
      <c r="T13" s="125"/>
      <c r="U13" s="125"/>
      <c r="V13" s="125"/>
    </row>
    <row r="14" spans="1:22" ht="21.75" customHeight="1" x14ac:dyDescent="0.55000000000000004">
      <c r="A14" s="142">
        <f t="shared" si="0"/>
        <v>11</v>
      </c>
      <c r="B14" s="145" t="str">
        <f>IF($U$2=1,IF(สรุปเวลาเรียน!C16="","",สรุปเวลาเรียน!C16),IF(สรุปเวลาเรียน!C46="","",สรุปเวลาเรียน!C46))</f>
        <v/>
      </c>
      <c r="C14" s="143" t="str">
        <f>IF($U$2=1,IF(สรุปเวลาเรียน!D16="","",สรุปเวลาเรียน!D16),IF(สรุปเวลาเรียน!D46="","",สรุปเวลาเรียน!D46))</f>
        <v/>
      </c>
      <c r="D14" s="143" t="str">
        <f>IF($U$2=1,IF(สรุปเวลาเรียน!E16="","",สรุปเวลาเรียน!E16),IF(สรุปเวลาเรียน!E46="","",สรุปเวลาเรียน!E46))</f>
        <v/>
      </c>
      <c r="E14" s="143" t="str">
        <f>IF($U$2=1,IF(สรุปเวลาเรียน!F16="","",สรุปเวลาเรียน!F16),IF(สรุปเวลาเรียน!F46="","",สรุปเวลาเรียน!F46))</f>
        <v/>
      </c>
      <c r="F14" s="143" t="str">
        <f>IF($U$2=1,IF(สรุปเวลาเรียน!G16="","",สรุปเวลาเรียน!G16),IF(สรุปเวลาเรียน!G46="","",สรุปเวลาเรียน!G46))</f>
        <v/>
      </c>
      <c r="G14" s="143" t="str">
        <f>IF($U$2=1,IF(สรุปเวลาเรียน!H16="","",สรุปเวลาเรียน!H16),IF(สรุปเวลาเรียน!H46="","",สรุปเวลาเรียน!H46))</f>
        <v/>
      </c>
      <c r="H14" s="143" t="str">
        <f>IF($U$2=1,IF(สรุปเวลาเรียน!I16="","",สรุปเวลาเรียน!I16),IF(สรุปเวลาเรียน!I46="","",สรุปเวลาเรียน!I46))</f>
        <v/>
      </c>
      <c r="I14" s="143" t="str">
        <f>IF($U$2=1,IF(สรุปเวลาเรียน!J16="","",สรุปเวลาเรียน!J16),IF(สรุปเวลาเรียน!J46="","",สรุปเวลาเรียน!J46))</f>
        <v/>
      </c>
      <c r="J14" s="143" t="str">
        <f>IF($U$2=1,IF(สรุปเวลาเรียน!K16="","",สรุปเวลาเรียน!K16),IF(สรุปเวลาเรียน!K46="","",สรุปเวลาเรียน!K46))</f>
        <v/>
      </c>
      <c r="K14" s="143" t="str">
        <f>IF($U$2=1,IF(สรุปเวลาเรียน!L16="","",สรุปเวลาเรียน!L16),IF(สรุปเวลาเรียน!L46="","",สรุปเวลาเรียน!L46))</f>
        <v/>
      </c>
      <c r="L14" s="143" t="str">
        <f>IF($U$2=1,IF(สรุปเวลาเรียน!M16="","",สรุปเวลาเรียน!M16),IF(สรุปเวลาเรียน!M46="","",สรุปเวลาเรียน!M46))</f>
        <v/>
      </c>
      <c r="M14" s="143" t="str">
        <f>IF($U$2=1,IF(สรุปเวลาเรียน!N16="","",สรุปเวลาเรียน!N16),IF(สรุปเวลาเรียน!N46="","",สรุปเวลาเรียน!N46))</f>
        <v/>
      </c>
      <c r="N14" s="143" t="str">
        <f>IF($U$2=1,IF(สรุปเวลาเรียน!Q16="","",สรุปเวลาเรียน!Q16),IF(สรุปเวลาเรียน!Q46="","",สรุปเวลาเรียน!Q46))</f>
        <v/>
      </c>
      <c r="O14" s="143" t="str">
        <f>IF($U$2=1,IF(สรุปเวลาเรียน!R16="","",สรุปเวลาเรียน!R16),IF(สรุปเวลาเรียน!R46="","",สรุปเวลาเรียน!R46))</f>
        <v/>
      </c>
      <c r="P14" s="143" t="str">
        <f>IF($U$2=1,IF(สรุปเวลาเรียน!S16="","",สรุปเวลาเรียน!S16),IF(สรุปเวลาเรียน!S46="","",สรุปเวลาเรียน!S46))</f>
        <v/>
      </c>
      <c r="Q14" s="143" t="str">
        <f>IF($U$2=1,IF(สรุปเวลาเรียน!T16="","",สรุปเวลาเรียน!T16),IF(สรุปเวลาเรียน!T46="","",สรุปเวลาเรียน!T46))</f>
        <v/>
      </c>
      <c r="R14" s="144" t="str">
        <f>IF($U$2=1,IF(สรุปเวลาเรียน!U16="","",สรุปเวลาเรียน!U16),IF(สรุปเวลาเรียน!U46="","",สรุปเวลาเรียน!U46))</f>
        <v/>
      </c>
      <c r="S14" s="144" t="str">
        <f>IF($U$2=1,IF(สรุปเวลาเรียน!V16="","",สรุปเวลาเรียน!V16),IF(สรุปเวลาเรียน!V46="","",สรุปเวลาเรียน!V46))</f>
        <v/>
      </c>
      <c r="T14" s="125"/>
      <c r="U14" s="125"/>
      <c r="V14" s="125"/>
    </row>
    <row r="15" spans="1:22" ht="21.75" customHeight="1" x14ac:dyDescent="0.55000000000000004">
      <c r="A15" s="142">
        <f t="shared" si="0"/>
        <v>12</v>
      </c>
      <c r="B15" s="145" t="str">
        <f>IF($U$2=1,IF(สรุปเวลาเรียน!C17="","",สรุปเวลาเรียน!C17),IF(สรุปเวลาเรียน!C47="","",สรุปเวลาเรียน!C47))</f>
        <v/>
      </c>
      <c r="C15" s="143" t="str">
        <f>IF($U$2=1,IF(สรุปเวลาเรียน!D17="","",สรุปเวลาเรียน!D17),IF(สรุปเวลาเรียน!D47="","",สรุปเวลาเรียน!D47))</f>
        <v/>
      </c>
      <c r="D15" s="143" t="str">
        <f>IF($U$2=1,IF(สรุปเวลาเรียน!E17="","",สรุปเวลาเรียน!E17),IF(สรุปเวลาเรียน!E47="","",สรุปเวลาเรียน!E47))</f>
        <v/>
      </c>
      <c r="E15" s="143" t="str">
        <f>IF($U$2=1,IF(สรุปเวลาเรียน!F17="","",สรุปเวลาเรียน!F17),IF(สรุปเวลาเรียน!F47="","",สรุปเวลาเรียน!F47))</f>
        <v/>
      </c>
      <c r="F15" s="143" t="str">
        <f>IF($U$2=1,IF(สรุปเวลาเรียน!G17="","",สรุปเวลาเรียน!G17),IF(สรุปเวลาเรียน!G47="","",สรุปเวลาเรียน!G47))</f>
        <v/>
      </c>
      <c r="G15" s="143" t="str">
        <f>IF($U$2=1,IF(สรุปเวลาเรียน!H17="","",สรุปเวลาเรียน!H17),IF(สรุปเวลาเรียน!H47="","",สรุปเวลาเรียน!H47))</f>
        <v/>
      </c>
      <c r="H15" s="143" t="str">
        <f>IF($U$2=1,IF(สรุปเวลาเรียน!I17="","",สรุปเวลาเรียน!I17),IF(สรุปเวลาเรียน!I47="","",สรุปเวลาเรียน!I47))</f>
        <v/>
      </c>
      <c r="I15" s="143" t="str">
        <f>IF($U$2=1,IF(สรุปเวลาเรียน!J17="","",สรุปเวลาเรียน!J17),IF(สรุปเวลาเรียน!J47="","",สรุปเวลาเรียน!J47))</f>
        <v/>
      </c>
      <c r="J15" s="143" t="str">
        <f>IF($U$2=1,IF(สรุปเวลาเรียน!K17="","",สรุปเวลาเรียน!K17),IF(สรุปเวลาเรียน!K47="","",สรุปเวลาเรียน!K47))</f>
        <v/>
      </c>
      <c r="K15" s="143" t="str">
        <f>IF($U$2=1,IF(สรุปเวลาเรียน!L17="","",สรุปเวลาเรียน!L17),IF(สรุปเวลาเรียน!L47="","",สรุปเวลาเรียน!L47))</f>
        <v/>
      </c>
      <c r="L15" s="143" t="str">
        <f>IF($U$2=1,IF(สรุปเวลาเรียน!M17="","",สรุปเวลาเรียน!M17),IF(สรุปเวลาเรียน!M47="","",สรุปเวลาเรียน!M47))</f>
        <v/>
      </c>
      <c r="M15" s="143" t="str">
        <f>IF($U$2=1,IF(สรุปเวลาเรียน!N17="","",สรุปเวลาเรียน!N17),IF(สรุปเวลาเรียน!N47="","",สรุปเวลาเรียน!N47))</f>
        <v/>
      </c>
      <c r="N15" s="143" t="str">
        <f>IF($U$2=1,IF(สรุปเวลาเรียน!Q17="","",สรุปเวลาเรียน!Q17),IF(สรุปเวลาเรียน!Q47="","",สรุปเวลาเรียน!Q47))</f>
        <v/>
      </c>
      <c r="O15" s="143" t="str">
        <f>IF($U$2=1,IF(สรุปเวลาเรียน!R17="","",สรุปเวลาเรียน!R17),IF(สรุปเวลาเรียน!R47="","",สรุปเวลาเรียน!R47))</f>
        <v/>
      </c>
      <c r="P15" s="143" t="str">
        <f>IF($U$2=1,IF(สรุปเวลาเรียน!S17="","",สรุปเวลาเรียน!S17),IF(สรุปเวลาเรียน!S47="","",สรุปเวลาเรียน!S47))</f>
        <v/>
      </c>
      <c r="Q15" s="143" t="str">
        <f>IF($U$2=1,IF(สรุปเวลาเรียน!T17="","",สรุปเวลาเรียน!T17),IF(สรุปเวลาเรียน!T47="","",สรุปเวลาเรียน!T47))</f>
        <v/>
      </c>
      <c r="R15" s="144" t="str">
        <f>IF($U$2=1,IF(สรุปเวลาเรียน!U17="","",สรุปเวลาเรียน!U17),IF(สรุปเวลาเรียน!U47="","",สรุปเวลาเรียน!U47))</f>
        <v/>
      </c>
      <c r="S15" s="144" t="str">
        <f>IF($U$2=1,IF(สรุปเวลาเรียน!V17="","",สรุปเวลาเรียน!V17),IF(สรุปเวลาเรียน!V47="","",สรุปเวลาเรียน!V47))</f>
        <v/>
      </c>
      <c r="T15" s="125"/>
      <c r="U15" s="125"/>
      <c r="V15" s="125"/>
    </row>
    <row r="16" spans="1:22" ht="21.75" customHeight="1" x14ac:dyDescent="0.55000000000000004">
      <c r="A16" s="142">
        <f t="shared" si="0"/>
        <v>13</v>
      </c>
      <c r="B16" s="145" t="str">
        <f>IF($U$2=1,IF(สรุปเวลาเรียน!C18="","",สรุปเวลาเรียน!C18),IF(สรุปเวลาเรียน!C48="","",สรุปเวลาเรียน!C48))</f>
        <v/>
      </c>
      <c r="C16" s="143" t="str">
        <f>IF($U$2=1,IF(สรุปเวลาเรียน!D18="","",สรุปเวลาเรียน!D18),IF(สรุปเวลาเรียน!D48="","",สรุปเวลาเรียน!D48))</f>
        <v/>
      </c>
      <c r="D16" s="143" t="str">
        <f>IF($U$2=1,IF(สรุปเวลาเรียน!E18="","",สรุปเวลาเรียน!E18),IF(สรุปเวลาเรียน!E48="","",สรุปเวลาเรียน!E48))</f>
        <v/>
      </c>
      <c r="E16" s="143" t="str">
        <f>IF($U$2=1,IF(สรุปเวลาเรียน!F18="","",สรุปเวลาเรียน!F18),IF(สรุปเวลาเรียน!F48="","",สรุปเวลาเรียน!F48))</f>
        <v/>
      </c>
      <c r="F16" s="143" t="str">
        <f>IF($U$2=1,IF(สรุปเวลาเรียน!G18="","",สรุปเวลาเรียน!G18),IF(สรุปเวลาเรียน!G48="","",สรุปเวลาเรียน!G48))</f>
        <v/>
      </c>
      <c r="G16" s="143" t="str">
        <f>IF($U$2=1,IF(สรุปเวลาเรียน!H18="","",สรุปเวลาเรียน!H18),IF(สรุปเวลาเรียน!H48="","",สรุปเวลาเรียน!H48))</f>
        <v/>
      </c>
      <c r="H16" s="143" t="str">
        <f>IF($U$2=1,IF(สรุปเวลาเรียน!I18="","",สรุปเวลาเรียน!I18),IF(สรุปเวลาเรียน!I48="","",สรุปเวลาเรียน!I48))</f>
        <v/>
      </c>
      <c r="I16" s="143" t="str">
        <f>IF($U$2=1,IF(สรุปเวลาเรียน!J18="","",สรุปเวลาเรียน!J18),IF(สรุปเวลาเรียน!J48="","",สรุปเวลาเรียน!J48))</f>
        <v/>
      </c>
      <c r="J16" s="143" t="str">
        <f>IF($U$2=1,IF(สรุปเวลาเรียน!K18="","",สรุปเวลาเรียน!K18),IF(สรุปเวลาเรียน!K48="","",สรุปเวลาเรียน!K48))</f>
        <v/>
      </c>
      <c r="K16" s="143" t="str">
        <f>IF($U$2=1,IF(สรุปเวลาเรียน!L18="","",สรุปเวลาเรียน!L18),IF(สรุปเวลาเรียน!L48="","",สรุปเวลาเรียน!L48))</f>
        <v/>
      </c>
      <c r="L16" s="143" t="str">
        <f>IF($U$2=1,IF(สรุปเวลาเรียน!M18="","",สรุปเวลาเรียน!M18),IF(สรุปเวลาเรียน!M48="","",สรุปเวลาเรียน!M48))</f>
        <v/>
      </c>
      <c r="M16" s="143" t="str">
        <f>IF($U$2=1,IF(สรุปเวลาเรียน!N18="","",สรุปเวลาเรียน!N18),IF(สรุปเวลาเรียน!N48="","",สรุปเวลาเรียน!N48))</f>
        <v/>
      </c>
      <c r="N16" s="143" t="str">
        <f>IF($U$2=1,IF(สรุปเวลาเรียน!Q18="","",สรุปเวลาเรียน!Q18),IF(สรุปเวลาเรียน!Q48="","",สรุปเวลาเรียน!Q48))</f>
        <v/>
      </c>
      <c r="O16" s="143" t="str">
        <f>IF($U$2=1,IF(สรุปเวลาเรียน!R18="","",สรุปเวลาเรียน!R18),IF(สรุปเวลาเรียน!R48="","",สรุปเวลาเรียน!R48))</f>
        <v/>
      </c>
      <c r="P16" s="143" t="str">
        <f>IF($U$2=1,IF(สรุปเวลาเรียน!S18="","",สรุปเวลาเรียน!S18),IF(สรุปเวลาเรียน!S48="","",สรุปเวลาเรียน!S48))</f>
        <v/>
      </c>
      <c r="Q16" s="143" t="str">
        <f>IF($U$2=1,IF(สรุปเวลาเรียน!T18="","",สรุปเวลาเรียน!T18),IF(สรุปเวลาเรียน!T48="","",สรุปเวลาเรียน!T48))</f>
        <v/>
      </c>
      <c r="R16" s="144" t="str">
        <f>IF($U$2=1,IF(สรุปเวลาเรียน!U18="","",สรุปเวลาเรียน!U18),IF(สรุปเวลาเรียน!U48="","",สรุปเวลาเรียน!U48))</f>
        <v/>
      </c>
      <c r="S16" s="144" t="str">
        <f>IF($U$2=1,IF(สรุปเวลาเรียน!V18="","",สรุปเวลาเรียน!V18),IF(สรุปเวลาเรียน!V48="","",สรุปเวลาเรียน!V48))</f>
        <v/>
      </c>
      <c r="T16" s="125"/>
      <c r="U16" s="125"/>
      <c r="V16" s="125"/>
    </row>
    <row r="17" spans="1:22" ht="21.75" customHeight="1" x14ac:dyDescent="0.55000000000000004">
      <c r="A17" s="142">
        <f t="shared" si="0"/>
        <v>14</v>
      </c>
      <c r="B17" s="145" t="str">
        <f>IF($U$2=1,IF(สรุปเวลาเรียน!C19="","",สรุปเวลาเรียน!C19),IF(สรุปเวลาเรียน!C49="","",สรุปเวลาเรียน!C49))</f>
        <v/>
      </c>
      <c r="C17" s="143" t="str">
        <f>IF($U$2=1,IF(สรุปเวลาเรียน!D19="","",สรุปเวลาเรียน!D19),IF(สรุปเวลาเรียน!D49="","",สรุปเวลาเรียน!D49))</f>
        <v/>
      </c>
      <c r="D17" s="143" t="str">
        <f>IF($U$2=1,IF(สรุปเวลาเรียน!E19="","",สรุปเวลาเรียน!E19),IF(สรุปเวลาเรียน!E49="","",สรุปเวลาเรียน!E49))</f>
        <v/>
      </c>
      <c r="E17" s="143" t="str">
        <f>IF($U$2=1,IF(สรุปเวลาเรียน!F19="","",สรุปเวลาเรียน!F19),IF(สรุปเวลาเรียน!F49="","",สรุปเวลาเรียน!F49))</f>
        <v/>
      </c>
      <c r="F17" s="143" t="str">
        <f>IF($U$2=1,IF(สรุปเวลาเรียน!G19="","",สรุปเวลาเรียน!G19),IF(สรุปเวลาเรียน!G49="","",สรุปเวลาเรียน!G49))</f>
        <v/>
      </c>
      <c r="G17" s="143" t="str">
        <f>IF($U$2=1,IF(สรุปเวลาเรียน!H19="","",สรุปเวลาเรียน!H19),IF(สรุปเวลาเรียน!H49="","",สรุปเวลาเรียน!H49))</f>
        <v/>
      </c>
      <c r="H17" s="143" t="str">
        <f>IF($U$2=1,IF(สรุปเวลาเรียน!I19="","",สรุปเวลาเรียน!I19),IF(สรุปเวลาเรียน!I49="","",สรุปเวลาเรียน!I49))</f>
        <v/>
      </c>
      <c r="I17" s="143" t="str">
        <f>IF($U$2=1,IF(สรุปเวลาเรียน!J19="","",สรุปเวลาเรียน!J19),IF(สรุปเวลาเรียน!J49="","",สรุปเวลาเรียน!J49))</f>
        <v/>
      </c>
      <c r="J17" s="143" t="str">
        <f>IF($U$2=1,IF(สรุปเวลาเรียน!K19="","",สรุปเวลาเรียน!K19),IF(สรุปเวลาเรียน!K49="","",สรุปเวลาเรียน!K49))</f>
        <v/>
      </c>
      <c r="K17" s="143" t="str">
        <f>IF($U$2=1,IF(สรุปเวลาเรียน!L19="","",สรุปเวลาเรียน!L19),IF(สรุปเวลาเรียน!L49="","",สรุปเวลาเรียน!L49))</f>
        <v/>
      </c>
      <c r="L17" s="143" t="str">
        <f>IF($U$2=1,IF(สรุปเวลาเรียน!M19="","",สรุปเวลาเรียน!M19),IF(สรุปเวลาเรียน!M49="","",สรุปเวลาเรียน!M49))</f>
        <v/>
      </c>
      <c r="M17" s="143" t="str">
        <f>IF($U$2=1,IF(สรุปเวลาเรียน!N19="","",สรุปเวลาเรียน!N19),IF(สรุปเวลาเรียน!N49="","",สรุปเวลาเรียน!N49))</f>
        <v/>
      </c>
      <c r="N17" s="143" t="str">
        <f>IF($U$2=1,IF(สรุปเวลาเรียน!Q19="","",สรุปเวลาเรียน!Q19),IF(สรุปเวลาเรียน!Q49="","",สรุปเวลาเรียน!Q49))</f>
        <v/>
      </c>
      <c r="O17" s="143" t="str">
        <f>IF($U$2=1,IF(สรุปเวลาเรียน!R19="","",สรุปเวลาเรียน!R19),IF(สรุปเวลาเรียน!R49="","",สรุปเวลาเรียน!R49))</f>
        <v/>
      </c>
      <c r="P17" s="143" t="str">
        <f>IF($U$2=1,IF(สรุปเวลาเรียน!S19="","",สรุปเวลาเรียน!S19),IF(สรุปเวลาเรียน!S49="","",สรุปเวลาเรียน!S49))</f>
        <v/>
      </c>
      <c r="Q17" s="143" t="str">
        <f>IF($U$2=1,IF(สรุปเวลาเรียน!T19="","",สรุปเวลาเรียน!T19),IF(สรุปเวลาเรียน!T49="","",สรุปเวลาเรียน!T49))</f>
        <v/>
      </c>
      <c r="R17" s="144" t="str">
        <f>IF($U$2=1,IF(สรุปเวลาเรียน!U19="","",สรุปเวลาเรียน!U19),IF(สรุปเวลาเรียน!U49="","",สรุปเวลาเรียน!U49))</f>
        <v/>
      </c>
      <c r="S17" s="144" t="str">
        <f>IF($U$2=1,IF(สรุปเวลาเรียน!V19="","",สรุปเวลาเรียน!V19),IF(สรุปเวลาเรียน!V49="","",สรุปเวลาเรียน!V49))</f>
        <v/>
      </c>
      <c r="T17" s="125"/>
      <c r="U17" s="125"/>
      <c r="V17" s="125"/>
    </row>
    <row r="18" spans="1:22" ht="21.75" customHeight="1" x14ac:dyDescent="0.55000000000000004">
      <c r="A18" s="142">
        <f t="shared" si="0"/>
        <v>15</v>
      </c>
      <c r="B18" s="145" t="str">
        <f>IF($U$2=1,IF(สรุปเวลาเรียน!C20="","",สรุปเวลาเรียน!C20),IF(สรุปเวลาเรียน!C50="","",สรุปเวลาเรียน!C50))</f>
        <v/>
      </c>
      <c r="C18" s="143" t="str">
        <f>IF($U$2=1,IF(สรุปเวลาเรียน!D20="","",สรุปเวลาเรียน!D20),IF(สรุปเวลาเรียน!D50="","",สรุปเวลาเรียน!D50))</f>
        <v/>
      </c>
      <c r="D18" s="143" t="str">
        <f>IF($U$2=1,IF(สรุปเวลาเรียน!E20="","",สรุปเวลาเรียน!E20),IF(สรุปเวลาเรียน!E50="","",สรุปเวลาเรียน!E50))</f>
        <v/>
      </c>
      <c r="E18" s="143" t="str">
        <f>IF($U$2=1,IF(สรุปเวลาเรียน!F20="","",สรุปเวลาเรียน!F20),IF(สรุปเวลาเรียน!F50="","",สรุปเวลาเรียน!F50))</f>
        <v/>
      </c>
      <c r="F18" s="143" t="str">
        <f>IF($U$2=1,IF(สรุปเวลาเรียน!G20="","",สรุปเวลาเรียน!G20),IF(สรุปเวลาเรียน!G50="","",สรุปเวลาเรียน!G50))</f>
        <v/>
      </c>
      <c r="G18" s="143" t="str">
        <f>IF($U$2=1,IF(สรุปเวลาเรียน!H20="","",สรุปเวลาเรียน!H20),IF(สรุปเวลาเรียน!H50="","",สรุปเวลาเรียน!H50))</f>
        <v/>
      </c>
      <c r="H18" s="143" t="str">
        <f>IF($U$2=1,IF(สรุปเวลาเรียน!I20="","",สรุปเวลาเรียน!I20),IF(สรุปเวลาเรียน!I50="","",สรุปเวลาเรียน!I50))</f>
        <v/>
      </c>
      <c r="I18" s="143" t="str">
        <f>IF($U$2=1,IF(สรุปเวลาเรียน!J20="","",สรุปเวลาเรียน!J20),IF(สรุปเวลาเรียน!J50="","",สรุปเวลาเรียน!J50))</f>
        <v/>
      </c>
      <c r="J18" s="143" t="str">
        <f>IF($U$2=1,IF(สรุปเวลาเรียน!K20="","",สรุปเวลาเรียน!K20),IF(สรุปเวลาเรียน!K50="","",สรุปเวลาเรียน!K50))</f>
        <v/>
      </c>
      <c r="K18" s="143" t="str">
        <f>IF($U$2=1,IF(สรุปเวลาเรียน!L20="","",สรุปเวลาเรียน!L20),IF(สรุปเวลาเรียน!L50="","",สรุปเวลาเรียน!L50))</f>
        <v/>
      </c>
      <c r="L18" s="143" t="str">
        <f>IF($U$2=1,IF(สรุปเวลาเรียน!M20="","",สรุปเวลาเรียน!M20),IF(สรุปเวลาเรียน!M50="","",สรุปเวลาเรียน!M50))</f>
        <v/>
      </c>
      <c r="M18" s="143" t="str">
        <f>IF($U$2=1,IF(สรุปเวลาเรียน!N20="","",สรุปเวลาเรียน!N20),IF(สรุปเวลาเรียน!N50="","",สรุปเวลาเรียน!N50))</f>
        <v/>
      </c>
      <c r="N18" s="143" t="str">
        <f>IF($U$2=1,IF(สรุปเวลาเรียน!Q20="","",สรุปเวลาเรียน!Q20),IF(สรุปเวลาเรียน!Q50="","",สรุปเวลาเรียน!Q50))</f>
        <v/>
      </c>
      <c r="O18" s="143" t="str">
        <f>IF($U$2=1,IF(สรุปเวลาเรียน!R20="","",สรุปเวลาเรียน!R20),IF(สรุปเวลาเรียน!R50="","",สรุปเวลาเรียน!R50))</f>
        <v/>
      </c>
      <c r="P18" s="143" t="str">
        <f>IF($U$2=1,IF(สรุปเวลาเรียน!S20="","",สรุปเวลาเรียน!S20),IF(สรุปเวลาเรียน!S50="","",สรุปเวลาเรียน!S50))</f>
        <v/>
      </c>
      <c r="Q18" s="143" t="str">
        <f>IF($U$2=1,IF(สรุปเวลาเรียน!T20="","",สรุปเวลาเรียน!T20),IF(สรุปเวลาเรียน!T50="","",สรุปเวลาเรียน!T50))</f>
        <v/>
      </c>
      <c r="R18" s="144" t="str">
        <f>IF($U$2=1,IF(สรุปเวลาเรียน!U20="","",สรุปเวลาเรียน!U20),IF(สรุปเวลาเรียน!U50="","",สรุปเวลาเรียน!U50))</f>
        <v/>
      </c>
      <c r="S18" s="144" t="str">
        <f>IF($U$2=1,IF(สรุปเวลาเรียน!V20="","",สรุปเวลาเรียน!V20),IF(สรุปเวลาเรียน!V50="","",สรุปเวลาเรียน!V50))</f>
        <v/>
      </c>
      <c r="T18" s="125"/>
      <c r="U18" s="125"/>
      <c r="V18" s="125"/>
    </row>
    <row r="19" spans="1:22" ht="21.75" customHeight="1" x14ac:dyDescent="0.55000000000000004">
      <c r="A19" s="142">
        <f t="shared" si="0"/>
        <v>16</v>
      </c>
      <c r="B19" s="145" t="str">
        <f>IF($U$2=1,IF(สรุปเวลาเรียน!C21="","",สรุปเวลาเรียน!C21),IF(สรุปเวลาเรียน!C51="","",สรุปเวลาเรียน!C51))</f>
        <v/>
      </c>
      <c r="C19" s="143" t="str">
        <f>IF($U$2=1,IF(สรุปเวลาเรียน!D21="","",สรุปเวลาเรียน!D21),IF(สรุปเวลาเรียน!D51="","",สรุปเวลาเรียน!D51))</f>
        <v/>
      </c>
      <c r="D19" s="143" t="str">
        <f>IF($U$2=1,IF(สรุปเวลาเรียน!E21="","",สรุปเวลาเรียน!E21),IF(สรุปเวลาเรียน!E51="","",สรุปเวลาเรียน!E51))</f>
        <v/>
      </c>
      <c r="E19" s="143" t="str">
        <f>IF($U$2=1,IF(สรุปเวลาเรียน!F21="","",สรุปเวลาเรียน!F21),IF(สรุปเวลาเรียน!F51="","",สรุปเวลาเรียน!F51))</f>
        <v/>
      </c>
      <c r="F19" s="143" t="str">
        <f>IF($U$2=1,IF(สรุปเวลาเรียน!G21="","",สรุปเวลาเรียน!G21),IF(สรุปเวลาเรียน!G51="","",สรุปเวลาเรียน!G51))</f>
        <v/>
      </c>
      <c r="G19" s="143" t="str">
        <f>IF($U$2=1,IF(สรุปเวลาเรียน!H21="","",สรุปเวลาเรียน!H21),IF(สรุปเวลาเรียน!H51="","",สรุปเวลาเรียน!H51))</f>
        <v/>
      </c>
      <c r="H19" s="143" t="str">
        <f>IF($U$2=1,IF(สรุปเวลาเรียน!I21="","",สรุปเวลาเรียน!I21),IF(สรุปเวลาเรียน!I51="","",สรุปเวลาเรียน!I51))</f>
        <v/>
      </c>
      <c r="I19" s="143" t="str">
        <f>IF($U$2=1,IF(สรุปเวลาเรียน!J21="","",สรุปเวลาเรียน!J21),IF(สรุปเวลาเรียน!J51="","",สรุปเวลาเรียน!J51))</f>
        <v/>
      </c>
      <c r="J19" s="143" t="str">
        <f>IF($U$2=1,IF(สรุปเวลาเรียน!K21="","",สรุปเวลาเรียน!K21),IF(สรุปเวลาเรียน!K51="","",สรุปเวลาเรียน!K51))</f>
        <v/>
      </c>
      <c r="K19" s="143" t="str">
        <f>IF($U$2=1,IF(สรุปเวลาเรียน!L21="","",สรุปเวลาเรียน!L21),IF(สรุปเวลาเรียน!L51="","",สรุปเวลาเรียน!L51))</f>
        <v/>
      </c>
      <c r="L19" s="143" t="str">
        <f>IF($U$2=1,IF(สรุปเวลาเรียน!M21="","",สรุปเวลาเรียน!M21),IF(สรุปเวลาเรียน!M51="","",สรุปเวลาเรียน!M51))</f>
        <v/>
      </c>
      <c r="M19" s="143" t="str">
        <f>IF($U$2=1,IF(สรุปเวลาเรียน!N21="","",สรุปเวลาเรียน!N21),IF(สรุปเวลาเรียน!N51="","",สรุปเวลาเรียน!N51))</f>
        <v/>
      </c>
      <c r="N19" s="143" t="str">
        <f>IF($U$2=1,IF(สรุปเวลาเรียน!Q21="","",สรุปเวลาเรียน!Q21),IF(สรุปเวลาเรียน!Q51="","",สรุปเวลาเรียน!Q51))</f>
        <v/>
      </c>
      <c r="O19" s="143" t="str">
        <f>IF($U$2=1,IF(สรุปเวลาเรียน!R21="","",สรุปเวลาเรียน!R21),IF(สรุปเวลาเรียน!R51="","",สรุปเวลาเรียน!R51))</f>
        <v/>
      </c>
      <c r="P19" s="143" t="str">
        <f>IF($U$2=1,IF(สรุปเวลาเรียน!S21="","",สรุปเวลาเรียน!S21),IF(สรุปเวลาเรียน!S51="","",สรุปเวลาเรียน!S51))</f>
        <v/>
      </c>
      <c r="Q19" s="143" t="str">
        <f>IF($U$2=1,IF(สรุปเวลาเรียน!T21="","",สรุปเวลาเรียน!T21),IF(สรุปเวลาเรียน!T51="","",สรุปเวลาเรียน!T51))</f>
        <v/>
      </c>
      <c r="R19" s="144" t="str">
        <f>IF($U$2=1,IF(สรุปเวลาเรียน!U21="","",สรุปเวลาเรียน!U21),IF(สรุปเวลาเรียน!U51="","",สรุปเวลาเรียน!U51))</f>
        <v/>
      </c>
      <c r="S19" s="144" t="str">
        <f>IF($U$2=1,IF(สรุปเวลาเรียน!V21="","",สรุปเวลาเรียน!V21),IF(สรุปเวลาเรียน!V51="","",สรุปเวลาเรียน!V51))</f>
        <v/>
      </c>
      <c r="T19" s="125"/>
      <c r="U19" s="125"/>
      <c r="V19" s="125"/>
    </row>
    <row r="20" spans="1:22" ht="21.75" customHeight="1" x14ac:dyDescent="0.55000000000000004">
      <c r="A20" s="142">
        <f t="shared" si="0"/>
        <v>17</v>
      </c>
      <c r="B20" s="145" t="str">
        <f>IF($U$2=1,IF(สรุปเวลาเรียน!C22="","",สรุปเวลาเรียน!C22),IF(สรุปเวลาเรียน!C52="","",สรุปเวลาเรียน!C52))</f>
        <v/>
      </c>
      <c r="C20" s="143" t="str">
        <f>IF($U$2=1,IF(สรุปเวลาเรียน!D22="","",สรุปเวลาเรียน!D22),IF(สรุปเวลาเรียน!D52="","",สรุปเวลาเรียน!D52))</f>
        <v/>
      </c>
      <c r="D20" s="143" t="str">
        <f>IF($U$2=1,IF(สรุปเวลาเรียน!E22="","",สรุปเวลาเรียน!E22),IF(สรุปเวลาเรียน!E52="","",สรุปเวลาเรียน!E52))</f>
        <v/>
      </c>
      <c r="E20" s="143" t="str">
        <f>IF($U$2=1,IF(สรุปเวลาเรียน!F22="","",สรุปเวลาเรียน!F22),IF(สรุปเวลาเรียน!F52="","",สรุปเวลาเรียน!F52))</f>
        <v/>
      </c>
      <c r="F20" s="143" t="str">
        <f>IF($U$2=1,IF(สรุปเวลาเรียน!G22="","",สรุปเวลาเรียน!G22),IF(สรุปเวลาเรียน!G52="","",สรุปเวลาเรียน!G52))</f>
        <v/>
      </c>
      <c r="G20" s="143" t="str">
        <f>IF($U$2=1,IF(สรุปเวลาเรียน!H22="","",สรุปเวลาเรียน!H22),IF(สรุปเวลาเรียน!H52="","",สรุปเวลาเรียน!H52))</f>
        <v/>
      </c>
      <c r="H20" s="143" t="str">
        <f>IF($U$2=1,IF(สรุปเวลาเรียน!I22="","",สรุปเวลาเรียน!I22),IF(สรุปเวลาเรียน!I52="","",สรุปเวลาเรียน!I52))</f>
        <v/>
      </c>
      <c r="I20" s="143" t="str">
        <f>IF($U$2=1,IF(สรุปเวลาเรียน!J22="","",สรุปเวลาเรียน!J22),IF(สรุปเวลาเรียน!J52="","",สรุปเวลาเรียน!J52))</f>
        <v/>
      </c>
      <c r="J20" s="143" t="str">
        <f>IF($U$2=1,IF(สรุปเวลาเรียน!K22="","",สรุปเวลาเรียน!K22),IF(สรุปเวลาเรียน!K52="","",สรุปเวลาเรียน!K52))</f>
        <v/>
      </c>
      <c r="K20" s="143" t="str">
        <f>IF($U$2=1,IF(สรุปเวลาเรียน!L22="","",สรุปเวลาเรียน!L22),IF(สรุปเวลาเรียน!L52="","",สรุปเวลาเรียน!L52))</f>
        <v/>
      </c>
      <c r="L20" s="143" t="str">
        <f>IF($U$2=1,IF(สรุปเวลาเรียน!M22="","",สรุปเวลาเรียน!M22),IF(สรุปเวลาเรียน!M52="","",สรุปเวลาเรียน!M52))</f>
        <v/>
      </c>
      <c r="M20" s="143" t="str">
        <f>IF($U$2=1,IF(สรุปเวลาเรียน!N22="","",สรุปเวลาเรียน!N22),IF(สรุปเวลาเรียน!N52="","",สรุปเวลาเรียน!N52))</f>
        <v/>
      </c>
      <c r="N20" s="143" t="str">
        <f>IF($U$2=1,IF(สรุปเวลาเรียน!Q22="","",สรุปเวลาเรียน!Q22),IF(สรุปเวลาเรียน!Q52="","",สรุปเวลาเรียน!Q52))</f>
        <v/>
      </c>
      <c r="O20" s="143" t="str">
        <f>IF($U$2=1,IF(สรุปเวลาเรียน!R22="","",สรุปเวลาเรียน!R22),IF(สรุปเวลาเรียน!R52="","",สรุปเวลาเรียน!R52))</f>
        <v/>
      </c>
      <c r="P20" s="143" t="str">
        <f>IF($U$2=1,IF(สรุปเวลาเรียน!S22="","",สรุปเวลาเรียน!S22),IF(สรุปเวลาเรียน!S52="","",สรุปเวลาเรียน!S52))</f>
        <v/>
      </c>
      <c r="Q20" s="143" t="str">
        <f>IF($U$2=1,IF(สรุปเวลาเรียน!T22="","",สรุปเวลาเรียน!T22),IF(สรุปเวลาเรียน!T52="","",สรุปเวลาเรียน!T52))</f>
        <v/>
      </c>
      <c r="R20" s="144" t="str">
        <f>IF($U$2=1,IF(สรุปเวลาเรียน!U22="","",สรุปเวลาเรียน!U22),IF(สรุปเวลาเรียน!U52="","",สรุปเวลาเรียน!U52))</f>
        <v/>
      </c>
      <c r="S20" s="144" t="str">
        <f>IF($U$2=1,IF(สรุปเวลาเรียน!V22="","",สรุปเวลาเรียน!V22),IF(สรุปเวลาเรียน!V52="","",สรุปเวลาเรียน!V52))</f>
        <v/>
      </c>
      <c r="T20" s="125"/>
      <c r="U20" s="125"/>
      <c r="V20" s="125"/>
    </row>
    <row r="21" spans="1:22" ht="21.75" customHeight="1" x14ac:dyDescent="0.55000000000000004">
      <c r="A21" s="142">
        <f t="shared" si="0"/>
        <v>18</v>
      </c>
      <c r="B21" s="145" t="str">
        <f>IF($U$2=1,IF(สรุปเวลาเรียน!C23="","",สรุปเวลาเรียน!C23),IF(สรุปเวลาเรียน!C53="","",สรุปเวลาเรียน!C53))</f>
        <v/>
      </c>
      <c r="C21" s="143" t="str">
        <f>IF($U$2=1,IF(สรุปเวลาเรียน!D23="","",สรุปเวลาเรียน!D23),IF(สรุปเวลาเรียน!D53="","",สรุปเวลาเรียน!D53))</f>
        <v/>
      </c>
      <c r="D21" s="143" t="str">
        <f>IF($U$2=1,IF(สรุปเวลาเรียน!E23="","",สรุปเวลาเรียน!E23),IF(สรุปเวลาเรียน!E53="","",สรุปเวลาเรียน!E53))</f>
        <v/>
      </c>
      <c r="E21" s="143" t="str">
        <f>IF($U$2=1,IF(สรุปเวลาเรียน!F23="","",สรุปเวลาเรียน!F23),IF(สรุปเวลาเรียน!F53="","",สรุปเวลาเรียน!F53))</f>
        <v/>
      </c>
      <c r="F21" s="143" t="str">
        <f>IF($U$2=1,IF(สรุปเวลาเรียน!G23="","",สรุปเวลาเรียน!G23),IF(สรุปเวลาเรียน!G53="","",สรุปเวลาเรียน!G53))</f>
        <v/>
      </c>
      <c r="G21" s="143" t="str">
        <f>IF($U$2=1,IF(สรุปเวลาเรียน!H23="","",สรุปเวลาเรียน!H23),IF(สรุปเวลาเรียน!H53="","",สรุปเวลาเรียน!H53))</f>
        <v/>
      </c>
      <c r="H21" s="143" t="str">
        <f>IF($U$2=1,IF(สรุปเวลาเรียน!I23="","",สรุปเวลาเรียน!I23),IF(สรุปเวลาเรียน!I53="","",สรุปเวลาเรียน!I53))</f>
        <v/>
      </c>
      <c r="I21" s="143" t="str">
        <f>IF($U$2=1,IF(สรุปเวลาเรียน!J23="","",สรุปเวลาเรียน!J23),IF(สรุปเวลาเรียน!J53="","",สรุปเวลาเรียน!J53))</f>
        <v/>
      </c>
      <c r="J21" s="143" t="str">
        <f>IF($U$2=1,IF(สรุปเวลาเรียน!K23="","",สรุปเวลาเรียน!K23),IF(สรุปเวลาเรียน!K53="","",สรุปเวลาเรียน!K53))</f>
        <v/>
      </c>
      <c r="K21" s="143" t="str">
        <f>IF($U$2=1,IF(สรุปเวลาเรียน!L23="","",สรุปเวลาเรียน!L23),IF(สรุปเวลาเรียน!L53="","",สรุปเวลาเรียน!L53))</f>
        <v/>
      </c>
      <c r="L21" s="143" t="str">
        <f>IF($U$2=1,IF(สรุปเวลาเรียน!M23="","",สรุปเวลาเรียน!M23),IF(สรุปเวลาเรียน!M53="","",สรุปเวลาเรียน!M53))</f>
        <v/>
      </c>
      <c r="M21" s="143" t="str">
        <f>IF($U$2=1,IF(สรุปเวลาเรียน!N23="","",สรุปเวลาเรียน!N23),IF(สรุปเวลาเรียน!N53="","",สรุปเวลาเรียน!N53))</f>
        <v/>
      </c>
      <c r="N21" s="143" t="str">
        <f>IF($U$2=1,IF(สรุปเวลาเรียน!Q23="","",สรุปเวลาเรียน!Q23),IF(สรุปเวลาเรียน!Q53="","",สรุปเวลาเรียน!Q53))</f>
        <v/>
      </c>
      <c r="O21" s="143" t="str">
        <f>IF($U$2=1,IF(สรุปเวลาเรียน!R23="","",สรุปเวลาเรียน!R23),IF(สรุปเวลาเรียน!R53="","",สรุปเวลาเรียน!R53))</f>
        <v/>
      </c>
      <c r="P21" s="143" t="str">
        <f>IF($U$2=1,IF(สรุปเวลาเรียน!S23="","",สรุปเวลาเรียน!S23),IF(สรุปเวลาเรียน!S53="","",สรุปเวลาเรียน!S53))</f>
        <v/>
      </c>
      <c r="Q21" s="143" t="str">
        <f>IF($U$2=1,IF(สรุปเวลาเรียน!T23="","",สรุปเวลาเรียน!T23),IF(สรุปเวลาเรียน!T53="","",สรุปเวลาเรียน!T53))</f>
        <v/>
      </c>
      <c r="R21" s="144" t="str">
        <f>IF($U$2=1,IF(สรุปเวลาเรียน!U23="","",สรุปเวลาเรียน!U23),IF(สรุปเวลาเรียน!U53="","",สรุปเวลาเรียน!U53))</f>
        <v/>
      </c>
      <c r="S21" s="144" t="str">
        <f>IF($U$2=1,IF(สรุปเวลาเรียน!V23="","",สรุปเวลาเรียน!V23),IF(สรุปเวลาเรียน!V53="","",สรุปเวลาเรียน!V53))</f>
        <v/>
      </c>
      <c r="T21" s="125"/>
      <c r="U21" s="125"/>
      <c r="V21" s="125"/>
    </row>
    <row r="22" spans="1:22" ht="21.75" customHeight="1" x14ac:dyDescent="0.55000000000000004">
      <c r="A22" s="142">
        <f t="shared" si="0"/>
        <v>19</v>
      </c>
      <c r="B22" s="145" t="str">
        <f>IF($U$2=1,IF(สรุปเวลาเรียน!C24="","",สรุปเวลาเรียน!C24),IF(สรุปเวลาเรียน!C54="","",สรุปเวลาเรียน!C54))</f>
        <v/>
      </c>
      <c r="C22" s="143" t="str">
        <f>IF($U$2=1,IF(สรุปเวลาเรียน!D24="","",สรุปเวลาเรียน!D24),IF(สรุปเวลาเรียน!D54="","",สรุปเวลาเรียน!D54))</f>
        <v/>
      </c>
      <c r="D22" s="143" t="str">
        <f>IF($U$2=1,IF(สรุปเวลาเรียน!E24="","",สรุปเวลาเรียน!E24),IF(สรุปเวลาเรียน!E54="","",สรุปเวลาเรียน!E54))</f>
        <v/>
      </c>
      <c r="E22" s="143" t="str">
        <f>IF($U$2=1,IF(สรุปเวลาเรียน!F24="","",สรุปเวลาเรียน!F24),IF(สรุปเวลาเรียน!F54="","",สรุปเวลาเรียน!F54))</f>
        <v/>
      </c>
      <c r="F22" s="143" t="str">
        <f>IF($U$2=1,IF(สรุปเวลาเรียน!G24="","",สรุปเวลาเรียน!G24),IF(สรุปเวลาเรียน!G54="","",สรุปเวลาเรียน!G54))</f>
        <v/>
      </c>
      <c r="G22" s="143" t="str">
        <f>IF($U$2=1,IF(สรุปเวลาเรียน!H24="","",สรุปเวลาเรียน!H24),IF(สรุปเวลาเรียน!H54="","",สรุปเวลาเรียน!H54))</f>
        <v/>
      </c>
      <c r="H22" s="143" t="str">
        <f>IF($U$2=1,IF(สรุปเวลาเรียน!I24="","",สรุปเวลาเรียน!I24),IF(สรุปเวลาเรียน!I54="","",สรุปเวลาเรียน!I54))</f>
        <v/>
      </c>
      <c r="I22" s="143" t="str">
        <f>IF($U$2=1,IF(สรุปเวลาเรียน!J24="","",สรุปเวลาเรียน!J24),IF(สรุปเวลาเรียน!J54="","",สรุปเวลาเรียน!J54))</f>
        <v/>
      </c>
      <c r="J22" s="143" t="str">
        <f>IF($U$2=1,IF(สรุปเวลาเรียน!K24="","",สรุปเวลาเรียน!K24),IF(สรุปเวลาเรียน!K54="","",สรุปเวลาเรียน!K54))</f>
        <v/>
      </c>
      <c r="K22" s="143" t="str">
        <f>IF($U$2=1,IF(สรุปเวลาเรียน!L24="","",สรุปเวลาเรียน!L24),IF(สรุปเวลาเรียน!L54="","",สรุปเวลาเรียน!L54))</f>
        <v/>
      </c>
      <c r="L22" s="143" t="str">
        <f>IF($U$2=1,IF(สรุปเวลาเรียน!M24="","",สรุปเวลาเรียน!M24),IF(สรุปเวลาเรียน!M54="","",สรุปเวลาเรียน!M54))</f>
        <v/>
      </c>
      <c r="M22" s="143" t="str">
        <f>IF($U$2=1,IF(สรุปเวลาเรียน!N24="","",สรุปเวลาเรียน!N24),IF(สรุปเวลาเรียน!N54="","",สรุปเวลาเรียน!N54))</f>
        <v/>
      </c>
      <c r="N22" s="143" t="str">
        <f>IF($U$2=1,IF(สรุปเวลาเรียน!Q24="","",สรุปเวลาเรียน!Q24),IF(สรุปเวลาเรียน!Q54="","",สรุปเวลาเรียน!Q54))</f>
        <v/>
      </c>
      <c r="O22" s="143" t="str">
        <f>IF($U$2=1,IF(สรุปเวลาเรียน!R24="","",สรุปเวลาเรียน!R24),IF(สรุปเวลาเรียน!R54="","",สรุปเวลาเรียน!R54))</f>
        <v/>
      </c>
      <c r="P22" s="143" t="str">
        <f>IF($U$2=1,IF(สรุปเวลาเรียน!S24="","",สรุปเวลาเรียน!S24),IF(สรุปเวลาเรียน!S54="","",สรุปเวลาเรียน!S54))</f>
        <v/>
      </c>
      <c r="Q22" s="143" t="str">
        <f>IF($U$2=1,IF(สรุปเวลาเรียน!T24="","",สรุปเวลาเรียน!T24),IF(สรุปเวลาเรียน!T54="","",สรุปเวลาเรียน!T54))</f>
        <v/>
      </c>
      <c r="R22" s="144" t="str">
        <f>IF($U$2=1,IF(สรุปเวลาเรียน!U24="","",สรุปเวลาเรียน!U24),IF(สรุปเวลาเรียน!U54="","",สรุปเวลาเรียน!U54))</f>
        <v/>
      </c>
      <c r="S22" s="144" t="str">
        <f>IF($U$2=1,IF(สรุปเวลาเรียน!V24="","",สรุปเวลาเรียน!V24),IF(สรุปเวลาเรียน!V54="","",สรุปเวลาเรียน!V54))</f>
        <v/>
      </c>
      <c r="T22" s="125"/>
      <c r="U22" s="125"/>
      <c r="V22" s="125"/>
    </row>
    <row r="23" spans="1:22" ht="21.75" customHeight="1" x14ac:dyDescent="0.55000000000000004">
      <c r="A23" s="142">
        <f t="shared" si="0"/>
        <v>20</v>
      </c>
      <c r="B23" s="145" t="str">
        <f>IF($U$2=1,IF(สรุปเวลาเรียน!C25="","",สรุปเวลาเรียน!C25),IF(สรุปเวลาเรียน!C55="","",สรุปเวลาเรียน!C55))</f>
        <v/>
      </c>
      <c r="C23" s="143" t="str">
        <f>IF($U$2=1,IF(สรุปเวลาเรียน!D25="","",สรุปเวลาเรียน!D25),IF(สรุปเวลาเรียน!D55="","",สรุปเวลาเรียน!D55))</f>
        <v/>
      </c>
      <c r="D23" s="143" t="str">
        <f>IF($U$2=1,IF(สรุปเวลาเรียน!E25="","",สรุปเวลาเรียน!E25),IF(สรุปเวลาเรียน!E55="","",สรุปเวลาเรียน!E55))</f>
        <v/>
      </c>
      <c r="E23" s="143" t="str">
        <f>IF($U$2=1,IF(สรุปเวลาเรียน!F25="","",สรุปเวลาเรียน!F25),IF(สรุปเวลาเรียน!F55="","",สรุปเวลาเรียน!F55))</f>
        <v/>
      </c>
      <c r="F23" s="143" t="str">
        <f>IF($U$2=1,IF(สรุปเวลาเรียน!G25="","",สรุปเวลาเรียน!G25),IF(สรุปเวลาเรียน!G55="","",สรุปเวลาเรียน!G55))</f>
        <v/>
      </c>
      <c r="G23" s="143" t="str">
        <f>IF($U$2=1,IF(สรุปเวลาเรียน!H25="","",สรุปเวลาเรียน!H25),IF(สรุปเวลาเรียน!H55="","",สรุปเวลาเรียน!H55))</f>
        <v/>
      </c>
      <c r="H23" s="143" t="str">
        <f>IF($U$2=1,IF(สรุปเวลาเรียน!I25="","",สรุปเวลาเรียน!I25),IF(สรุปเวลาเรียน!I55="","",สรุปเวลาเรียน!I55))</f>
        <v/>
      </c>
      <c r="I23" s="143" t="str">
        <f>IF($U$2=1,IF(สรุปเวลาเรียน!J25="","",สรุปเวลาเรียน!J25),IF(สรุปเวลาเรียน!J55="","",สรุปเวลาเรียน!J55))</f>
        <v/>
      </c>
      <c r="J23" s="143" t="str">
        <f>IF($U$2=1,IF(สรุปเวลาเรียน!K25="","",สรุปเวลาเรียน!K25),IF(สรุปเวลาเรียน!K55="","",สรุปเวลาเรียน!K55))</f>
        <v/>
      </c>
      <c r="K23" s="143" t="str">
        <f>IF($U$2=1,IF(สรุปเวลาเรียน!L25="","",สรุปเวลาเรียน!L25),IF(สรุปเวลาเรียน!L55="","",สรุปเวลาเรียน!L55))</f>
        <v/>
      </c>
      <c r="L23" s="143" t="str">
        <f>IF($U$2=1,IF(สรุปเวลาเรียน!M25="","",สรุปเวลาเรียน!M25),IF(สรุปเวลาเรียน!M55="","",สรุปเวลาเรียน!M55))</f>
        <v/>
      </c>
      <c r="M23" s="143" t="str">
        <f>IF($U$2=1,IF(สรุปเวลาเรียน!N25="","",สรุปเวลาเรียน!N25),IF(สรุปเวลาเรียน!N55="","",สรุปเวลาเรียน!N55))</f>
        <v/>
      </c>
      <c r="N23" s="143" t="str">
        <f>IF($U$2=1,IF(สรุปเวลาเรียน!Q25="","",สรุปเวลาเรียน!Q25),IF(สรุปเวลาเรียน!Q55="","",สรุปเวลาเรียน!Q55))</f>
        <v/>
      </c>
      <c r="O23" s="143" t="str">
        <f>IF($U$2=1,IF(สรุปเวลาเรียน!R25="","",สรุปเวลาเรียน!R25),IF(สรุปเวลาเรียน!R55="","",สรุปเวลาเรียน!R55))</f>
        <v/>
      </c>
      <c r="P23" s="143" t="str">
        <f>IF($U$2=1,IF(สรุปเวลาเรียน!S25="","",สรุปเวลาเรียน!S25),IF(สรุปเวลาเรียน!S55="","",สรุปเวลาเรียน!S55))</f>
        <v/>
      </c>
      <c r="Q23" s="143" t="str">
        <f>IF($U$2=1,IF(สรุปเวลาเรียน!T25="","",สรุปเวลาเรียน!T25),IF(สรุปเวลาเรียน!T55="","",สรุปเวลาเรียน!T55))</f>
        <v/>
      </c>
      <c r="R23" s="144" t="str">
        <f>IF($U$2=1,IF(สรุปเวลาเรียน!U25="","",สรุปเวลาเรียน!U25),IF(สรุปเวลาเรียน!U55="","",สรุปเวลาเรียน!U55))</f>
        <v/>
      </c>
      <c r="S23" s="144" t="str">
        <f>IF($U$2=1,IF(สรุปเวลาเรียน!V25="","",สรุปเวลาเรียน!V25),IF(สรุปเวลาเรียน!V55="","",สรุปเวลาเรียน!V55))</f>
        <v/>
      </c>
      <c r="T23" s="125"/>
      <c r="U23" s="125"/>
      <c r="V23" s="125"/>
    </row>
    <row r="24" spans="1:22" ht="21.75" customHeight="1" x14ac:dyDescent="0.55000000000000004">
      <c r="A24" s="142">
        <f t="shared" si="0"/>
        <v>21</v>
      </c>
      <c r="B24" s="145" t="str">
        <f>IF($U$2=1,IF(สรุปเวลาเรียน!C26="","",สรุปเวลาเรียน!C26),IF(สรุปเวลาเรียน!C56="","",สรุปเวลาเรียน!C56))</f>
        <v/>
      </c>
      <c r="C24" s="143" t="str">
        <f>IF($U$2=1,IF(สรุปเวลาเรียน!D26="","",สรุปเวลาเรียน!D26),IF(สรุปเวลาเรียน!D56="","",สรุปเวลาเรียน!D56))</f>
        <v/>
      </c>
      <c r="D24" s="143" t="str">
        <f>IF($U$2=1,IF(สรุปเวลาเรียน!E26="","",สรุปเวลาเรียน!E26),IF(สรุปเวลาเรียน!E56="","",สรุปเวลาเรียน!E56))</f>
        <v/>
      </c>
      <c r="E24" s="143" t="str">
        <f>IF($U$2=1,IF(สรุปเวลาเรียน!F26="","",สรุปเวลาเรียน!F26),IF(สรุปเวลาเรียน!F56="","",สรุปเวลาเรียน!F56))</f>
        <v/>
      </c>
      <c r="F24" s="143" t="str">
        <f>IF($U$2=1,IF(สรุปเวลาเรียน!G26="","",สรุปเวลาเรียน!G26),IF(สรุปเวลาเรียน!G56="","",สรุปเวลาเรียน!G56))</f>
        <v/>
      </c>
      <c r="G24" s="143" t="str">
        <f>IF($U$2=1,IF(สรุปเวลาเรียน!H26="","",สรุปเวลาเรียน!H26),IF(สรุปเวลาเรียน!H56="","",สรุปเวลาเรียน!H56))</f>
        <v/>
      </c>
      <c r="H24" s="143" t="str">
        <f>IF($U$2=1,IF(สรุปเวลาเรียน!I26="","",สรุปเวลาเรียน!I26),IF(สรุปเวลาเรียน!I56="","",สรุปเวลาเรียน!I56))</f>
        <v/>
      </c>
      <c r="I24" s="143" t="str">
        <f>IF($U$2=1,IF(สรุปเวลาเรียน!J26="","",สรุปเวลาเรียน!J26),IF(สรุปเวลาเรียน!J56="","",สรุปเวลาเรียน!J56))</f>
        <v/>
      </c>
      <c r="J24" s="143" t="str">
        <f>IF($U$2=1,IF(สรุปเวลาเรียน!K26="","",สรุปเวลาเรียน!K26),IF(สรุปเวลาเรียน!K56="","",สรุปเวลาเรียน!K56))</f>
        <v/>
      </c>
      <c r="K24" s="143" t="str">
        <f>IF($U$2=1,IF(สรุปเวลาเรียน!L26="","",สรุปเวลาเรียน!L26),IF(สรุปเวลาเรียน!L56="","",สรุปเวลาเรียน!L56))</f>
        <v/>
      </c>
      <c r="L24" s="143" t="str">
        <f>IF($U$2=1,IF(สรุปเวลาเรียน!M26="","",สรุปเวลาเรียน!M26),IF(สรุปเวลาเรียน!M56="","",สรุปเวลาเรียน!M56))</f>
        <v/>
      </c>
      <c r="M24" s="143" t="str">
        <f>IF($U$2=1,IF(สรุปเวลาเรียน!N26="","",สรุปเวลาเรียน!N26),IF(สรุปเวลาเรียน!N56="","",สรุปเวลาเรียน!N56))</f>
        <v/>
      </c>
      <c r="N24" s="143" t="str">
        <f>IF($U$2=1,IF(สรุปเวลาเรียน!Q26="","",สรุปเวลาเรียน!Q26),IF(สรุปเวลาเรียน!Q56="","",สรุปเวลาเรียน!Q56))</f>
        <v/>
      </c>
      <c r="O24" s="143" t="str">
        <f>IF($U$2=1,IF(สรุปเวลาเรียน!R26="","",สรุปเวลาเรียน!R26),IF(สรุปเวลาเรียน!R56="","",สรุปเวลาเรียน!R56))</f>
        <v/>
      </c>
      <c r="P24" s="143" t="str">
        <f>IF($U$2=1,IF(สรุปเวลาเรียน!S26="","",สรุปเวลาเรียน!S26),IF(สรุปเวลาเรียน!S56="","",สรุปเวลาเรียน!S56))</f>
        <v/>
      </c>
      <c r="Q24" s="143" t="str">
        <f>IF($U$2=1,IF(สรุปเวลาเรียน!T26="","",สรุปเวลาเรียน!T26),IF(สรุปเวลาเรียน!T56="","",สรุปเวลาเรียน!T56))</f>
        <v/>
      </c>
      <c r="R24" s="144" t="str">
        <f>IF($U$2=1,IF(สรุปเวลาเรียน!U26="","",สรุปเวลาเรียน!U26),IF(สรุปเวลาเรียน!U56="","",สรุปเวลาเรียน!U56))</f>
        <v/>
      </c>
      <c r="S24" s="144" t="str">
        <f>IF($U$2=1,IF(สรุปเวลาเรียน!V26="","",สรุปเวลาเรียน!V26),IF(สรุปเวลาเรียน!V56="","",สรุปเวลาเรียน!V56))</f>
        <v/>
      </c>
      <c r="T24" s="125"/>
      <c r="U24" s="125"/>
      <c r="V24" s="125"/>
    </row>
    <row r="25" spans="1:22" ht="21.75" customHeight="1" x14ac:dyDescent="0.55000000000000004">
      <c r="A25" s="142">
        <f t="shared" si="0"/>
        <v>22</v>
      </c>
      <c r="B25" s="145" t="str">
        <f>IF($U$2=1,IF(สรุปเวลาเรียน!C27="","",สรุปเวลาเรียน!C27),IF(สรุปเวลาเรียน!C57="","",สรุปเวลาเรียน!C57))</f>
        <v/>
      </c>
      <c r="C25" s="143" t="str">
        <f>IF($U$2=1,IF(สรุปเวลาเรียน!D27="","",สรุปเวลาเรียน!D27),IF(สรุปเวลาเรียน!D57="","",สรุปเวลาเรียน!D57))</f>
        <v/>
      </c>
      <c r="D25" s="143" t="str">
        <f>IF($U$2=1,IF(สรุปเวลาเรียน!E27="","",สรุปเวลาเรียน!E27),IF(สรุปเวลาเรียน!E57="","",สรุปเวลาเรียน!E57))</f>
        <v/>
      </c>
      <c r="E25" s="143" t="str">
        <f>IF($U$2=1,IF(สรุปเวลาเรียน!F27="","",สรุปเวลาเรียน!F27),IF(สรุปเวลาเรียน!F57="","",สรุปเวลาเรียน!F57))</f>
        <v/>
      </c>
      <c r="F25" s="143" t="str">
        <f>IF($U$2=1,IF(สรุปเวลาเรียน!G27="","",สรุปเวลาเรียน!G27),IF(สรุปเวลาเรียน!G57="","",สรุปเวลาเรียน!G57))</f>
        <v/>
      </c>
      <c r="G25" s="143" t="str">
        <f>IF($U$2=1,IF(สรุปเวลาเรียน!H27="","",สรุปเวลาเรียน!H27),IF(สรุปเวลาเรียน!H57="","",สรุปเวลาเรียน!H57))</f>
        <v/>
      </c>
      <c r="H25" s="143" t="str">
        <f>IF($U$2=1,IF(สรุปเวลาเรียน!I27="","",สรุปเวลาเรียน!I27),IF(สรุปเวลาเรียน!I57="","",สรุปเวลาเรียน!I57))</f>
        <v/>
      </c>
      <c r="I25" s="143" t="str">
        <f>IF($U$2=1,IF(สรุปเวลาเรียน!J27="","",สรุปเวลาเรียน!J27),IF(สรุปเวลาเรียน!J57="","",สรุปเวลาเรียน!J57))</f>
        <v/>
      </c>
      <c r="J25" s="143" t="str">
        <f>IF($U$2=1,IF(สรุปเวลาเรียน!K27="","",สรุปเวลาเรียน!K27),IF(สรุปเวลาเรียน!K57="","",สรุปเวลาเรียน!K57))</f>
        <v/>
      </c>
      <c r="K25" s="143" t="str">
        <f>IF($U$2=1,IF(สรุปเวลาเรียน!L27="","",สรุปเวลาเรียน!L27),IF(สรุปเวลาเรียน!L57="","",สรุปเวลาเรียน!L57))</f>
        <v/>
      </c>
      <c r="L25" s="143" t="str">
        <f>IF($U$2=1,IF(สรุปเวลาเรียน!M27="","",สรุปเวลาเรียน!M27),IF(สรุปเวลาเรียน!M57="","",สรุปเวลาเรียน!M57))</f>
        <v/>
      </c>
      <c r="M25" s="143" t="str">
        <f>IF($U$2=1,IF(สรุปเวลาเรียน!N27="","",สรุปเวลาเรียน!N27),IF(สรุปเวลาเรียน!N57="","",สรุปเวลาเรียน!N57))</f>
        <v/>
      </c>
      <c r="N25" s="143" t="str">
        <f>IF($U$2=1,IF(สรุปเวลาเรียน!Q27="","",สรุปเวลาเรียน!Q27),IF(สรุปเวลาเรียน!Q57="","",สรุปเวลาเรียน!Q57))</f>
        <v/>
      </c>
      <c r="O25" s="143" t="str">
        <f>IF($U$2=1,IF(สรุปเวลาเรียน!R27="","",สรุปเวลาเรียน!R27),IF(สรุปเวลาเรียน!R57="","",สรุปเวลาเรียน!R57))</f>
        <v/>
      </c>
      <c r="P25" s="143" t="str">
        <f>IF($U$2=1,IF(สรุปเวลาเรียน!S27="","",สรุปเวลาเรียน!S27),IF(สรุปเวลาเรียน!S57="","",สรุปเวลาเรียน!S57))</f>
        <v/>
      </c>
      <c r="Q25" s="143" t="str">
        <f>IF($U$2=1,IF(สรุปเวลาเรียน!T27="","",สรุปเวลาเรียน!T27),IF(สรุปเวลาเรียน!T57="","",สรุปเวลาเรียน!T57))</f>
        <v/>
      </c>
      <c r="R25" s="144" t="str">
        <f>IF($U$2=1,IF(สรุปเวลาเรียน!U27="","",สรุปเวลาเรียน!U27),IF(สรุปเวลาเรียน!U57="","",สรุปเวลาเรียน!U57))</f>
        <v/>
      </c>
      <c r="S25" s="144" t="str">
        <f>IF($U$2=1,IF(สรุปเวลาเรียน!V27="","",สรุปเวลาเรียน!V27),IF(สรุปเวลาเรียน!V57="","",สรุปเวลาเรียน!V57))</f>
        <v/>
      </c>
      <c r="T25" s="125"/>
      <c r="U25" s="125"/>
      <c r="V25" s="125"/>
    </row>
    <row r="26" spans="1:22" ht="21.75" customHeight="1" x14ac:dyDescent="0.55000000000000004">
      <c r="A26" s="142">
        <f t="shared" si="0"/>
        <v>23</v>
      </c>
      <c r="B26" s="145" t="str">
        <f>IF($U$2=1,IF(สรุปเวลาเรียน!C28="","",สรุปเวลาเรียน!C28),IF(สรุปเวลาเรียน!C58="","",สรุปเวลาเรียน!C58))</f>
        <v/>
      </c>
      <c r="C26" s="143" t="str">
        <f>IF($U$2=1,IF(สรุปเวลาเรียน!D28="","",สรุปเวลาเรียน!D28),IF(สรุปเวลาเรียน!D58="","",สรุปเวลาเรียน!D58))</f>
        <v/>
      </c>
      <c r="D26" s="143" t="str">
        <f>IF($U$2=1,IF(สรุปเวลาเรียน!E28="","",สรุปเวลาเรียน!E28),IF(สรุปเวลาเรียน!E58="","",สรุปเวลาเรียน!E58))</f>
        <v/>
      </c>
      <c r="E26" s="143" t="str">
        <f>IF($U$2=1,IF(สรุปเวลาเรียน!F28="","",สรุปเวลาเรียน!F28),IF(สรุปเวลาเรียน!F58="","",สรุปเวลาเรียน!F58))</f>
        <v/>
      </c>
      <c r="F26" s="143" t="str">
        <f>IF($U$2=1,IF(สรุปเวลาเรียน!G28="","",สรุปเวลาเรียน!G28),IF(สรุปเวลาเรียน!G58="","",สรุปเวลาเรียน!G58))</f>
        <v/>
      </c>
      <c r="G26" s="143" t="str">
        <f>IF($U$2=1,IF(สรุปเวลาเรียน!H28="","",สรุปเวลาเรียน!H28),IF(สรุปเวลาเรียน!H58="","",สรุปเวลาเรียน!H58))</f>
        <v/>
      </c>
      <c r="H26" s="143" t="str">
        <f>IF($U$2=1,IF(สรุปเวลาเรียน!I28="","",สรุปเวลาเรียน!I28),IF(สรุปเวลาเรียน!I58="","",สรุปเวลาเรียน!I58))</f>
        <v/>
      </c>
      <c r="I26" s="143" t="str">
        <f>IF($U$2=1,IF(สรุปเวลาเรียน!J28="","",สรุปเวลาเรียน!J28),IF(สรุปเวลาเรียน!J58="","",สรุปเวลาเรียน!J58))</f>
        <v/>
      </c>
      <c r="J26" s="143" t="str">
        <f>IF($U$2=1,IF(สรุปเวลาเรียน!K28="","",สรุปเวลาเรียน!K28),IF(สรุปเวลาเรียน!K58="","",สรุปเวลาเรียน!K58))</f>
        <v/>
      </c>
      <c r="K26" s="143" t="str">
        <f>IF($U$2=1,IF(สรุปเวลาเรียน!L28="","",สรุปเวลาเรียน!L28),IF(สรุปเวลาเรียน!L58="","",สรุปเวลาเรียน!L58))</f>
        <v/>
      </c>
      <c r="L26" s="143" t="str">
        <f>IF($U$2=1,IF(สรุปเวลาเรียน!M28="","",สรุปเวลาเรียน!M28),IF(สรุปเวลาเรียน!M58="","",สรุปเวลาเรียน!M58))</f>
        <v/>
      </c>
      <c r="M26" s="143" t="str">
        <f>IF($U$2=1,IF(สรุปเวลาเรียน!N28="","",สรุปเวลาเรียน!N28),IF(สรุปเวลาเรียน!N58="","",สรุปเวลาเรียน!N58))</f>
        <v/>
      </c>
      <c r="N26" s="143" t="str">
        <f>IF($U$2=1,IF(สรุปเวลาเรียน!Q28="","",สรุปเวลาเรียน!Q28),IF(สรุปเวลาเรียน!Q58="","",สรุปเวลาเรียน!Q58))</f>
        <v/>
      </c>
      <c r="O26" s="143" t="str">
        <f>IF($U$2=1,IF(สรุปเวลาเรียน!R28="","",สรุปเวลาเรียน!R28),IF(สรุปเวลาเรียน!R58="","",สรุปเวลาเรียน!R58))</f>
        <v/>
      </c>
      <c r="P26" s="143" t="str">
        <f>IF($U$2=1,IF(สรุปเวลาเรียน!S28="","",สรุปเวลาเรียน!S28),IF(สรุปเวลาเรียน!S58="","",สรุปเวลาเรียน!S58))</f>
        <v/>
      </c>
      <c r="Q26" s="143" t="str">
        <f>IF($U$2=1,IF(สรุปเวลาเรียน!T28="","",สรุปเวลาเรียน!T28),IF(สรุปเวลาเรียน!T58="","",สรุปเวลาเรียน!T58))</f>
        <v/>
      </c>
      <c r="R26" s="144" t="str">
        <f>IF($U$2=1,IF(สรุปเวลาเรียน!U28="","",สรุปเวลาเรียน!U28),IF(สรุปเวลาเรียน!U58="","",สรุปเวลาเรียน!U58))</f>
        <v/>
      </c>
      <c r="S26" s="144" t="str">
        <f>IF($U$2=1,IF(สรุปเวลาเรียน!V28="","",สรุปเวลาเรียน!V28),IF(สรุปเวลาเรียน!V58="","",สรุปเวลาเรียน!V58))</f>
        <v/>
      </c>
      <c r="T26" s="125"/>
      <c r="U26" s="125"/>
      <c r="V26" s="125"/>
    </row>
    <row r="27" spans="1:22" ht="21.75" customHeight="1" x14ac:dyDescent="0.55000000000000004">
      <c r="A27" s="142">
        <f t="shared" si="0"/>
        <v>24</v>
      </c>
      <c r="B27" s="145" t="str">
        <f>IF($U$2=1,IF(สรุปเวลาเรียน!C29="","",สรุปเวลาเรียน!C29),IF(สรุปเวลาเรียน!C59="","",สรุปเวลาเรียน!C59))</f>
        <v/>
      </c>
      <c r="C27" s="143" t="str">
        <f>IF($U$2=1,IF(สรุปเวลาเรียน!D29="","",สรุปเวลาเรียน!D29),IF(สรุปเวลาเรียน!D59="","",สรุปเวลาเรียน!D59))</f>
        <v/>
      </c>
      <c r="D27" s="143" t="str">
        <f>IF($U$2=1,IF(สรุปเวลาเรียน!E29="","",สรุปเวลาเรียน!E29),IF(สรุปเวลาเรียน!E59="","",สรุปเวลาเรียน!E59))</f>
        <v/>
      </c>
      <c r="E27" s="143" t="str">
        <f>IF($U$2=1,IF(สรุปเวลาเรียน!F29="","",สรุปเวลาเรียน!F29),IF(สรุปเวลาเรียน!F59="","",สรุปเวลาเรียน!F59))</f>
        <v/>
      </c>
      <c r="F27" s="143" t="str">
        <f>IF($U$2=1,IF(สรุปเวลาเรียน!G29="","",สรุปเวลาเรียน!G29),IF(สรุปเวลาเรียน!G59="","",สรุปเวลาเรียน!G59))</f>
        <v/>
      </c>
      <c r="G27" s="143" t="str">
        <f>IF($U$2=1,IF(สรุปเวลาเรียน!H29="","",สรุปเวลาเรียน!H29),IF(สรุปเวลาเรียน!H59="","",สรุปเวลาเรียน!H59))</f>
        <v/>
      </c>
      <c r="H27" s="143" t="str">
        <f>IF($U$2=1,IF(สรุปเวลาเรียน!I29="","",สรุปเวลาเรียน!I29),IF(สรุปเวลาเรียน!I59="","",สรุปเวลาเรียน!I59))</f>
        <v/>
      </c>
      <c r="I27" s="143" t="str">
        <f>IF($U$2=1,IF(สรุปเวลาเรียน!J29="","",สรุปเวลาเรียน!J29),IF(สรุปเวลาเรียน!J59="","",สรุปเวลาเรียน!J59))</f>
        <v/>
      </c>
      <c r="J27" s="143" t="str">
        <f>IF($U$2=1,IF(สรุปเวลาเรียน!K29="","",สรุปเวลาเรียน!K29),IF(สรุปเวลาเรียน!K59="","",สรุปเวลาเรียน!K59))</f>
        <v/>
      </c>
      <c r="K27" s="143" t="str">
        <f>IF($U$2=1,IF(สรุปเวลาเรียน!L29="","",สรุปเวลาเรียน!L29),IF(สรุปเวลาเรียน!L59="","",สรุปเวลาเรียน!L59))</f>
        <v/>
      </c>
      <c r="L27" s="143" t="str">
        <f>IF($U$2=1,IF(สรุปเวลาเรียน!M29="","",สรุปเวลาเรียน!M29),IF(สรุปเวลาเรียน!M59="","",สรุปเวลาเรียน!M59))</f>
        <v/>
      </c>
      <c r="M27" s="143" t="str">
        <f>IF($U$2=1,IF(สรุปเวลาเรียน!N29="","",สรุปเวลาเรียน!N29),IF(สรุปเวลาเรียน!N59="","",สรุปเวลาเรียน!N59))</f>
        <v/>
      </c>
      <c r="N27" s="143" t="str">
        <f>IF($U$2=1,IF(สรุปเวลาเรียน!Q29="","",สรุปเวลาเรียน!Q29),IF(สรุปเวลาเรียน!Q59="","",สรุปเวลาเรียน!Q59))</f>
        <v/>
      </c>
      <c r="O27" s="143" t="str">
        <f>IF($U$2=1,IF(สรุปเวลาเรียน!R29="","",สรุปเวลาเรียน!R29),IF(สรุปเวลาเรียน!R59="","",สรุปเวลาเรียน!R59))</f>
        <v/>
      </c>
      <c r="P27" s="143" t="str">
        <f>IF($U$2=1,IF(สรุปเวลาเรียน!S29="","",สรุปเวลาเรียน!S29),IF(สรุปเวลาเรียน!S59="","",สรุปเวลาเรียน!S59))</f>
        <v/>
      </c>
      <c r="Q27" s="143" t="str">
        <f>IF($U$2=1,IF(สรุปเวลาเรียน!T29="","",สรุปเวลาเรียน!T29),IF(สรุปเวลาเรียน!T59="","",สรุปเวลาเรียน!T59))</f>
        <v/>
      </c>
      <c r="R27" s="144" t="str">
        <f>IF($U$2=1,IF(สรุปเวลาเรียน!U29="","",สรุปเวลาเรียน!U29),IF(สรุปเวลาเรียน!U59="","",สรุปเวลาเรียน!U59))</f>
        <v/>
      </c>
      <c r="S27" s="144" t="str">
        <f>IF($U$2=1,IF(สรุปเวลาเรียน!V29="","",สรุปเวลาเรียน!V29),IF(สรุปเวลาเรียน!V59="","",สรุปเวลาเรียน!V59))</f>
        <v/>
      </c>
      <c r="T27" s="125"/>
      <c r="U27" s="125"/>
      <c r="V27" s="125"/>
    </row>
    <row r="28" spans="1:22" ht="21.75" customHeight="1" x14ac:dyDescent="0.55000000000000004">
      <c r="A28" s="142">
        <f t="shared" si="0"/>
        <v>25</v>
      </c>
      <c r="B28" s="145" t="str">
        <f>IF($U$2=1,IF(สรุปเวลาเรียน!C30="","",สรุปเวลาเรียน!C30),IF(สรุปเวลาเรียน!C60="","",สรุปเวลาเรียน!C60))</f>
        <v/>
      </c>
      <c r="C28" s="143" t="str">
        <f>IF($U$2=1,IF(สรุปเวลาเรียน!D30="","",สรุปเวลาเรียน!D30),IF(สรุปเวลาเรียน!D60="","",สรุปเวลาเรียน!D60))</f>
        <v/>
      </c>
      <c r="D28" s="143" t="str">
        <f>IF($U$2=1,IF(สรุปเวลาเรียน!E30="","",สรุปเวลาเรียน!E30),IF(สรุปเวลาเรียน!E60="","",สรุปเวลาเรียน!E60))</f>
        <v/>
      </c>
      <c r="E28" s="143" t="str">
        <f>IF($U$2=1,IF(สรุปเวลาเรียน!F30="","",สรุปเวลาเรียน!F30),IF(สรุปเวลาเรียน!F60="","",สรุปเวลาเรียน!F60))</f>
        <v/>
      </c>
      <c r="F28" s="143" t="str">
        <f>IF($U$2=1,IF(สรุปเวลาเรียน!G30="","",สรุปเวลาเรียน!G30),IF(สรุปเวลาเรียน!G60="","",สรุปเวลาเรียน!G60))</f>
        <v/>
      </c>
      <c r="G28" s="143" t="str">
        <f>IF($U$2=1,IF(สรุปเวลาเรียน!H30="","",สรุปเวลาเรียน!H30),IF(สรุปเวลาเรียน!H60="","",สรุปเวลาเรียน!H60))</f>
        <v/>
      </c>
      <c r="H28" s="143" t="str">
        <f>IF($U$2=1,IF(สรุปเวลาเรียน!I30="","",สรุปเวลาเรียน!I30),IF(สรุปเวลาเรียน!I60="","",สรุปเวลาเรียน!I60))</f>
        <v/>
      </c>
      <c r="I28" s="143" t="str">
        <f>IF($U$2=1,IF(สรุปเวลาเรียน!J30="","",สรุปเวลาเรียน!J30),IF(สรุปเวลาเรียน!J60="","",สรุปเวลาเรียน!J60))</f>
        <v/>
      </c>
      <c r="J28" s="143" t="str">
        <f>IF($U$2=1,IF(สรุปเวลาเรียน!K30="","",สรุปเวลาเรียน!K30),IF(สรุปเวลาเรียน!K60="","",สรุปเวลาเรียน!K60))</f>
        <v/>
      </c>
      <c r="K28" s="143" t="str">
        <f>IF($U$2=1,IF(สรุปเวลาเรียน!L30="","",สรุปเวลาเรียน!L30),IF(สรุปเวลาเรียน!L60="","",สรุปเวลาเรียน!L60))</f>
        <v/>
      </c>
      <c r="L28" s="143" t="str">
        <f>IF($U$2=1,IF(สรุปเวลาเรียน!M30="","",สรุปเวลาเรียน!M30),IF(สรุปเวลาเรียน!M60="","",สรุปเวลาเรียน!M60))</f>
        <v/>
      </c>
      <c r="M28" s="143" t="str">
        <f>IF($U$2=1,IF(สรุปเวลาเรียน!N30="","",สรุปเวลาเรียน!N30),IF(สรุปเวลาเรียน!N60="","",สรุปเวลาเรียน!N60))</f>
        <v/>
      </c>
      <c r="N28" s="143" t="str">
        <f>IF($U$2=1,IF(สรุปเวลาเรียน!Q30="","",สรุปเวลาเรียน!Q30),IF(สรุปเวลาเรียน!Q60="","",สรุปเวลาเรียน!Q60))</f>
        <v/>
      </c>
      <c r="O28" s="143" t="str">
        <f>IF($U$2=1,IF(สรุปเวลาเรียน!R30="","",สรุปเวลาเรียน!R30),IF(สรุปเวลาเรียน!R60="","",สรุปเวลาเรียน!R60))</f>
        <v/>
      </c>
      <c r="P28" s="143" t="str">
        <f>IF($U$2=1,IF(สรุปเวลาเรียน!S30="","",สรุปเวลาเรียน!S30),IF(สรุปเวลาเรียน!S60="","",สรุปเวลาเรียน!S60))</f>
        <v/>
      </c>
      <c r="Q28" s="143" t="str">
        <f>IF($U$2=1,IF(สรุปเวลาเรียน!T30="","",สรุปเวลาเรียน!T30),IF(สรุปเวลาเรียน!T60="","",สรุปเวลาเรียน!T60))</f>
        <v/>
      </c>
      <c r="R28" s="144" t="str">
        <f>IF($U$2=1,IF(สรุปเวลาเรียน!U30="","",สรุปเวลาเรียน!U30),IF(สรุปเวลาเรียน!U60="","",สรุปเวลาเรียน!U60))</f>
        <v/>
      </c>
      <c r="S28" s="144" t="str">
        <f>IF($U$2=1,IF(สรุปเวลาเรียน!V30="","",สรุปเวลาเรียน!V30),IF(สรุปเวลาเรียน!V60="","",สรุปเวลาเรียน!V60))</f>
        <v/>
      </c>
      <c r="T28" s="125"/>
      <c r="U28" s="125"/>
      <c r="V28" s="125"/>
    </row>
    <row r="29" spans="1:22" ht="21.75" customHeight="1" x14ac:dyDescent="0.55000000000000004">
      <c r="A29" s="142">
        <f t="shared" si="0"/>
        <v>26</v>
      </c>
      <c r="B29" s="145" t="str">
        <f>IF($U$2=1,IF(สรุปเวลาเรียน!C31="","",สรุปเวลาเรียน!C31),IF(สรุปเวลาเรียน!C61="","",สรุปเวลาเรียน!C61))</f>
        <v/>
      </c>
      <c r="C29" s="143" t="str">
        <f>IF($U$2=1,IF(สรุปเวลาเรียน!D31="","",สรุปเวลาเรียน!D31),IF(สรุปเวลาเรียน!D61="","",สรุปเวลาเรียน!D61))</f>
        <v/>
      </c>
      <c r="D29" s="143" t="str">
        <f>IF($U$2=1,IF(สรุปเวลาเรียน!E31="","",สรุปเวลาเรียน!E31),IF(สรุปเวลาเรียน!E61="","",สรุปเวลาเรียน!E61))</f>
        <v/>
      </c>
      <c r="E29" s="143" t="str">
        <f>IF($U$2=1,IF(สรุปเวลาเรียน!F31="","",สรุปเวลาเรียน!F31),IF(สรุปเวลาเรียน!F61="","",สรุปเวลาเรียน!F61))</f>
        <v/>
      </c>
      <c r="F29" s="143" t="str">
        <f>IF($U$2=1,IF(สรุปเวลาเรียน!G31="","",สรุปเวลาเรียน!G31),IF(สรุปเวลาเรียน!G61="","",สรุปเวลาเรียน!G61))</f>
        <v/>
      </c>
      <c r="G29" s="143" t="str">
        <f>IF($U$2=1,IF(สรุปเวลาเรียน!H31="","",สรุปเวลาเรียน!H31),IF(สรุปเวลาเรียน!H61="","",สรุปเวลาเรียน!H61))</f>
        <v/>
      </c>
      <c r="H29" s="143" t="str">
        <f>IF($U$2=1,IF(สรุปเวลาเรียน!I31="","",สรุปเวลาเรียน!I31),IF(สรุปเวลาเรียน!I61="","",สรุปเวลาเรียน!I61))</f>
        <v/>
      </c>
      <c r="I29" s="143" t="str">
        <f>IF($U$2=1,IF(สรุปเวลาเรียน!J31="","",สรุปเวลาเรียน!J31),IF(สรุปเวลาเรียน!J61="","",สรุปเวลาเรียน!J61))</f>
        <v/>
      </c>
      <c r="J29" s="143" t="str">
        <f>IF($U$2=1,IF(สรุปเวลาเรียน!K31="","",สรุปเวลาเรียน!K31),IF(สรุปเวลาเรียน!K61="","",สรุปเวลาเรียน!K61))</f>
        <v/>
      </c>
      <c r="K29" s="143" t="str">
        <f>IF($U$2=1,IF(สรุปเวลาเรียน!L31="","",สรุปเวลาเรียน!L31),IF(สรุปเวลาเรียน!L61="","",สรุปเวลาเรียน!L61))</f>
        <v/>
      </c>
      <c r="L29" s="143" t="str">
        <f>IF($U$2=1,IF(สรุปเวลาเรียน!M31="","",สรุปเวลาเรียน!M31),IF(สรุปเวลาเรียน!M61="","",สรุปเวลาเรียน!M61))</f>
        <v/>
      </c>
      <c r="M29" s="143" t="str">
        <f>IF($U$2=1,IF(สรุปเวลาเรียน!N31="","",สรุปเวลาเรียน!N31),IF(สรุปเวลาเรียน!N61="","",สรุปเวลาเรียน!N61))</f>
        <v/>
      </c>
      <c r="N29" s="143" t="str">
        <f>IF($U$2=1,IF(สรุปเวลาเรียน!Q31="","",สรุปเวลาเรียน!Q31),IF(สรุปเวลาเรียน!Q61="","",สรุปเวลาเรียน!Q61))</f>
        <v/>
      </c>
      <c r="O29" s="143" t="str">
        <f>IF($U$2=1,IF(สรุปเวลาเรียน!R31="","",สรุปเวลาเรียน!R31),IF(สรุปเวลาเรียน!R61="","",สรุปเวลาเรียน!R61))</f>
        <v/>
      </c>
      <c r="P29" s="143" t="str">
        <f>IF($U$2=1,IF(สรุปเวลาเรียน!S31="","",สรุปเวลาเรียน!S31),IF(สรุปเวลาเรียน!S61="","",สรุปเวลาเรียน!S61))</f>
        <v/>
      </c>
      <c r="Q29" s="143" t="str">
        <f>IF($U$2=1,IF(สรุปเวลาเรียน!T31="","",สรุปเวลาเรียน!T31),IF(สรุปเวลาเรียน!T61="","",สรุปเวลาเรียน!T61))</f>
        <v/>
      </c>
      <c r="R29" s="144" t="str">
        <f>IF($U$2=1,IF(สรุปเวลาเรียน!U31="","",สรุปเวลาเรียน!U31),IF(สรุปเวลาเรียน!U61="","",สรุปเวลาเรียน!U61))</f>
        <v/>
      </c>
      <c r="S29" s="144" t="str">
        <f>IF($U$2=1,IF(สรุปเวลาเรียน!V31="","",สรุปเวลาเรียน!V31),IF(สรุปเวลาเรียน!V61="","",สรุปเวลาเรียน!V61))</f>
        <v/>
      </c>
      <c r="T29" s="125"/>
      <c r="U29" s="125"/>
      <c r="V29" s="125"/>
    </row>
    <row r="30" spans="1:22" ht="21.75" customHeight="1" x14ac:dyDescent="0.55000000000000004">
      <c r="A30" s="142">
        <f t="shared" si="0"/>
        <v>27</v>
      </c>
      <c r="B30" s="145" t="str">
        <f>IF($U$2=1,IF(สรุปเวลาเรียน!C32="","",สรุปเวลาเรียน!C32),IF(สรุปเวลาเรียน!C62="","",สรุปเวลาเรียน!C62))</f>
        <v/>
      </c>
      <c r="C30" s="143" t="str">
        <f>IF($U$2=1,IF(สรุปเวลาเรียน!D32="","",สรุปเวลาเรียน!D32),IF(สรุปเวลาเรียน!D62="","",สรุปเวลาเรียน!D62))</f>
        <v/>
      </c>
      <c r="D30" s="143" t="str">
        <f>IF($U$2=1,IF(สรุปเวลาเรียน!E32="","",สรุปเวลาเรียน!E32),IF(สรุปเวลาเรียน!E62="","",สรุปเวลาเรียน!E62))</f>
        <v/>
      </c>
      <c r="E30" s="143" t="str">
        <f>IF($U$2=1,IF(สรุปเวลาเรียน!F32="","",สรุปเวลาเรียน!F32),IF(สรุปเวลาเรียน!F62="","",สรุปเวลาเรียน!F62))</f>
        <v/>
      </c>
      <c r="F30" s="143" t="str">
        <f>IF($U$2=1,IF(สรุปเวลาเรียน!G32="","",สรุปเวลาเรียน!G32),IF(สรุปเวลาเรียน!G62="","",สรุปเวลาเรียน!G62))</f>
        <v/>
      </c>
      <c r="G30" s="143" t="str">
        <f>IF($U$2=1,IF(สรุปเวลาเรียน!H32="","",สรุปเวลาเรียน!H32),IF(สรุปเวลาเรียน!H62="","",สรุปเวลาเรียน!H62))</f>
        <v/>
      </c>
      <c r="H30" s="143" t="str">
        <f>IF($U$2=1,IF(สรุปเวลาเรียน!I32="","",สรุปเวลาเรียน!I32),IF(สรุปเวลาเรียน!I62="","",สรุปเวลาเรียน!I62))</f>
        <v/>
      </c>
      <c r="I30" s="143" t="str">
        <f>IF($U$2=1,IF(สรุปเวลาเรียน!J32="","",สรุปเวลาเรียน!J32),IF(สรุปเวลาเรียน!J62="","",สรุปเวลาเรียน!J62))</f>
        <v/>
      </c>
      <c r="J30" s="143" t="str">
        <f>IF($U$2=1,IF(สรุปเวลาเรียน!K32="","",สรุปเวลาเรียน!K32),IF(สรุปเวลาเรียน!K62="","",สรุปเวลาเรียน!K62))</f>
        <v/>
      </c>
      <c r="K30" s="143" t="str">
        <f>IF($U$2=1,IF(สรุปเวลาเรียน!L32="","",สรุปเวลาเรียน!L32),IF(สรุปเวลาเรียน!L62="","",สรุปเวลาเรียน!L62))</f>
        <v/>
      </c>
      <c r="L30" s="143" t="str">
        <f>IF($U$2=1,IF(สรุปเวลาเรียน!M32="","",สรุปเวลาเรียน!M32),IF(สรุปเวลาเรียน!M62="","",สรุปเวลาเรียน!M62))</f>
        <v/>
      </c>
      <c r="M30" s="143" t="str">
        <f>IF($U$2=1,IF(สรุปเวลาเรียน!N32="","",สรุปเวลาเรียน!N32),IF(สรุปเวลาเรียน!N62="","",สรุปเวลาเรียน!N62))</f>
        <v/>
      </c>
      <c r="N30" s="143" t="str">
        <f>IF($U$2=1,IF(สรุปเวลาเรียน!Q32="","",สรุปเวลาเรียน!Q32),IF(สรุปเวลาเรียน!Q62="","",สรุปเวลาเรียน!Q62))</f>
        <v/>
      </c>
      <c r="O30" s="143" t="str">
        <f>IF($U$2=1,IF(สรุปเวลาเรียน!R32="","",สรุปเวลาเรียน!R32),IF(สรุปเวลาเรียน!R62="","",สรุปเวลาเรียน!R62))</f>
        <v/>
      </c>
      <c r="P30" s="143" t="str">
        <f>IF($U$2=1,IF(สรุปเวลาเรียน!S32="","",สรุปเวลาเรียน!S32),IF(สรุปเวลาเรียน!S62="","",สรุปเวลาเรียน!S62))</f>
        <v/>
      </c>
      <c r="Q30" s="143" t="str">
        <f>IF($U$2=1,IF(สรุปเวลาเรียน!T32="","",สรุปเวลาเรียน!T32),IF(สรุปเวลาเรียน!T62="","",สรุปเวลาเรียน!T62))</f>
        <v/>
      </c>
      <c r="R30" s="144" t="str">
        <f>IF($U$2=1,IF(สรุปเวลาเรียน!U32="","",สรุปเวลาเรียน!U32),IF(สรุปเวลาเรียน!U62="","",สรุปเวลาเรียน!U62))</f>
        <v/>
      </c>
      <c r="S30" s="144" t="str">
        <f>IF($U$2=1,IF(สรุปเวลาเรียน!V32="","",สรุปเวลาเรียน!V32),IF(สรุปเวลาเรียน!V62="","",สรุปเวลาเรียน!V62))</f>
        <v/>
      </c>
      <c r="T30" s="125"/>
      <c r="U30" s="125"/>
      <c r="V30" s="125"/>
    </row>
    <row r="31" spans="1:22" ht="21.75" customHeight="1" x14ac:dyDescent="0.55000000000000004">
      <c r="A31" s="142">
        <f t="shared" si="0"/>
        <v>28</v>
      </c>
      <c r="B31" s="145" t="str">
        <f>IF($U$2=1,IF(สรุปเวลาเรียน!C33="","",สรุปเวลาเรียน!C33),IF(สรุปเวลาเรียน!C63="","",สรุปเวลาเรียน!C63))</f>
        <v/>
      </c>
      <c r="C31" s="143" t="str">
        <f>IF($U$2=1,IF(สรุปเวลาเรียน!D33="","",สรุปเวลาเรียน!D33),IF(สรุปเวลาเรียน!D63="","",สรุปเวลาเรียน!D63))</f>
        <v/>
      </c>
      <c r="D31" s="143" t="str">
        <f>IF($U$2=1,IF(สรุปเวลาเรียน!E33="","",สรุปเวลาเรียน!E33),IF(สรุปเวลาเรียน!E63="","",สรุปเวลาเรียน!E63))</f>
        <v/>
      </c>
      <c r="E31" s="143" t="str">
        <f>IF($U$2=1,IF(สรุปเวลาเรียน!F33="","",สรุปเวลาเรียน!F33),IF(สรุปเวลาเรียน!F63="","",สรุปเวลาเรียน!F63))</f>
        <v/>
      </c>
      <c r="F31" s="143" t="str">
        <f>IF($U$2=1,IF(สรุปเวลาเรียน!G33="","",สรุปเวลาเรียน!G33),IF(สรุปเวลาเรียน!G63="","",สรุปเวลาเรียน!G63))</f>
        <v/>
      </c>
      <c r="G31" s="143" t="str">
        <f>IF($U$2=1,IF(สรุปเวลาเรียน!H33="","",สรุปเวลาเรียน!H33),IF(สรุปเวลาเรียน!H63="","",สรุปเวลาเรียน!H63))</f>
        <v/>
      </c>
      <c r="H31" s="143" t="str">
        <f>IF($U$2=1,IF(สรุปเวลาเรียน!I33="","",สรุปเวลาเรียน!I33),IF(สรุปเวลาเรียน!I63="","",สรุปเวลาเรียน!I63))</f>
        <v/>
      </c>
      <c r="I31" s="143" t="str">
        <f>IF($U$2=1,IF(สรุปเวลาเรียน!J33="","",สรุปเวลาเรียน!J33),IF(สรุปเวลาเรียน!J63="","",สรุปเวลาเรียน!J63))</f>
        <v/>
      </c>
      <c r="J31" s="143" t="str">
        <f>IF($U$2=1,IF(สรุปเวลาเรียน!K33="","",สรุปเวลาเรียน!K33),IF(สรุปเวลาเรียน!K63="","",สรุปเวลาเรียน!K63))</f>
        <v/>
      </c>
      <c r="K31" s="143" t="str">
        <f>IF($U$2=1,IF(สรุปเวลาเรียน!L33="","",สรุปเวลาเรียน!L33),IF(สรุปเวลาเรียน!L63="","",สรุปเวลาเรียน!L63))</f>
        <v/>
      </c>
      <c r="L31" s="143" t="str">
        <f>IF($U$2=1,IF(สรุปเวลาเรียน!M33="","",สรุปเวลาเรียน!M33),IF(สรุปเวลาเรียน!M63="","",สรุปเวลาเรียน!M63))</f>
        <v/>
      </c>
      <c r="M31" s="143" t="str">
        <f>IF($U$2=1,IF(สรุปเวลาเรียน!N33="","",สรุปเวลาเรียน!N33),IF(สรุปเวลาเรียน!N63="","",สรุปเวลาเรียน!N63))</f>
        <v/>
      </c>
      <c r="N31" s="143" t="str">
        <f>IF($U$2=1,IF(สรุปเวลาเรียน!Q33="","",สรุปเวลาเรียน!Q33),IF(สรุปเวลาเรียน!Q63="","",สรุปเวลาเรียน!Q63))</f>
        <v/>
      </c>
      <c r="O31" s="143" t="str">
        <f>IF($U$2=1,IF(สรุปเวลาเรียน!R33="","",สรุปเวลาเรียน!R33),IF(สรุปเวลาเรียน!R63="","",สรุปเวลาเรียน!R63))</f>
        <v/>
      </c>
      <c r="P31" s="143" t="str">
        <f>IF($U$2=1,IF(สรุปเวลาเรียน!S33="","",สรุปเวลาเรียน!S33),IF(สรุปเวลาเรียน!S63="","",สรุปเวลาเรียน!S63))</f>
        <v/>
      </c>
      <c r="Q31" s="143" t="str">
        <f>IF($U$2=1,IF(สรุปเวลาเรียน!T33="","",สรุปเวลาเรียน!T33),IF(สรุปเวลาเรียน!T63="","",สรุปเวลาเรียน!T63))</f>
        <v/>
      </c>
      <c r="R31" s="144" t="str">
        <f>IF($U$2=1,IF(สรุปเวลาเรียน!U33="","",สรุปเวลาเรียน!U33),IF(สรุปเวลาเรียน!U63="","",สรุปเวลาเรียน!U63))</f>
        <v/>
      </c>
      <c r="S31" s="144" t="str">
        <f>IF($U$2=1,IF(สรุปเวลาเรียน!V33="","",สรุปเวลาเรียน!V33),IF(สรุปเวลาเรียน!V63="","",สรุปเวลาเรียน!V63))</f>
        <v/>
      </c>
      <c r="T31" s="125"/>
      <c r="U31" s="125"/>
      <c r="V31" s="125"/>
    </row>
    <row r="32" spans="1:22" ht="21.75" customHeight="1" x14ac:dyDescent="0.55000000000000004">
      <c r="A32" s="142">
        <f t="shared" si="0"/>
        <v>29</v>
      </c>
      <c r="B32" s="145" t="str">
        <f>IF($U$2=1,IF(สรุปเวลาเรียน!C34="","",สรุปเวลาเรียน!C34),IF(สรุปเวลาเรียน!C64="","",สรุปเวลาเรียน!C64))</f>
        <v/>
      </c>
      <c r="C32" s="143" t="str">
        <f>IF($U$2=1,IF(สรุปเวลาเรียน!D34="","",สรุปเวลาเรียน!D34),IF(สรุปเวลาเรียน!D64="","",สรุปเวลาเรียน!D64))</f>
        <v/>
      </c>
      <c r="D32" s="143" t="str">
        <f>IF($U$2=1,IF(สรุปเวลาเรียน!E34="","",สรุปเวลาเรียน!E34),IF(สรุปเวลาเรียน!E64="","",สรุปเวลาเรียน!E64))</f>
        <v/>
      </c>
      <c r="E32" s="143" t="str">
        <f>IF($U$2=1,IF(สรุปเวลาเรียน!F34="","",สรุปเวลาเรียน!F34),IF(สรุปเวลาเรียน!F64="","",สรุปเวลาเรียน!F64))</f>
        <v/>
      </c>
      <c r="F32" s="143" t="str">
        <f>IF($U$2=1,IF(สรุปเวลาเรียน!G34="","",สรุปเวลาเรียน!G34),IF(สรุปเวลาเรียน!G64="","",สรุปเวลาเรียน!G64))</f>
        <v/>
      </c>
      <c r="G32" s="143" t="str">
        <f>IF($U$2=1,IF(สรุปเวลาเรียน!H34="","",สรุปเวลาเรียน!H34),IF(สรุปเวลาเรียน!H64="","",สรุปเวลาเรียน!H64))</f>
        <v/>
      </c>
      <c r="H32" s="143" t="str">
        <f>IF($U$2=1,IF(สรุปเวลาเรียน!I34="","",สรุปเวลาเรียน!I34),IF(สรุปเวลาเรียน!I64="","",สรุปเวลาเรียน!I64))</f>
        <v/>
      </c>
      <c r="I32" s="143" t="str">
        <f>IF($U$2=1,IF(สรุปเวลาเรียน!J34="","",สรุปเวลาเรียน!J34),IF(สรุปเวลาเรียน!J64="","",สรุปเวลาเรียน!J64))</f>
        <v/>
      </c>
      <c r="J32" s="143" t="str">
        <f>IF($U$2=1,IF(สรุปเวลาเรียน!K34="","",สรุปเวลาเรียน!K34),IF(สรุปเวลาเรียน!K64="","",สรุปเวลาเรียน!K64))</f>
        <v/>
      </c>
      <c r="K32" s="143" t="str">
        <f>IF($U$2=1,IF(สรุปเวลาเรียน!L34="","",สรุปเวลาเรียน!L34),IF(สรุปเวลาเรียน!L64="","",สรุปเวลาเรียน!L64))</f>
        <v/>
      </c>
      <c r="L32" s="143" t="str">
        <f>IF($U$2=1,IF(สรุปเวลาเรียน!M34="","",สรุปเวลาเรียน!M34),IF(สรุปเวลาเรียน!M64="","",สรุปเวลาเรียน!M64))</f>
        <v/>
      </c>
      <c r="M32" s="143" t="str">
        <f>IF($U$2=1,IF(สรุปเวลาเรียน!N34="","",สรุปเวลาเรียน!N34),IF(สรุปเวลาเรียน!N64="","",สรุปเวลาเรียน!N64))</f>
        <v/>
      </c>
      <c r="N32" s="143" t="str">
        <f>IF($U$2=1,IF(สรุปเวลาเรียน!Q34="","",สรุปเวลาเรียน!Q34),IF(สรุปเวลาเรียน!Q64="","",สรุปเวลาเรียน!Q64))</f>
        <v/>
      </c>
      <c r="O32" s="143" t="str">
        <f>IF($U$2=1,IF(สรุปเวลาเรียน!R34="","",สรุปเวลาเรียน!R34),IF(สรุปเวลาเรียน!R64="","",สรุปเวลาเรียน!R64))</f>
        <v/>
      </c>
      <c r="P32" s="143" t="str">
        <f>IF($U$2=1,IF(สรุปเวลาเรียน!S34="","",สรุปเวลาเรียน!S34),IF(สรุปเวลาเรียน!S64="","",สรุปเวลาเรียน!S64))</f>
        <v/>
      </c>
      <c r="Q32" s="143" t="str">
        <f>IF($U$2=1,IF(สรุปเวลาเรียน!T34="","",สรุปเวลาเรียน!T34),IF(สรุปเวลาเรียน!T64="","",สรุปเวลาเรียน!T64))</f>
        <v/>
      </c>
      <c r="R32" s="144" t="str">
        <f>IF($U$2=1,IF(สรุปเวลาเรียน!U34="","",สรุปเวลาเรียน!U34),IF(สรุปเวลาเรียน!U64="","",สรุปเวลาเรียน!U64))</f>
        <v/>
      </c>
      <c r="S32" s="144" t="str">
        <f>IF($U$2=1,IF(สรุปเวลาเรียน!V34="","",สรุปเวลาเรียน!V34),IF(สรุปเวลาเรียน!V64="","",สรุปเวลาเรียน!V64))</f>
        <v/>
      </c>
      <c r="T32" s="125"/>
      <c r="U32" s="125"/>
      <c r="V32" s="125"/>
    </row>
    <row r="33" spans="1:22" ht="21.75" customHeight="1" x14ac:dyDescent="0.55000000000000004">
      <c r="A33" s="142">
        <f t="shared" si="0"/>
        <v>30</v>
      </c>
      <c r="B33" s="145" t="str">
        <f>IF($U$2=1,IF(สรุปเวลาเรียน!C35="","",สรุปเวลาเรียน!C35),IF(สรุปเวลาเรียน!C65="","",สรุปเวลาเรียน!C65))</f>
        <v/>
      </c>
      <c r="C33" s="143" t="str">
        <f>IF($U$2=1,IF(สรุปเวลาเรียน!D35="","",สรุปเวลาเรียน!D35),IF(สรุปเวลาเรียน!D65="","",สรุปเวลาเรียน!D65))</f>
        <v/>
      </c>
      <c r="D33" s="143" t="str">
        <f>IF($U$2=1,IF(สรุปเวลาเรียน!E35="","",สรุปเวลาเรียน!E35),IF(สรุปเวลาเรียน!E65="","",สรุปเวลาเรียน!E65))</f>
        <v/>
      </c>
      <c r="E33" s="143" t="str">
        <f>IF($U$2=1,IF(สรุปเวลาเรียน!F35="","",สรุปเวลาเรียน!F35),IF(สรุปเวลาเรียน!F65="","",สรุปเวลาเรียน!F65))</f>
        <v/>
      </c>
      <c r="F33" s="143" t="str">
        <f>IF($U$2=1,IF(สรุปเวลาเรียน!G35="","",สรุปเวลาเรียน!G35),IF(สรุปเวลาเรียน!G65="","",สรุปเวลาเรียน!G65))</f>
        <v/>
      </c>
      <c r="G33" s="143" t="str">
        <f>IF($U$2=1,IF(สรุปเวลาเรียน!H35="","",สรุปเวลาเรียน!H35),IF(สรุปเวลาเรียน!H65="","",สรุปเวลาเรียน!H65))</f>
        <v/>
      </c>
      <c r="H33" s="143" t="str">
        <f>IF($U$2=1,IF(สรุปเวลาเรียน!I35="","",สรุปเวลาเรียน!I35),IF(สรุปเวลาเรียน!I65="","",สรุปเวลาเรียน!I65))</f>
        <v/>
      </c>
      <c r="I33" s="143" t="str">
        <f>IF($U$2=1,IF(สรุปเวลาเรียน!J35="","",สรุปเวลาเรียน!J35),IF(สรุปเวลาเรียน!J65="","",สรุปเวลาเรียน!J65))</f>
        <v/>
      </c>
      <c r="J33" s="143" t="str">
        <f>IF($U$2=1,IF(สรุปเวลาเรียน!K35="","",สรุปเวลาเรียน!K35),IF(สรุปเวลาเรียน!K65="","",สรุปเวลาเรียน!K65))</f>
        <v/>
      </c>
      <c r="K33" s="143" t="str">
        <f>IF($U$2=1,IF(สรุปเวลาเรียน!L35="","",สรุปเวลาเรียน!L35),IF(สรุปเวลาเรียน!L65="","",สรุปเวลาเรียน!L65))</f>
        <v/>
      </c>
      <c r="L33" s="143" t="str">
        <f>IF($U$2=1,IF(สรุปเวลาเรียน!M35="","",สรุปเวลาเรียน!M35),IF(สรุปเวลาเรียน!M65="","",สรุปเวลาเรียน!M65))</f>
        <v/>
      </c>
      <c r="M33" s="143" t="str">
        <f>IF($U$2=1,IF(สรุปเวลาเรียน!N35="","",สรุปเวลาเรียน!N35),IF(สรุปเวลาเรียน!N65="","",สรุปเวลาเรียน!N65))</f>
        <v/>
      </c>
      <c r="N33" s="143" t="str">
        <f>IF($U$2=1,IF(สรุปเวลาเรียน!Q35="","",สรุปเวลาเรียน!Q35),IF(สรุปเวลาเรียน!Q65="","",สรุปเวลาเรียน!Q65))</f>
        <v/>
      </c>
      <c r="O33" s="143" t="str">
        <f>IF($U$2=1,IF(สรุปเวลาเรียน!R35="","",สรุปเวลาเรียน!R35),IF(สรุปเวลาเรียน!R65="","",สรุปเวลาเรียน!R65))</f>
        <v/>
      </c>
      <c r="P33" s="143" t="str">
        <f>IF($U$2=1,IF(สรุปเวลาเรียน!S35="","",สรุปเวลาเรียน!S35),IF(สรุปเวลาเรียน!S65="","",สรุปเวลาเรียน!S65))</f>
        <v/>
      </c>
      <c r="Q33" s="143" t="str">
        <f>IF($U$2=1,IF(สรุปเวลาเรียน!T35="","",สรุปเวลาเรียน!T35),IF(สรุปเวลาเรียน!T65="","",สรุปเวลาเรียน!T65))</f>
        <v/>
      </c>
      <c r="R33" s="144" t="str">
        <f>IF($U$2=1,IF(สรุปเวลาเรียน!U35="","",สรุปเวลาเรียน!U35),IF(สรุปเวลาเรียน!U65="","",สรุปเวลาเรียน!U65))</f>
        <v/>
      </c>
      <c r="S33" s="144" t="str">
        <f>IF($U$2=1,IF(สรุปเวลาเรียน!V35="","",สรุปเวลาเรียน!V35),IF(สรุปเวลาเรียน!V65="","",สรุปเวลาเรียน!V65))</f>
        <v/>
      </c>
      <c r="T33" s="125"/>
      <c r="U33" s="125"/>
      <c r="V33" s="125"/>
    </row>
  </sheetData>
  <sheetProtection algorithmName="SHA-512" hashValue="GA5TNGMxUPdDd3nVDdonFXRDLES52SddC6enaMbH9eIsNZ9ZI8673hHEzUptJx4stCKM3RlwmH43vjiyFTA9bQ==" saltValue="u+/rDPi+zEgwmR5Vxnm0XQ==" spinCount="100000" sheet="1"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conditionalFormatting sqref="R4:S33">
    <cfRule type="cellIs" dxfId="12" priority="2" operator="equal">
      <formula>"ย้ายออก"</formula>
    </cfRule>
  </conditionalFormatting>
  <conditionalFormatting sqref="S4:S33">
    <cfRule type="cellIs" dxfId="11" priority="1" operator="equal">
      <formula>"ไม่ผ่าน"</formula>
    </cfRule>
  </conditionalFormatting>
  <pageMargins left="0.23622047244094491" right="0.23622047244094491" top="0.74803149606299213" bottom="0.74803149606299213" header="0.31496062992125984" footer="0.31496062992125984"/>
  <pageSetup paperSize="9" scale="93" fitToHeight="0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2745798-6604-4BF3-950F-AB76F23A51BF}">
          <x14:formula1>
            <xm:f>รายการ!$M$2:$M$3</xm:f>
          </x14:formula1>
          <xm:sqref>U2</xm:sqref>
        </x14:dataValidation>
        <x14:dataValidation type="list" allowBlank="1" showInputMessage="1" showErrorMessage="1" xr:uid="{906F6E8F-6E02-4B5D-A47E-A9B6CF1AEC06}">
          <x14:formula1>
            <xm:f>รายการ!$K$2:$K$36</xm:f>
          </x14:formula1>
          <xm:sqref>U1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80ABE-3FC7-4618-8FE4-4BF54DDB86F1}">
  <dimension ref="A1:BF34"/>
  <sheetViews>
    <sheetView workbookViewId="0">
      <selection activeCell="H10" sqref="H10"/>
    </sheetView>
  </sheetViews>
  <sheetFormatPr defaultColWidth="5.625" defaultRowHeight="21.75" x14ac:dyDescent="0.5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5">
      <c r="A1" s="210" t="s">
        <v>239</v>
      </c>
      <c r="B1" s="204" t="s">
        <v>243</v>
      </c>
      <c r="C1" s="211" t="str">
        <f>_xlfn.IFNA(IF(VLOOKUP(B1,รายการ!$K$1:$L$36,2,FALSE)="","",HYPERLINK("#" &amp; VLOOKUP(B1,รายการ!$K$1:$L$36,2,FALSE)  &amp; "","คลิก")),"")</f>
        <v>คลิก</v>
      </c>
      <c r="D1" s="454" t="s">
        <v>40</v>
      </c>
      <c r="E1" s="455" t="s">
        <v>62</v>
      </c>
      <c r="F1" s="148" t="s">
        <v>137</v>
      </c>
      <c r="G1" s="152">
        <v>1</v>
      </c>
      <c r="H1" s="152">
        <f>G1+1</f>
        <v>2</v>
      </c>
      <c r="I1" s="152">
        <f t="shared" ref="I1:AQ1" si="0">H1+1</f>
        <v>3</v>
      </c>
      <c r="J1" s="152">
        <f t="shared" si="0"/>
        <v>4</v>
      </c>
      <c r="K1" s="152">
        <f t="shared" si="0"/>
        <v>5</v>
      </c>
      <c r="L1" s="152">
        <f t="shared" si="0"/>
        <v>6</v>
      </c>
      <c r="M1" s="152">
        <f t="shared" si="0"/>
        <v>7</v>
      </c>
      <c r="N1" s="152">
        <f t="shared" si="0"/>
        <v>8</v>
      </c>
      <c r="O1" s="152">
        <f t="shared" si="0"/>
        <v>9</v>
      </c>
      <c r="P1" s="152">
        <f t="shared" si="0"/>
        <v>10</v>
      </c>
      <c r="Q1" s="152">
        <f t="shared" si="0"/>
        <v>11</v>
      </c>
      <c r="R1" s="152">
        <f t="shared" si="0"/>
        <v>12</v>
      </c>
      <c r="S1" s="152">
        <f t="shared" si="0"/>
        <v>13</v>
      </c>
      <c r="T1" s="152">
        <f t="shared" si="0"/>
        <v>14</v>
      </c>
      <c r="U1" s="152">
        <f t="shared" si="0"/>
        <v>15</v>
      </c>
      <c r="V1" s="152">
        <f t="shared" si="0"/>
        <v>16</v>
      </c>
      <c r="W1" s="152">
        <f t="shared" si="0"/>
        <v>17</v>
      </c>
      <c r="X1" s="152">
        <f t="shared" si="0"/>
        <v>18</v>
      </c>
      <c r="Y1" s="152">
        <f t="shared" si="0"/>
        <v>19</v>
      </c>
      <c r="Z1" s="152">
        <f t="shared" si="0"/>
        <v>20</v>
      </c>
      <c r="AA1" s="152">
        <f t="shared" si="0"/>
        <v>21</v>
      </c>
      <c r="AB1" s="152">
        <f t="shared" si="0"/>
        <v>22</v>
      </c>
      <c r="AC1" s="152">
        <f t="shared" si="0"/>
        <v>23</v>
      </c>
      <c r="AD1" s="152">
        <f t="shared" si="0"/>
        <v>24</v>
      </c>
      <c r="AE1" s="152">
        <f t="shared" si="0"/>
        <v>25</v>
      </c>
      <c r="AF1" s="152">
        <f t="shared" si="0"/>
        <v>26</v>
      </c>
      <c r="AG1" s="152">
        <f t="shared" si="0"/>
        <v>27</v>
      </c>
      <c r="AH1" s="152">
        <f t="shared" si="0"/>
        <v>28</v>
      </c>
      <c r="AI1" s="152">
        <f t="shared" si="0"/>
        <v>29</v>
      </c>
      <c r="AJ1" s="152">
        <f t="shared" si="0"/>
        <v>30</v>
      </c>
      <c r="AK1" s="152">
        <f t="shared" si="0"/>
        <v>31</v>
      </c>
      <c r="AL1" s="152">
        <f t="shared" si="0"/>
        <v>32</v>
      </c>
      <c r="AM1" s="152">
        <f t="shared" si="0"/>
        <v>33</v>
      </c>
      <c r="AN1" s="152">
        <f t="shared" si="0"/>
        <v>34</v>
      </c>
      <c r="AO1" s="152">
        <f t="shared" si="0"/>
        <v>35</v>
      </c>
      <c r="AP1" s="152">
        <f t="shared" si="0"/>
        <v>36</v>
      </c>
      <c r="AQ1" s="152">
        <f t="shared" si="0"/>
        <v>37</v>
      </c>
      <c r="AR1" s="152">
        <f>AQ1+1</f>
        <v>38</v>
      </c>
      <c r="AS1" s="152">
        <f t="shared" ref="AS1:AZ1" si="1">AR1+1</f>
        <v>39</v>
      </c>
      <c r="AT1" s="152">
        <f t="shared" si="1"/>
        <v>40</v>
      </c>
      <c r="AU1" s="152">
        <f t="shared" si="1"/>
        <v>41</v>
      </c>
      <c r="AV1" s="152">
        <f t="shared" si="1"/>
        <v>42</v>
      </c>
      <c r="AW1" s="152">
        <f t="shared" si="1"/>
        <v>43</v>
      </c>
      <c r="AX1" s="152">
        <f t="shared" si="1"/>
        <v>44</v>
      </c>
      <c r="AY1" s="152">
        <f t="shared" si="1"/>
        <v>45</v>
      </c>
      <c r="AZ1" s="152">
        <f t="shared" si="1"/>
        <v>46</v>
      </c>
      <c r="BA1" s="152">
        <f>AZ1+1</f>
        <v>47</v>
      </c>
      <c r="BB1" s="152">
        <f t="shared" ref="BB1:BD1" si="2">BA1+1</f>
        <v>48</v>
      </c>
      <c r="BC1" s="152">
        <f t="shared" si="2"/>
        <v>49</v>
      </c>
      <c r="BD1" s="152">
        <f t="shared" si="2"/>
        <v>50</v>
      </c>
      <c r="BE1" s="456" t="s">
        <v>145</v>
      </c>
      <c r="BF1" s="457" t="s">
        <v>114</v>
      </c>
    </row>
    <row r="2" spans="1:58" ht="18" customHeight="1" x14ac:dyDescent="0.5">
      <c r="A2" s="206" t="s">
        <v>320</v>
      </c>
      <c r="B2" s="205">
        <v>1</v>
      </c>
      <c r="C2" s="207"/>
      <c r="D2" s="454"/>
      <c r="E2" s="455"/>
      <c r="F2" s="148" t="s">
        <v>126</v>
      </c>
      <c r="G2" s="151" t="str">
        <f>IF(ประเมินตัวชี้วัด!E2="","",ประเมินตัวชี้วัด!E2)</f>
        <v>ส 4.1</v>
      </c>
      <c r="H2" s="151" t="str">
        <f>IF(ประเมินตัวชี้วัด!F2="","",ประเมินตัวชี้วัด!F2)</f>
        <v>ส 4.1</v>
      </c>
      <c r="I2" s="151" t="str">
        <f>IF(ประเมินตัวชี้วัด!G2="","",ประเมินตัวชี้วัด!G2)</f>
        <v>ส 4.2</v>
      </c>
      <c r="J2" s="151" t="str">
        <f>IF(ประเมินตัวชี้วัด!H2="","",ประเมินตัวชี้วัด!H2)</f>
        <v>ส 4.2</v>
      </c>
      <c r="K2" s="151" t="str">
        <f>IF(ประเมินตัวชี้วัด!I2="","",ประเมินตัวชี้วัด!I2)</f>
        <v>ส 4.3</v>
      </c>
      <c r="L2" s="151" t="str">
        <f>IF(ประเมินตัวชี้วัด!J2="","",ประเมินตัวชี้วัด!J2)</f>
        <v>ส 4.3</v>
      </c>
      <c r="M2" s="151" t="str">
        <f>IF(ประเมินตัวชี้วัด!K2="","",ประเมินตัวชี้วัด!K2)</f>
        <v>ส 4.3</v>
      </c>
      <c r="N2" s="151" t="str">
        <f>IF(ประเมินตัวชี้วัด!L2="","",ประเมินตัวชี้วัด!L2)</f>
        <v>ส 4.3</v>
      </c>
      <c r="O2" s="151" t="str">
        <f>IF(ประเมินตัวชี้วัด!M2="","",ประเมินตัวชี้วัด!M2)</f>
        <v/>
      </c>
      <c r="P2" s="151" t="str">
        <f>IF(ประเมินตัวชี้วัด!N2="","",ประเมินตัวชี้วัด!N2)</f>
        <v/>
      </c>
      <c r="Q2" s="151" t="str">
        <f>IF(ประเมินตัวชี้วัด!O2="","",ประเมินตัวชี้วัด!O2)</f>
        <v/>
      </c>
      <c r="R2" s="151" t="str">
        <f>IF(ประเมินตัวชี้วัด!P2="","",ประเมินตัวชี้วัด!P2)</f>
        <v/>
      </c>
      <c r="S2" s="151" t="str">
        <f>IF(ประเมินตัวชี้วัด!Q2="","",ประเมินตัวชี้วัด!Q2)</f>
        <v/>
      </c>
      <c r="T2" s="151" t="str">
        <f>IF(ประเมินตัวชี้วัด!R2="","",ประเมินตัวชี้วัด!R2)</f>
        <v/>
      </c>
      <c r="U2" s="151" t="str">
        <f>IF(ประเมินตัวชี้วัด!S2="","",ประเมินตัวชี้วัด!S2)</f>
        <v/>
      </c>
      <c r="V2" s="151" t="str">
        <f>IF(ประเมินตัวชี้วัด!T2="","",ประเมินตัวชี้วัด!T2)</f>
        <v/>
      </c>
      <c r="W2" s="151" t="str">
        <f>IF(ประเมินตัวชี้วัด!U2="","",ประเมินตัวชี้วัด!U2)</f>
        <v/>
      </c>
      <c r="X2" s="151" t="str">
        <f>IF(ประเมินตัวชี้วัด!V2="","",ประเมินตัวชี้วัด!V2)</f>
        <v/>
      </c>
      <c r="Y2" s="151" t="str">
        <f>IF(ประเมินตัวชี้วัด!W2="","",ประเมินตัวชี้วัด!W2)</f>
        <v/>
      </c>
      <c r="Z2" s="151" t="str">
        <f>IF(ประเมินตัวชี้วัด!X2="","",ประเมินตัวชี้วัด!X2)</f>
        <v/>
      </c>
      <c r="AA2" s="151" t="str">
        <f>IF(ประเมินตัวชี้วัด!Y2="","",ประเมินตัวชี้วัด!Y2)</f>
        <v/>
      </c>
      <c r="AB2" s="151" t="str">
        <f>IF(ประเมินตัวชี้วัด!Z2="","",ประเมินตัวชี้วัด!Z2)</f>
        <v/>
      </c>
      <c r="AC2" s="151" t="str">
        <f>IF(ประเมินตัวชี้วัด!AA2="","",ประเมินตัวชี้วัด!AA2)</f>
        <v/>
      </c>
      <c r="AD2" s="151" t="str">
        <f>IF(ประเมินตัวชี้วัด!AB2="","",ประเมินตัวชี้วัด!AB2)</f>
        <v/>
      </c>
      <c r="AE2" s="151" t="str">
        <f>IF(ประเมินตัวชี้วัด!AC2="","",ประเมินตัวชี้วัด!AC2)</f>
        <v/>
      </c>
      <c r="AF2" s="151" t="str">
        <f>IF(ประเมินตัวชี้วัด!AD2="","",ประเมินตัวชี้วัด!AD2)</f>
        <v/>
      </c>
      <c r="AG2" s="151" t="str">
        <f>IF(ประเมินตัวชี้วัด!AE2="","",ประเมินตัวชี้วัด!AE2)</f>
        <v/>
      </c>
      <c r="AH2" s="151" t="str">
        <f>IF(ประเมินตัวชี้วัด!AF2="","",ประเมินตัวชี้วัด!AF2)</f>
        <v/>
      </c>
      <c r="AI2" s="151" t="str">
        <f>IF(ประเมินตัวชี้วัด!AG2="","",ประเมินตัวชี้วัด!AG2)</f>
        <v/>
      </c>
      <c r="AJ2" s="151" t="str">
        <f>IF(ประเมินตัวชี้วัด!AH2="","",ประเมินตัวชี้วัด!AH2)</f>
        <v/>
      </c>
      <c r="AK2" s="151" t="str">
        <f>IF(ประเมินตัวชี้วัด!AI2="","",ประเมินตัวชี้วัด!AI2)</f>
        <v/>
      </c>
      <c r="AL2" s="151" t="str">
        <f>IF(ประเมินตัวชี้วัด!AJ2="","",ประเมินตัวชี้วัด!AJ2)</f>
        <v/>
      </c>
      <c r="AM2" s="151" t="str">
        <f>IF(ประเมินตัวชี้วัด!AK2="","",ประเมินตัวชี้วัด!AK2)</f>
        <v/>
      </c>
      <c r="AN2" s="151" t="str">
        <f>IF(ประเมินตัวชี้วัด!AL2="","",ประเมินตัวชี้วัด!AL2)</f>
        <v/>
      </c>
      <c r="AO2" s="151" t="str">
        <f>IF(ประเมินตัวชี้วัด!AM2="","",ประเมินตัวชี้วัด!AM2)</f>
        <v/>
      </c>
      <c r="AP2" s="151" t="str">
        <f>IF(ประเมินตัวชี้วัด!AN2="","",ประเมินตัวชี้วัด!AN2)</f>
        <v/>
      </c>
      <c r="AQ2" s="151" t="str">
        <f>IF(ประเมินตัวชี้วัด!AO2="","",ประเมินตัวชี้วัด!AO2)</f>
        <v/>
      </c>
      <c r="AR2" s="151" t="str">
        <f>IF(ประเมินตัวชี้วัด!AP2="","",ประเมินตัวชี้วัด!AP2)</f>
        <v/>
      </c>
      <c r="AS2" s="151" t="str">
        <f>IF(ประเมินตัวชี้วัด!AQ2="","",ประเมินตัวชี้วัด!AQ2)</f>
        <v/>
      </c>
      <c r="AT2" s="151" t="str">
        <f>IF(ประเมินตัวชี้วัด!AR2="","",ประเมินตัวชี้วัด!AR2)</f>
        <v/>
      </c>
      <c r="AU2" s="151" t="str">
        <f>IF(ประเมินตัวชี้วัด!AS2="","",ประเมินตัวชี้วัด!AS2)</f>
        <v/>
      </c>
      <c r="AV2" s="151" t="str">
        <f>IF(ประเมินตัวชี้วัด!AT2="","",ประเมินตัวชี้วัด!AT2)</f>
        <v/>
      </c>
      <c r="AW2" s="151" t="str">
        <f>IF(ประเมินตัวชี้วัด!AU2="","",ประเมินตัวชี้วัด!AU2)</f>
        <v/>
      </c>
      <c r="AX2" s="151" t="str">
        <f>IF(ประเมินตัวชี้วัด!AV2="","",ประเมินตัวชี้วัด!AV2)</f>
        <v/>
      </c>
      <c r="AY2" s="151" t="str">
        <f>IF(ประเมินตัวชี้วัด!AW2="","",ประเมินตัวชี้วัด!AW2)</f>
        <v/>
      </c>
      <c r="AZ2" s="151" t="str">
        <f>IF(ประเมินตัวชี้วัด!AX2="","",ประเมินตัวชี้วัด!AX2)</f>
        <v/>
      </c>
      <c r="BA2" s="151" t="str">
        <f>IF(ประเมินตัวชี้วัด!AY2="","",ประเมินตัวชี้วัด!AY2)</f>
        <v/>
      </c>
      <c r="BB2" s="151" t="str">
        <f>IF(ประเมินตัวชี้วัด!AZ2="","",ประเมินตัวชี้วัด!AZ2)</f>
        <v/>
      </c>
      <c r="BC2" s="151" t="str">
        <f>IF(ประเมินตัวชี้วัด!BA2="","",ประเมินตัวชี้วัด!BA2)</f>
        <v/>
      </c>
      <c r="BD2" s="151" t="str">
        <f>IF(ประเมินตัวชี้วัด!BB2="","",ประเมินตัวชี้วัด!BB2)</f>
        <v/>
      </c>
      <c r="BE2" s="456"/>
      <c r="BF2" s="458"/>
    </row>
    <row r="3" spans="1:58" ht="18" customHeight="1" x14ac:dyDescent="0.5">
      <c r="A3" s="146"/>
      <c r="B3" s="146"/>
      <c r="C3" s="146"/>
      <c r="D3" s="454"/>
      <c r="E3" s="455"/>
      <c r="F3" s="148" t="s">
        <v>127</v>
      </c>
      <c r="G3" s="151" t="str">
        <f>IF(ประเมินตัวชี้วัด!E3="","",ประเมินตัวชี้วัด!E3)</f>
        <v>ป. 6/1</v>
      </c>
      <c r="H3" s="151" t="str">
        <f>IF(ประเมินตัวชี้วัด!F3="","",ประเมินตัวชี้วัด!F3)</f>
        <v>ป. 6/2</v>
      </c>
      <c r="I3" s="151" t="str">
        <f>IF(ประเมินตัวชี้วัด!G3="","",ประเมินตัวชี้วัด!G3)</f>
        <v>ป. 6/1</v>
      </c>
      <c r="J3" s="151" t="str">
        <f>IF(ประเมินตัวชี้วัด!H3="","",ประเมินตัวชี้วัด!H3)</f>
        <v>ป. 6/2</v>
      </c>
      <c r="K3" s="151" t="str">
        <f>IF(ประเมินตัวชี้วัด!I3="","",ประเมินตัวชี้วัด!I3)</f>
        <v>ป. 6/1</v>
      </c>
      <c r="L3" s="151" t="str">
        <f>IF(ประเมินตัวชี้วัด!J3="","",ประเมินตัวชี้วัด!J3)</f>
        <v>ป. 6/2</v>
      </c>
      <c r="M3" s="151" t="str">
        <f>IF(ประเมินตัวชี้วัด!K3="","",ประเมินตัวชี้วัด!K3)</f>
        <v>ป. 6/3</v>
      </c>
      <c r="N3" s="151" t="str">
        <f>IF(ประเมินตัวชี้วัด!L3="","",ประเมินตัวชี้วัด!L3)</f>
        <v>ป. 6/4</v>
      </c>
      <c r="O3" s="151" t="str">
        <f>IF(ประเมินตัวชี้วัด!M3="","",ประเมินตัวชี้วัด!M3)</f>
        <v/>
      </c>
      <c r="P3" s="151" t="str">
        <f>IF(ประเมินตัวชี้วัด!N3="","",ประเมินตัวชี้วัด!N3)</f>
        <v/>
      </c>
      <c r="Q3" s="151" t="str">
        <f>IF(ประเมินตัวชี้วัด!O3="","",ประเมินตัวชี้วัด!O3)</f>
        <v/>
      </c>
      <c r="R3" s="151" t="str">
        <f>IF(ประเมินตัวชี้วัด!P3="","",ประเมินตัวชี้วัด!P3)</f>
        <v/>
      </c>
      <c r="S3" s="151" t="str">
        <f>IF(ประเมินตัวชี้วัด!Q3="","",ประเมินตัวชี้วัด!Q3)</f>
        <v/>
      </c>
      <c r="T3" s="151" t="str">
        <f>IF(ประเมินตัวชี้วัด!R3="","",ประเมินตัวชี้วัด!R3)</f>
        <v/>
      </c>
      <c r="U3" s="151" t="str">
        <f>IF(ประเมินตัวชี้วัด!S3="","",ประเมินตัวชี้วัด!S3)</f>
        <v/>
      </c>
      <c r="V3" s="151" t="str">
        <f>IF(ประเมินตัวชี้วัด!T3="","",ประเมินตัวชี้วัด!T3)</f>
        <v/>
      </c>
      <c r="W3" s="151" t="str">
        <f>IF(ประเมินตัวชี้วัด!U3="","",ประเมินตัวชี้วัด!U3)</f>
        <v/>
      </c>
      <c r="X3" s="151" t="str">
        <f>IF(ประเมินตัวชี้วัด!V3="","",ประเมินตัวชี้วัด!V3)</f>
        <v/>
      </c>
      <c r="Y3" s="151" t="str">
        <f>IF(ประเมินตัวชี้วัด!W3="","",ประเมินตัวชี้วัด!W3)</f>
        <v/>
      </c>
      <c r="Z3" s="151" t="str">
        <f>IF(ประเมินตัวชี้วัด!X3="","",ประเมินตัวชี้วัด!X3)</f>
        <v/>
      </c>
      <c r="AA3" s="151" t="str">
        <f>IF(ประเมินตัวชี้วัด!Y3="","",ประเมินตัวชี้วัด!Y3)</f>
        <v/>
      </c>
      <c r="AB3" s="151" t="str">
        <f>IF(ประเมินตัวชี้วัด!Z3="","",ประเมินตัวชี้วัด!Z3)</f>
        <v/>
      </c>
      <c r="AC3" s="151" t="str">
        <f>IF(ประเมินตัวชี้วัด!AA3="","",ประเมินตัวชี้วัด!AA3)</f>
        <v/>
      </c>
      <c r="AD3" s="151" t="str">
        <f>IF(ประเมินตัวชี้วัด!AB3="","",ประเมินตัวชี้วัด!AB3)</f>
        <v/>
      </c>
      <c r="AE3" s="151" t="str">
        <f>IF(ประเมินตัวชี้วัด!AC3="","",ประเมินตัวชี้วัด!AC3)</f>
        <v/>
      </c>
      <c r="AF3" s="151" t="str">
        <f>IF(ประเมินตัวชี้วัด!AD3="","",ประเมินตัวชี้วัด!AD3)</f>
        <v/>
      </c>
      <c r="AG3" s="151" t="str">
        <f>IF(ประเมินตัวชี้วัด!AE3="","",ประเมินตัวชี้วัด!AE3)</f>
        <v/>
      </c>
      <c r="AH3" s="151" t="str">
        <f>IF(ประเมินตัวชี้วัด!AF3="","",ประเมินตัวชี้วัด!AF3)</f>
        <v/>
      </c>
      <c r="AI3" s="151" t="str">
        <f>IF(ประเมินตัวชี้วัด!AG3="","",ประเมินตัวชี้วัด!AG3)</f>
        <v/>
      </c>
      <c r="AJ3" s="151" t="str">
        <f>IF(ประเมินตัวชี้วัด!AH3="","",ประเมินตัวชี้วัด!AH3)</f>
        <v/>
      </c>
      <c r="AK3" s="151" t="str">
        <f>IF(ประเมินตัวชี้วัด!AI3="","",ประเมินตัวชี้วัด!AI3)</f>
        <v/>
      </c>
      <c r="AL3" s="151" t="str">
        <f>IF(ประเมินตัวชี้วัด!AJ3="","",ประเมินตัวชี้วัด!AJ3)</f>
        <v/>
      </c>
      <c r="AM3" s="151" t="str">
        <f>IF(ประเมินตัวชี้วัด!AK3="","",ประเมินตัวชี้วัด!AK3)</f>
        <v/>
      </c>
      <c r="AN3" s="151" t="str">
        <f>IF(ประเมินตัวชี้วัด!AL3="","",ประเมินตัวชี้วัด!AL3)</f>
        <v/>
      </c>
      <c r="AO3" s="151" t="str">
        <f>IF(ประเมินตัวชี้วัด!AM3="","",ประเมินตัวชี้วัด!AM3)</f>
        <v/>
      </c>
      <c r="AP3" s="151" t="str">
        <f>IF(ประเมินตัวชี้วัด!AN3="","",ประเมินตัวชี้วัด!AN3)</f>
        <v/>
      </c>
      <c r="AQ3" s="151" t="str">
        <f>IF(ประเมินตัวชี้วัด!AO3="","",ประเมินตัวชี้วัด!AO3)</f>
        <v/>
      </c>
      <c r="AR3" s="151" t="str">
        <f>IF(ประเมินตัวชี้วัด!AP3="","",ประเมินตัวชี้วัด!AP3)</f>
        <v/>
      </c>
      <c r="AS3" s="151" t="str">
        <f>IF(ประเมินตัวชี้วัด!AQ3="","",ประเมินตัวชี้วัด!AQ3)</f>
        <v/>
      </c>
      <c r="AT3" s="151" t="str">
        <f>IF(ประเมินตัวชี้วัด!AR3="","",ประเมินตัวชี้วัด!AR3)</f>
        <v/>
      </c>
      <c r="AU3" s="151" t="str">
        <f>IF(ประเมินตัวชี้วัด!AS3="","",ประเมินตัวชี้วัด!AS3)</f>
        <v/>
      </c>
      <c r="AV3" s="151" t="str">
        <f>IF(ประเมินตัวชี้วัด!AT3="","",ประเมินตัวชี้วัด!AT3)</f>
        <v/>
      </c>
      <c r="AW3" s="151" t="str">
        <f>IF(ประเมินตัวชี้วัด!AU3="","",ประเมินตัวชี้วัด!AU3)</f>
        <v/>
      </c>
      <c r="AX3" s="151" t="str">
        <f>IF(ประเมินตัวชี้วัด!AV3="","",ประเมินตัวชี้วัด!AV3)</f>
        <v/>
      </c>
      <c r="AY3" s="151" t="str">
        <f>IF(ประเมินตัวชี้วัด!AW3="","",ประเมินตัวชี้วัด!AW3)</f>
        <v/>
      </c>
      <c r="AZ3" s="151" t="str">
        <f>IF(ประเมินตัวชี้วัด!AX3="","",ประเมินตัวชี้วัด!AX3)</f>
        <v/>
      </c>
      <c r="BA3" s="151" t="str">
        <f>IF(ประเมินตัวชี้วัด!AY3="","",ประเมินตัวชี้วัด!AY3)</f>
        <v/>
      </c>
      <c r="BB3" s="151" t="str">
        <f>IF(ประเมินตัวชี้วัด!AZ3="","",ประเมินตัวชี้วัด!AZ3)</f>
        <v/>
      </c>
      <c r="BC3" s="151" t="str">
        <f>IF(ประเมินตัวชี้วัด!BA3="","",ประเมินตัวชี้วัด!BA3)</f>
        <v/>
      </c>
      <c r="BD3" s="151" t="str">
        <f>IF(ประเมินตัวชี้วัด!BB3="","",ประเมินตัวชี้วัด!BB3)</f>
        <v/>
      </c>
      <c r="BE3" s="147">
        <f>IF(ประเมินตัวชี้วัด!BC3="","",ประเมินตัวชี้วัด!BC3)</f>
        <v>8</v>
      </c>
      <c r="BF3" s="458"/>
    </row>
    <row r="4" spans="1:58" ht="136.5" customHeight="1" x14ac:dyDescent="0.5">
      <c r="A4" s="146"/>
      <c r="B4" s="146"/>
      <c r="C4" s="146"/>
      <c r="D4" s="454"/>
      <c r="E4" s="455"/>
      <c r="F4" s="148" t="s">
        <v>128</v>
      </c>
      <c r="G4" s="154" t="str">
        <f>IF(ประเมินตัวชี้วัด!E4="","",ประเมินตัวชี้วัด!E4)</f>
        <v>อธิบายความสำคัญของวิธีการทางประวัติศาสตร์ในการศึกษาเรื่องราวทางประวัติศาสตร์อย่างง่าย ๆ</v>
      </c>
      <c r="H4" s="154" t="str">
        <f>IF(ประเมินตัวชี้วัด!F4="","",ประเมินตัวชี้วัด!F4)</f>
        <v>นำเสนอข้อมูลจากหลักฐานที่หลากหลายในการทำความเข้าใจเรื่องราวสำคัญในอดีต</v>
      </c>
      <c r="I4" s="154" t="str">
        <f>IF(ประเมินตัวชี้วัด!G4="","",ประเมินตัวชี้วัด!G4)</f>
        <v>อธิบายสภาพสังคม เศรษฐกิจและการเมืองของประเทศเพื่อนบ้านในปัจจุบัน</v>
      </c>
      <c r="J4" s="154" t="str">
        <f>IF(ประเมินตัวชี้วัด!H4="","",ประเมินตัวชี้วัด!H4)</f>
        <v>บอกความสัมพันธ์ของกลุ่มอาเซียนโดยสังเขป</v>
      </c>
      <c r="K4" s="154" t="str">
        <f>IF(ประเมินตัวชี้วัด!I4="","",ประเมินตัวชี้วัด!I4)</f>
        <v>อธิบายพัฒนาการของไทยสมัยรัตนโกสินทร์ โดยสังเขป</v>
      </c>
      <c r="L4" s="154" t="str">
        <f>IF(ประเมินตัวชี้วัด!J4="","",ประเมินตัวชี้วัด!J4)</f>
        <v>อธิบายปัจจัยที่ส่งเสริมความเจริญรุ่งเรืองทางเศรษฐกิจและการปกครองของไทยสมัยรัตนโกสินทร์</v>
      </c>
      <c r="M4" s="154" t="str">
        <f>IF(ประเมินตัวชี้วัด!K4="","",ประเมินตัวชี้วัด!K4)</f>
        <v>ยกตัวอย่างผลงานของบุคคลสำคัญด้านต่างๆสมัยรัตนโกสินทร์</v>
      </c>
      <c r="N4" s="154" t="str">
        <f>IF(ประเมินตัวชี้วัด!L4="","",ประเมินตัวชี้วัด!L4)</f>
        <v>อธิบายภูมิปัญญาไทยที่สำคัญสมัยรัตนโกสินทร์ที่น่าภาคภูมิใจ และควรค่าแก่การอนุรักษ์ไว้</v>
      </c>
      <c r="O4" s="154" t="str">
        <f>IF(ประเมินตัวชี้วัด!M4="","",ประเมินตัวชี้วัด!M4)</f>
        <v/>
      </c>
      <c r="P4" s="154" t="str">
        <f>IF(ประเมินตัวชี้วัด!N4="","",ประเมินตัวชี้วัด!N4)</f>
        <v/>
      </c>
      <c r="Q4" s="154" t="str">
        <f>IF(ประเมินตัวชี้วัด!O4="","",ประเมินตัวชี้วัด!O4)</f>
        <v/>
      </c>
      <c r="R4" s="154" t="str">
        <f>IF(ประเมินตัวชี้วัด!P4="","",ประเมินตัวชี้วัด!P4)</f>
        <v/>
      </c>
      <c r="S4" s="154" t="str">
        <f>IF(ประเมินตัวชี้วัด!Q4="","",ประเมินตัวชี้วัด!Q4)</f>
        <v/>
      </c>
      <c r="T4" s="154" t="str">
        <f>IF(ประเมินตัวชี้วัด!R4="","",ประเมินตัวชี้วัด!R4)</f>
        <v/>
      </c>
      <c r="U4" s="154" t="str">
        <f>IF(ประเมินตัวชี้วัด!S4="","",ประเมินตัวชี้วัด!S4)</f>
        <v/>
      </c>
      <c r="V4" s="154" t="str">
        <f>IF(ประเมินตัวชี้วัด!T4="","",ประเมินตัวชี้วัด!T4)</f>
        <v/>
      </c>
      <c r="W4" s="154" t="str">
        <f>IF(ประเมินตัวชี้วัด!U4="","",ประเมินตัวชี้วัด!U4)</f>
        <v/>
      </c>
      <c r="X4" s="154" t="str">
        <f>IF(ประเมินตัวชี้วัด!V4="","",ประเมินตัวชี้วัด!V4)</f>
        <v/>
      </c>
      <c r="Y4" s="154" t="str">
        <f>IF(ประเมินตัวชี้วัด!W4="","",ประเมินตัวชี้วัด!W4)</f>
        <v/>
      </c>
      <c r="Z4" s="154" t="str">
        <f>IF(ประเมินตัวชี้วัด!X4="","",ประเมินตัวชี้วัด!X4)</f>
        <v/>
      </c>
      <c r="AA4" s="154" t="str">
        <f>IF(ประเมินตัวชี้วัด!Y4="","",ประเมินตัวชี้วัด!Y4)</f>
        <v/>
      </c>
      <c r="AB4" s="154" t="str">
        <f>IF(ประเมินตัวชี้วัด!Z4="","",ประเมินตัวชี้วัด!Z4)</f>
        <v/>
      </c>
      <c r="AC4" s="154" t="str">
        <f>IF(ประเมินตัวชี้วัด!AA4="","",ประเมินตัวชี้วัด!AA4)</f>
        <v/>
      </c>
      <c r="AD4" s="154" t="str">
        <f>IF(ประเมินตัวชี้วัด!AB4="","",ประเมินตัวชี้วัด!AB4)</f>
        <v/>
      </c>
      <c r="AE4" s="154" t="str">
        <f>IF(ประเมินตัวชี้วัด!AC4="","",ประเมินตัวชี้วัด!AC4)</f>
        <v/>
      </c>
      <c r="AF4" s="154" t="str">
        <f>IF(ประเมินตัวชี้วัด!AD4="","",ประเมินตัวชี้วัด!AD4)</f>
        <v/>
      </c>
      <c r="AG4" s="154" t="str">
        <f>IF(ประเมินตัวชี้วัด!AE4="","",ประเมินตัวชี้วัด!AE4)</f>
        <v/>
      </c>
      <c r="AH4" s="154" t="str">
        <f>IF(ประเมินตัวชี้วัด!AF4="","",ประเมินตัวชี้วัด!AF4)</f>
        <v/>
      </c>
      <c r="AI4" s="154" t="str">
        <f>IF(ประเมินตัวชี้วัด!AG4="","",ประเมินตัวชี้วัด!AG4)</f>
        <v/>
      </c>
      <c r="AJ4" s="154" t="str">
        <f>IF(ประเมินตัวชี้วัด!AH4="","",ประเมินตัวชี้วัด!AH4)</f>
        <v/>
      </c>
      <c r="AK4" s="154" t="str">
        <f>IF(ประเมินตัวชี้วัด!AI4="","",ประเมินตัวชี้วัด!AI4)</f>
        <v/>
      </c>
      <c r="AL4" s="154" t="str">
        <f>IF(ประเมินตัวชี้วัด!AJ4="","",ประเมินตัวชี้วัด!AJ4)</f>
        <v/>
      </c>
      <c r="AM4" s="154" t="str">
        <f>IF(ประเมินตัวชี้วัด!AK4="","",ประเมินตัวชี้วัด!AK4)</f>
        <v/>
      </c>
      <c r="AN4" s="154" t="str">
        <f>IF(ประเมินตัวชี้วัด!AL4="","",ประเมินตัวชี้วัด!AL4)</f>
        <v/>
      </c>
      <c r="AO4" s="154" t="str">
        <f>IF(ประเมินตัวชี้วัด!AM4="","",ประเมินตัวชี้วัด!AM4)</f>
        <v/>
      </c>
      <c r="AP4" s="154" t="str">
        <f>IF(ประเมินตัวชี้วัด!AN4="","",ประเมินตัวชี้วัด!AN4)</f>
        <v/>
      </c>
      <c r="AQ4" s="154" t="str">
        <f>IF(ประเมินตัวชี้วัด!AO4="","",ประเมินตัวชี้วัด!AO4)</f>
        <v/>
      </c>
      <c r="AR4" s="154" t="str">
        <f>IF(ประเมินตัวชี้วัด!AP4="","",ประเมินตัวชี้วัด!AP4)</f>
        <v/>
      </c>
      <c r="AS4" s="154" t="str">
        <f>IF(ประเมินตัวชี้วัด!AQ4="","",ประเมินตัวชี้วัด!AQ4)</f>
        <v/>
      </c>
      <c r="AT4" s="154" t="str">
        <f>IF(ประเมินตัวชี้วัด!AR4="","",ประเมินตัวชี้วัด!AR4)</f>
        <v/>
      </c>
      <c r="AU4" s="154" t="str">
        <f>IF(ประเมินตัวชี้วัด!AS4="","",ประเมินตัวชี้วัด!AS4)</f>
        <v/>
      </c>
      <c r="AV4" s="154" t="str">
        <f>IF(ประเมินตัวชี้วัด!AT4="","",ประเมินตัวชี้วัด!AT4)</f>
        <v/>
      </c>
      <c r="AW4" s="154" t="str">
        <f>IF(ประเมินตัวชี้วัด!AU4="","",ประเมินตัวชี้วัด!AU4)</f>
        <v/>
      </c>
      <c r="AX4" s="154" t="str">
        <f>IF(ประเมินตัวชี้วัด!AV4="","",ประเมินตัวชี้วัด!AV4)</f>
        <v/>
      </c>
      <c r="AY4" s="154" t="str">
        <f>IF(ประเมินตัวชี้วัด!AW4="","",ประเมินตัวชี้วัด!AW4)</f>
        <v/>
      </c>
      <c r="AZ4" s="154" t="str">
        <f>IF(ประเมินตัวชี้วัด!AX4="","",ประเมินตัวชี้วัด!AX4)</f>
        <v/>
      </c>
      <c r="BA4" s="154" t="str">
        <f>IF(ประเมินตัวชี้วัด!AY4="","",ประเมินตัวชี้วัด!AY4)</f>
        <v/>
      </c>
      <c r="BB4" s="154" t="str">
        <f>IF(ประเมินตัวชี้วัด!AZ4="","",ประเมินตัวชี้วัด!AZ4)</f>
        <v/>
      </c>
      <c r="BC4" s="154" t="str">
        <f>IF(ประเมินตัวชี้วัด!BA4="","",ประเมินตัวชี้วัด!BA4)</f>
        <v/>
      </c>
      <c r="BD4" s="154" t="str">
        <f>IF(ประเมินตัวชี้วัด!BB4="","",ประเมินตัวชี้วัด!BB4)</f>
        <v/>
      </c>
      <c r="BE4" s="150" t="s">
        <v>146</v>
      </c>
      <c r="BF4" s="459"/>
    </row>
    <row r="5" spans="1:58" ht="18" customHeight="1" x14ac:dyDescent="0.5">
      <c r="A5" s="146"/>
      <c r="B5" s="146"/>
      <c r="C5" s="146"/>
      <c r="D5" s="57">
        <f>IF(B2="","",IF(B2=1,1,31))</f>
        <v>1</v>
      </c>
      <c r="E5" s="145" t="str">
        <f>IF($B$2=1,IF(ประเมินตัวชี้วัด!C5="","",ประเมินตัวชี้วัด!C5),IF(ประเมินตัวชี้วัด!C35="","",ประเมินตัวชี้วัด!C35))</f>
        <v>เด็กชายทดสอบ  ทดสอบ</v>
      </c>
      <c r="F5" s="153"/>
      <c r="G5" s="147">
        <f>IF($B$2=1,IF(ประเมินตัวชี้วัด!E5="","",ประเมินตัวชี้วัด!E5),IF(ประเมินตัวชี้วัด!E35="","",ประเมินตัวชี้วัด!E35))</f>
        <v>3</v>
      </c>
      <c r="H5" s="147">
        <f>IF($B$2=1,IF(ประเมินตัวชี้วัด!F5="","",ประเมินตัวชี้วัด!F5),IF(ประเมินตัวชี้วัด!F35="","",ประเมินตัวชี้วัด!F35))</f>
        <v>3</v>
      </c>
      <c r="I5" s="147">
        <f>IF($B$2=1,IF(ประเมินตัวชี้วัด!G5="","",ประเมินตัวชี้วัด!G5),IF(ประเมินตัวชี้วัด!G35="","",ประเมินตัวชี้วัด!G35))</f>
        <v>3</v>
      </c>
      <c r="J5" s="147">
        <f>IF($B$2=1,IF(ประเมินตัวชี้วัด!H5="","",ประเมินตัวชี้วัด!H5),IF(ประเมินตัวชี้วัด!H35="","",ประเมินตัวชี้วัด!H35))</f>
        <v>3</v>
      </c>
      <c r="K5" s="147">
        <f>IF($B$2=1,IF(ประเมินตัวชี้วัด!I5="","",ประเมินตัวชี้วัด!I5),IF(ประเมินตัวชี้วัด!I35="","",ประเมินตัวชี้วัด!I35))</f>
        <v>3</v>
      </c>
      <c r="L5" s="147">
        <f>IF($B$2=1,IF(ประเมินตัวชี้วัด!J5="","",ประเมินตัวชี้วัด!J5),IF(ประเมินตัวชี้วัด!J35="","",ประเมินตัวชี้วัด!J35))</f>
        <v>3</v>
      </c>
      <c r="M5" s="147">
        <f>IF($B$2=1,IF(ประเมินตัวชี้วัด!K5="","",ประเมินตัวชี้วัด!K5),IF(ประเมินตัวชี้วัด!K35="","",ประเมินตัวชี้วัด!K35))</f>
        <v>3</v>
      </c>
      <c r="N5" s="147">
        <f>IF($B$2=1,IF(ประเมินตัวชี้วัด!L5="","",ประเมินตัวชี้วัด!L5),IF(ประเมินตัวชี้วัด!L35="","",ประเมินตัวชี้วัด!L35))</f>
        <v>3</v>
      </c>
      <c r="O5" s="147" t="str">
        <f>IF($B$2=1,IF(ประเมินตัวชี้วัด!M5="","",ประเมินตัวชี้วัด!M5),IF(ประเมินตัวชี้วัด!M35="","",ประเมินตัวชี้วัด!M35))</f>
        <v/>
      </c>
      <c r="P5" s="147" t="str">
        <f>IF($B$2=1,IF(ประเมินตัวชี้วัด!N5="","",ประเมินตัวชี้วัด!N5),IF(ประเมินตัวชี้วัด!N35="","",ประเมินตัวชี้วัด!N35))</f>
        <v/>
      </c>
      <c r="Q5" s="147" t="str">
        <f>IF($B$2=1,IF(ประเมินตัวชี้วัด!O5="","",ประเมินตัวชี้วัด!O5),IF(ประเมินตัวชี้วัด!O35="","",ประเมินตัวชี้วัด!O35))</f>
        <v/>
      </c>
      <c r="R5" s="147" t="str">
        <f>IF($B$2=1,IF(ประเมินตัวชี้วัด!P5="","",ประเมินตัวชี้วัด!P5),IF(ประเมินตัวชี้วัด!P35="","",ประเมินตัวชี้วัด!P35))</f>
        <v/>
      </c>
      <c r="S5" s="147" t="str">
        <f>IF($B$2=1,IF(ประเมินตัวชี้วัด!Q5="","",ประเมินตัวชี้วัด!Q5),IF(ประเมินตัวชี้วัด!Q35="","",ประเมินตัวชี้วัด!Q35))</f>
        <v/>
      </c>
      <c r="T5" s="147" t="str">
        <f>IF($B$2=1,IF(ประเมินตัวชี้วัด!R5="","",ประเมินตัวชี้วัด!R5),IF(ประเมินตัวชี้วัด!R35="","",ประเมินตัวชี้วัด!R35))</f>
        <v/>
      </c>
      <c r="U5" s="147" t="str">
        <f>IF($B$2=1,IF(ประเมินตัวชี้วัด!S5="","",ประเมินตัวชี้วัด!S5),IF(ประเมินตัวชี้วัด!S35="","",ประเมินตัวชี้วัด!S35))</f>
        <v/>
      </c>
      <c r="V5" s="147" t="str">
        <f>IF($B$2=1,IF(ประเมินตัวชี้วัด!T5="","",ประเมินตัวชี้วัด!T5),IF(ประเมินตัวชี้วัด!T35="","",ประเมินตัวชี้วัด!T35))</f>
        <v/>
      </c>
      <c r="W5" s="147" t="str">
        <f>IF($B$2=1,IF(ประเมินตัวชี้วัด!U5="","",ประเมินตัวชี้วัด!U5),IF(ประเมินตัวชี้วัด!U35="","",ประเมินตัวชี้วัด!U35))</f>
        <v/>
      </c>
      <c r="X5" s="147" t="str">
        <f>IF($B$2=1,IF(ประเมินตัวชี้วัด!V5="","",ประเมินตัวชี้วัด!V5),IF(ประเมินตัวชี้วัด!V35="","",ประเมินตัวชี้วัด!V35))</f>
        <v/>
      </c>
      <c r="Y5" s="147" t="str">
        <f>IF($B$2=1,IF(ประเมินตัวชี้วัด!W5="","",ประเมินตัวชี้วัด!W5),IF(ประเมินตัวชี้วัด!W35="","",ประเมินตัวชี้วัด!W35))</f>
        <v/>
      </c>
      <c r="Z5" s="147" t="str">
        <f>IF($B$2=1,IF(ประเมินตัวชี้วัด!X5="","",ประเมินตัวชี้วัด!X5),IF(ประเมินตัวชี้วัด!X35="","",ประเมินตัวชี้วัด!X35))</f>
        <v/>
      </c>
      <c r="AA5" s="147" t="str">
        <f>IF($B$2=1,IF(ประเมินตัวชี้วัด!Y5="","",ประเมินตัวชี้วัด!Y5),IF(ประเมินตัวชี้วัด!Y35="","",ประเมินตัวชี้วัด!Y35))</f>
        <v/>
      </c>
      <c r="AB5" s="147" t="str">
        <f>IF($B$2=1,IF(ประเมินตัวชี้วัด!Z5="","",ประเมินตัวชี้วัด!Z5),IF(ประเมินตัวชี้วัด!Z35="","",ประเมินตัวชี้วัด!Z35))</f>
        <v/>
      </c>
      <c r="AC5" s="147" t="str">
        <f>IF($B$2=1,IF(ประเมินตัวชี้วัด!AA5="","",ประเมินตัวชี้วัด!AA5),IF(ประเมินตัวชี้วัด!AA35="","",ประเมินตัวชี้วัด!AA35))</f>
        <v/>
      </c>
      <c r="AD5" s="147" t="str">
        <f>IF($B$2=1,IF(ประเมินตัวชี้วัด!AB5="","",ประเมินตัวชี้วัด!AB5),IF(ประเมินตัวชี้วัด!AB35="","",ประเมินตัวชี้วัด!AB35))</f>
        <v/>
      </c>
      <c r="AE5" s="147" t="str">
        <f>IF($B$2=1,IF(ประเมินตัวชี้วัด!AC5="","",ประเมินตัวชี้วัด!AC5),IF(ประเมินตัวชี้วัด!AC35="","",ประเมินตัวชี้วัด!AC35))</f>
        <v/>
      </c>
      <c r="AF5" s="147" t="str">
        <f>IF($B$2=1,IF(ประเมินตัวชี้วัด!AD5="","",ประเมินตัวชี้วัด!AD5),IF(ประเมินตัวชี้วัด!AD35="","",ประเมินตัวชี้วัด!AD35))</f>
        <v/>
      </c>
      <c r="AG5" s="147" t="str">
        <f>IF($B$2=1,IF(ประเมินตัวชี้วัด!AE5="","",ประเมินตัวชี้วัด!AE5),IF(ประเมินตัวชี้วัด!AE35="","",ประเมินตัวชี้วัด!AE35))</f>
        <v/>
      </c>
      <c r="AH5" s="147" t="str">
        <f>IF($B$2=1,IF(ประเมินตัวชี้วัด!AF5="","",ประเมินตัวชี้วัด!AF5),IF(ประเมินตัวชี้วัด!AF35="","",ประเมินตัวชี้วัด!AF35))</f>
        <v/>
      </c>
      <c r="AI5" s="147" t="str">
        <f>IF($B$2=1,IF(ประเมินตัวชี้วัด!AG5="","",ประเมินตัวชี้วัด!AG5),IF(ประเมินตัวชี้วัด!AG35="","",ประเมินตัวชี้วัด!AG35))</f>
        <v/>
      </c>
      <c r="AJ5" s="147" t="str">
        <f>IF($B$2=1,IF(ประเมินตัวชี้วัด!AH5="","",ประเมินตัวชี้วัด!AH5),IF(ประเมินตัวชี้วัด!AH35="","",ประเมินตัวชี้วัด!AH35))</f>
        <v/>
      </c>
      <c r="AK5" s="147" t="str">
        <f>IF($B$2=1,IF(ประเมินตัวชี้วัด!AI5="","",ประเมินตัวชี้วัด!AI5),IF(ประเมินตัวชี้วัด!AI35="","",ประเมินตัวชี้วัด!AI35))</f>
        <v/>
      </c>
      <c r="AL5" s="147" t="str">
        <f>IF($B$2=1,IF(ประเมินตัวชี้วัด!AJ5="","",ประเมินตัวชี้วัด!AJ5),IF(ประเมินตัวชี้วัด!AJ35="","",ประเมินตัวชี้วัด!AJ35))</f>
        <v/>
      </c>
      <c r="AM5" s="147" t="str">
        <f>IF($B$2=1,IF(ประเมินตัวชี้วัด!AK5="","",ประเมินตัวชี้วัด!AK5),IF(ประเมินตัวชี้วัด!AK35="","",ประเมินตัวชี้วัด!AK35))</f>
        <v/>
      </c>
      <c r="AN5" s="147" t="str">
        <f>IF($B$2=1,IF(ประเมินตัวชี้วัด!AL5="","",ประเมินตัวชี้วัด!AL5),IF(ประเมินตัวชี้วัด!AL35="","",ประเมินตัวชี้วัด!AL35))</f>
        <v/>
      </c>
      <c r="AO5" s="147" t="str">
        <f>IF($B$2=1,IF(ประเมินตัวชี้วัด!AM5="","",ประเมินตัวชี้วัด!AM5),IF(ประเมินตัวชี้วัด!AM35="","",ประเมินตัวชี้วัด!AM35))</f>
        <v/>
      </c>
      <c r="AP5" s="147" t="str">
        <f>IF($B$2=1,IF(ประเมินตัวชี้วัด!AN5="","",ประเมินตัวชี้วัด!AN5),IF(ประเมินตัวชี้วัด!AN35="","",ประเมินตัวชี้วัด!AN35))</f>
        <v/>
      </c>
      <c r="AQ5" s="147" t="str">
        <f>IF($B$2=1,IF(ประเมินตัวชี้วัด!AO5="","",ประเมินตัวชี้วัด!AO5),IF(ประเมินตัวชี้วัด!AO35="","",ประเมินตัวชี้วัด!AO35))</f>
        <v/>
      </c>
      <c r="AR5" s="147" t="str">
        <f>IF($B$2=1,IF(ประเมินตัวชี้วัด!AP5="","",ประเมินตัวชี้วัด!AP5),IF(ประเมินตัวชี้วัด!AP35="","",ประเมินตัวชี้วัด!AP35))</f>
        <v/>
      </c>
      <c r="AS5" s="147" t="str">
        <f>IF($B$2=1,IF(ประเมินตัวชี้วัด!AQ5="","",ประเมินตัวชี้วัด!AQ5),IF(ประเมินตัวชี้วัด!AQ35="","",ประเมินตัวชี้วัด!AQ35))</f>
        <v/>
      </c>
      <c r="AT5" s="147" t="str">
        <f>IF($B$2=1,IF(ประเมินตัวชี้วัด!AR5="","",ประเมินตัวชี้วัด!AR5),IF(ประเมินตัวชี้วัด!AR35="","",ประเมินตัวชี้วัด!AR35))</f>
        <v/>
      </c>
      <c r="AU5" s="147" t="str">
        <f>IF($B$2=1,IF(ประเมินตัวชี้วัด!AS5="","",ประเมินตัวชี้วัด!AS5),IF(ประเมินตัวชี้วัด!AS35="","",ประเมินตัวชี้วัด!AS35))</f>
        <v/>
      </c>
      <c r="AV5" s="147" t="str">
        <f>IF($B$2=1,IF(ประเมินตัวชี้วัด!AT5="","",ประเมินตัวชี้วัด!AT5),IF(ประเมินตัวชี้วัด!AT35="","",ประเมินตัวชี้วัด!AT35))</f>
        <v/>
      </c>
      <c r="AW5" s="147" t="str">
        <f>IF($B$2=1,IF(ประเมินตัวชี้วัด!AU5="","",ประเมินตัวชี้วัด!AU5),IF(ประเมินตัวชี้วัด!AU35="","",ประเมินตัวชี้วัด!AU35))</f>
        <v/>
      </c>
      <c r="AX5" s="147" t="str">
        <f>IF($B$2=1,IF(ประเมินตัวชี้วัด!AV5="","",ประเมินตัวชี้วัด!AV5),IF(ประเมินตัวชี้วัด!AV35="","",ประเมินตัวชี้วัด!AV35))</f>
        <v/>
      </c>
      <c r="AY5" s="147" t="str">
        <f>IF($B$2=1,IF(ประเมินตัวชี้วัด!AW5="","",ประเมินตัวชี้วัด!AW5),IF(ประเมินตัวชี้วัด!AW35="","",ประเมินตัวชี้วัด!AW35))</f>
        <v/>
      </c>
      <c r="AZ5" s="147" t="str">
        <f>IF($B$2=1,IF(ประเมินตัวชี้วัด!AX5="","",ประเมินตัวชี้วัด!AX5),IF(ประเมินตัวชี้วัด!AX35="","",ประเมินตัวชี้วัด!AX35))</f>
        <v/>
      </c>
      <c r="BA5" s="147" t="str">
        <f>IF($B$2=1,IF(ประเมินตัวชี้วัด!AY5="","",ประเมินตัวชี้วัด!AY5),IF(ประเมินตัวชี้วัด!AY35="","",ประเมินตัวชี้วัด!AY35))</f>
        <v/>
      </c>
      <c r="BB5" s="147" t="str">
        <f>IF($B$2=1,IF(ประเมินตัวชี้วัด!AZ5="","",ประเมินตัวชี้วัด!AZ5),IF(ประเมินตัวชี้วัด!AZ35="","",ประเมินตัวชี้วัด!AZ35))</f>
        <v/>
      </c>
      <c r="BC5" s="147" t="str">
        <f>IF($B$2=1,IF(ประเมินตัวชี้วัด!BA5="","",ประเมินตัวชี้วัด!BA5),IF(ประเมินตัวชี้วัด!BA35="","",ประเมินตัวชี้วัด!BA35))</f>
        <v/>
      </c>
      <c r="BD5" s="147" t="str">
        <f>IF($B$2=1,IF(ประเมินตัวชี้วัด!BB5="","",ประเมินตัวชี้วัด!BB5),IF(ประเมินตัวชี้วัด!BB35="","",ประเมินตัวชี้วัด!BB35))</f>
        <v/>
      </c>
      <c r="BE5" s="151">
        <f>IF($B$2=1,IF(ประเมินตัวชี้วัด!BC5="","",ประเมินตัวชี้วัด!BC5),IF(ประเมินตัวชี้วัด!BC35="","",ประเมินตัวชี้วัด!BC35))</f>
        <v>8</v>
      </c>
      <c r="BF5" s="151" t="str">
        <f>IF($B$2=1,IF(ประเมินตัวชี้วัด!BD5="","",ประเมินตัวชี้วัด!BD5),IF(ประเมินตัวชี้วัด!BD35="","",ประเมินตัวชี้วัด!BD35))</f>
        <v>ผ่าน</v>
      </c>
    </row>
    <row r="6" spans="1:58" ht="18" customHeight="1" x14ac:dyDescent="0.5">
      <c r="A6" s="146"/>
      <c r="B6" s="146"/>
      <c r="C6" s="146"/>
      <c r="D6" s="57">
        <f>D5+1</f>
        <v>2</v>
      </c>
      <c r="E6" s="145" t="str">
        <f>IF($B$2=1,IF(ประเมินตัวชี้วัด!C6="","",ประเมินตัวชี้วัด!C6),IF(ประเมินตัวชี้วัด!C36="","",ประเมินตัวชี้วัด!C36))</f>
        <v>เด็กชายทดสอบ  ทดสอบ</v>
      </c>
      <c r="F6" s="153"/>
      <c r="G6" s="147">
        <f>IF($B$2=1,IF(ประเมินตัวชี้วัด!E6="","",ประเมินตัวชี้วัด!E6),IF(ประเมินตัวชี้วัด!E36="","",ประเมินตัวชี้วัด!E36))</f>
        <v>2</v>
      </c>
      <c r="H6" s="147">
        <f>IF($B$2=1,IF(ประเมินตัวชี้วัด!F6="","",ประเมินตัวชี้วัด!F6),IF(ประเมินตัวชี้วัด!F36="","",ประเมินตัวชี้วัด!F36))</f>
        <v>2</v>
      </c>
      <c r="I6" s="147">
        <f>IF($B$2=1,IF(ประเมินตัวชี้วัด!G6="","",ประเมินตัวชี้วัด!G6),IF(ประเมินตัวชี้วัด!G36="","",ประเมินตัวชี้วัด!G36))</f>
        <v>0</v>
      </c>
      <c r="J6" s="147">
        <f>IF($B$2=1,IF(ประเมินตัวชี้วัด!H6="","",ประเมินตัวชี้วัด!H6),IF(ประเมินตัวชี้วัด!H36="","",ประเมินตัวชี้วัด!H36))</f>
        <v>2</v>
      </c>
      <c r="K6" s="147">
        <f>IF($B$2=1,IF(ประเมินตัวชี้วัด!I6="","",ประเมินตัวชี้วัด!I6),IF(ประเมินตัวชี้วัด!I36="","",ประเมินตัวชี้วัด!I36))</f>
        <v>2</v>
      </c>
      <c r="L6" s="147">
        <f>IF($B$2=1,IF(ประเมินตัวชี้วัด!J6="","",ประเมินตัวชี้วัด!J6),IF(ประเมินตัวชี้วัด!J36="","",ประเมินตัวชี้วัด!J36))</f>
        <v>2</v>
      </c>
      <c r="M6" s="147">
        <f>IF($B$2=1,IF(ประเมินตัวชี้วัด!K6="","",ประเมินตัวชี้วัด!K6),IF(ประเมินตัวชี้วัด!K36="","",ประเมินตัวชี้วัด!K36))</f>
        <v>2</v>
      </c>
      <c r="N6" s="147">
        <f>IF($B$2=1,IF(ประเมินตัวชี้วัด!L6="","",ประเมินตัวชี้วัด!L6),IF(ประเมินตัวชี้วัด!L36="","",ประเมินตัวชี้วัด!L36))</f>
        <v>2</v>
      </c>
      <c r="O6" s="147" t="str">
        <f>IF($B$2=1,IF(ประเมินตัวชี้วัด!M6="","",ประเมินตัวชี้วัด!M6),IF(ประเมินตัวชี้วัด!M36="","",ประเมินตัวชี้วัด!M36))</f>
        <v/>
      </c>
      <c r="P6" s="147" t="str">
        <f>IF($B$2=1,IF(ประเมินตัวชี้วัด!N6="","",ประเมินตัวชี้วัด!N6),IF(ประเมินตัวชี้วัด!N36="","",ประเมินตัวชี้วัด!N36))</f>
        <v/>
      </c>
      <c r="Q6" s="147" t="str">
        <f>IF($B$2=1,IF(ประเมินตัวชี้วัด!O6="","",ประเมินตัวชี้วัด!O6),IF(ประเมินตัวชี้วัด!O36="","",ประเมินตัวชี้วัด!O36))</f>
        <v/>
      </c>
      <c r="R6" s="147" t="str">
        <f>IF($B$2=1,IF(ประเมินตัวชี้วัด!P6="","",ประเมินตัวชี้วัด!P6),IF(ประเมินตัวชี้วัด!P36="","",ประเมินตัวชี้วัด!P36))</f>
        <v/>
      </c>
      <c r="S6" s="147" t="str">
        <f>IF($B$2=1,IF(ประเมินตัวชี้วัด!Q6="","",ประเมินตัวชี้วัด!Q6),IF(ประเมินตัวชี้วัด!Q36="","",ประเมินตัวชี้วัด!Q36))</f>
        <v/>
      </c>
      <c r="T6" s="147" t="str">
        <f>IF($B$2=1,IF(ประเมินตัวชี้วัด!R6="","",ประเมินตัวชี้วัด!R6),IF(ประเมินตัวชี้วัด!R36="","",ประเมินตัวชี้วัด!R36))</f>
        <v/>
      </c>
      <c r="U6" s="147" t="str">
        <f>IF($B$2=1,IF(ประเมินตัวชี้วัด!S6="","",ประเมินตัวชี้วัด!S6),IF(ประเมินตัวชี้วัด!S36="","",ประเมินตัวชี้วัด!S36))</f>
        <v/>
      </c>
      <c r="V6" s="147" t="str">
        <f>IF($B$2=1,IF(ประเมินตัวชี้วัด!T6="","",ประเมินตัวชี้วัด!T6),IF(ประเมินตัวชี้วัด!T36="","",ประเมินตัวชี้วัด!T36))</f>
        <v/>
      </c>
      <c r="W6" s="147" t="str">
        <f>IF($B$2=1,IF(ประเมินตัวชี้วัด!U6="","",ประเมินตัวชี้วัด!U6),IF(ประเมินตัวชี้วัด!U36="","",ประเมินตัวชี้วัด!U36))</f>
        <v/>
      </c>
      <c r="X6" s="147" t="str">
        <f>IF($B$2=1,IF(ประเมินตัวชี้วัด!V6="","",ประเมินตัวชี้วัด!V6),IF(ประเมินตัวชี้วัด!V36="","",ประเมินตัวชี้วัด!V36))</f>
        <v/>
      </c>
      <c r="Y6" s="147" t="str">
        <f>IF($B$2=1,IF(ประเมินตัวชี้วัด!W6="","",ประเมินตัวชี้วัด!W6),IF(ประเมินตัวชี้วัด!W36="","",ประเมินตัวชี้วัด!W36))</f>
        <v/>
      </c>
      <c r="Z6" s="147" t="str">
        <f>IF($B$2=1,IF(ประเมินตัวชี้วัด!X6="","",ประเมินตัวชี้วัด!X6),IF(ประเมินตัวชี้วัด!X36="","",ประเมินตัวชี้วัด!X36))</f>
        <v/>
      </c>
      <c r="AA6" s="147" t="str">
        <f>IF($B$2=1,IF(ประเมินตัวชี้วัด!Y6="","",ประเมินตัวชี้วัด!Y6),IF(ประเมินตัวชี้วัด!Y36="","",ประเมินตัวชี้วัด!Y36))</f>
        <v/>
      </c>
      <c r="AB6" s="147" t="str">
        <f>IF($B$2=1,IF(ประเมินตัวชี้วัด!Z6="","",ประเมินตัวชี้วัด!Z6),IF(ประเมินตัวชี้วัด!Z36="","",ประเมินตัวชี้วัด!Z36))</f>
        <v/>
      </c>
      <c r="AC6" s="147" t="str">
        <f>IF($B$2=1,IF(ประเมินตัวชี้วัด!AA6="","",ประเมินตัวชี้วัด!AA6),IF(ประเมินตัวชี้วัด!AA36="","",ประเมินตัวชี้วัด!AA36))</f>
        <v/>
      </c>
      <c r="AD6" s="147" t="str">
        <f>IF($B$2=1,IF(ประเมินตัวชี้วัด!AB6="","",ประเมินตัวชี้วัด!AB6),IF(ประเมินตัวชี้วัด!AB36="","",ประเมินตัวชี้วัด!AB36))</f>
        <v/>
      </c>
      <c r="AE6" s="147" t="str">
        <f>IF($B$2=1,IF(ประเมินตัวชี้วัด!AC6="","",ประเมินตัวชี้วัด!AC6),IF(ประเมินตัวชี้วัด!AC36="","",ประเมินตัวชี้วัด!AC36))</f>
        <v/>
      </c>
      <c r="AF6" s="147" t="str">
        <f>IF($B$2=1,IF(ประเมินตัวชี้วัด!AD6="","",ประเมินตัวชี้วัด!AD6),IF(ประเมินตัวชี้วัด!AD36="","",ประเมินตัวชี้วัด!AD36))</f>
        <v/>
      </c>
      <c r="AG6" s="147" t="str">
        <f>IF($B$2=1,IF(ประเมินตัวชี้วัด!AE6="","",ประเมินตัวชี้วัด!AE6),IF(ประเมินตัวชี้วัด!AE36="","",ประเมินตัวชี้วัด!AE36))</f>
        <v/>
      </c>
      <c r="AH6" s="147" t="str">
        <f>IF($B$2=1,IF(ประเมินตัวชี้วัด!AF6="","",ประเมินตัวชี้วัด!AF6),IF(ประเมินตัวชี้วัด!AF36="","",ประเมินตัวชี้วัด!AF36))</f>
        <v/>
      </c>
      <c r="AI6" s="147" t="str">
        <f>IF($B$2=1,IF(ประเมินตัวชี้วัด!AG6="","",ประเมินตัวชี้วัด!AG6),IF(ประเมินตัวชี้วัด!AG36="","",ประเมินตัวชี้วัด!AG36))</f>
        <v/>
      </c>
      <c r="AJ6" s="147" t="str">
        <f>IF($B$2=1,IF(ประเมินตัวชี้วัด!AH6="","",ประเมินตัวชี้วัด!AH6),IF(ประเมินตัวชี้วัด!AH36="","",ประเมินตัวชี้วัด!AH36))</f>
        <v/>
      </c>
      <c r="AK6" s="147" t="str">
        <f>IF($B$2=1,IF(ประเมินตัวชี้วัด!AI6="","",ประเมินตัวชี้วัด!AI6),IF(ประเมินตัวชี้วัด!AI36="","",ประเมินตัวชี้วัด!AI36))</f>
        <v/>
      </c>
      <c r="AL6" s="147" t="str">
        <f>IF($B$2=1,IF(ประเมินตัวชี้วัด!AJ6="","",ประเมินตัวชี้วัด!AJ6),IF(ประเมินตัวชี้วัด!AJ36="","",ประเมินตัวชี้วัด!AJ36))</f>
        <v/>
      </c>
      <c r="AM6" s="147" t="str">
        <f>IF($B$2=1,IF(ประเมินตัวชี้วัด!AK6="","",ประเมินตัวชี้วัด!AK6),IF(ประเมินตัวชี้วัด!AK36="","",ประเมินตัวชี้วัด!AK36))</f>
        <v/>
      </c>
      <c r="AN6" s="147" t="str">
        <f>IF($B$2=1,IF(ประเมินตัวชี้วัด!AL6="","",ประเมินตัวชี้วัด!AL6),IF(ประเมินตัวชี้วัด!AL36="","",ประเมินตัวชี้วัด!AL36))</f>
        <v/>
      </c>
      <c r="AO6" s="147" t="str">
        <f>IF($B$2=1,IF(ประเมินตัวชี้วัด!AM6="","",ประเมินตัวชี้วัด!AM6),IF(ประเมินตัวชี้วัด!AM36="","",ประเมินตัวชี้วัด!AM36))</f>
        <v/>
      </c>
      <c r="AP6" s="147" t="str">
        <f>IF($B$2=1,IF(ประเมินตัวชี้วัด!AN6="","",ประเมินตัวชี้วัด!AN6),IF(ประเมินตัวชี้วัด!AN36="","",ประเมินตัวชี้วัด!AN36))</f>
        <v/>
      </c>
      <c r="AQ6" s="147" t="str">
        <f>IF($B$2=1,IF(ประเมินตัวชี้วัด!AO6="","",ประเมินตัวชี้วัด!AO6),IF(ประเมินตัวชี้วัด!AO36="","",ประเมินตัวชี้วัด!AO36))</f>
        <v/>
      </c>
      <c r="AR6" s="147" t="str">
        <f>IF($B$2=1,IF(ประเมินตัวชี้วัด!AP6="","",ประเมินตัวชี้วัด!AP6),IF(ประเมินตัวชี้วัด!AP36="","",ประเมินตัวชี้วัด!AP36))</f>
        <v/>
      </c>
      <c r="AS6" s="147" t="str">
        <f>IF($B$2=1,IF(ประเมินตัวชี้วัด!AQ6="","",ประเมินตัวชี้วัด!AQ6),IF(ประเมินตัวชี้วัด!AQ36="","",ประเมินตัวชี้วัด!AQ36))</f>
        <v/>
      </c>
      <c r="AT6" s="147" t="str">
        <f>IF($B$2=1,IF(ประเมินตัวชี้วัด!AR6="","",ประเมินตัวชี้วัด!AR6),IF(ประเมินตัวชี้วัด!AR36="","",ประเมินตัวชี้วัด!AR36))</f>
        <v/>
      </c>
      <c r="AU6" s="147" t="str">
        <f>IF($B$2=1,IF(ประเมินตัวชี้วัด!AS6="","",ประเมินตัวชี้วัด!AS6),IF(ประเมินตัวชี้วัด!AS36="","",ประเมินตัวชี้วัด!AS36))</f>
        <v/>
      </c>
      <c r="AV6" s="147" t="str">
        <f>IF($B$2=1,IF(ประเมินตัวชี้วัด!AT6="","",ประเมินตัวชี้วัด!AT6),IF(ประเมินตัวชี้วัด!AT36="","",ประเมินตัวชี้วัด!AT36))</f>
        <v/>
      </c>
      <c r="AW6" s="147" t="str">
        <f>IF($B$2=1,IF(ประเมินตัวชี้วัด!AU6="","",ประเมินตัวชี้วัด!AU6),IF(ประเมินตัวชี้วัด!AU36="","",ประเมินตัวชี้วัด!AU36))</f>
        <v/>
      </c>
      <c r="AX6" s="147" t="str">
        <f>IF($B$2=1,IF(ประเมินตัวชี้วัด!AV6="","",ประเมินตัวชี้วัด!AV6),IF(ประเมินตัวชี้วัด!AV36="","",ประเมินตัวชี้วัด!AV36))</f>
        <v/>
      </c>
      <c r="AY6" s="147" t="str">
        <f>IF($B$2=1,IF(ประเมินตัวชี้วัด!AW6="","",ประเมินตัวชี้วัด!AW6),IF(ประเมินตัวชี้วัด!AW36="","",ประเมินตัวชี้วัด!AW36))</f>
        <v/>
      </c>
      <c r="AZ6" s="147" t="str">
        <f>IF($B$2=1,IF(ประเมินตัวชี้วัด!AX6="","",ประเมินตัวชี้วัด!AX6),IF(ประเมินตัวชี้วัด!AX36="","",ประเมินตัวชี้วัด!AX36))</f>
        <v/>
      </c>
      <c r="BA6" s="147" t="str">
        <f>IF($B$2=1,IF(ประเมินตัวชี้วัด!AY6="","",ประเมินตัวชี้วัด!AY6),IF(ประเมินตัวชี้วัด!AY36="","",ประเมินตัวชี้วัด!AY36))</f>
        <v/>
      </c>
      <c r="BB6" s="147" t="str">
        <f>IF($B$2=1,IF(ประเมินตัวชี้วัด!AZ6="","",ประเมินตัวชี้วัด!AZ6),IF(ประเมินตัวชี้วัด!AZ36="","",ประเมินตัวชี้วัด!AZ36))</f>
        <v/>
      </c>
      <c r="BC6" s="147" t="str">
        <f>IF($B$2=1,IF(ประเมินตัวชี้วัด!BA6="","",ประเมินตัวชี้วัด!BA6),IF(ประเมินตัวชี้วัด!BA36="","",ประเมินตัวชี้วัด!BA36))</f>
        <v/>
      </c>
      <c r="BD6" s="147" t="str">
        <f>IF($B$2=1,IF(ประเมินตัวชี้วัด!BB6="","",ประเมินตัวชี้วัด!BB6),IF(ประเมินตัวชี้วัด!BB36="","",ประเมินตัวชี้วัด!BB36))</f>
        <v/>
      </c>
      <c r="BE6" s="151">
        <f>IF($B$2=1,IF(ประเมินตัวชี้วัด!BC6="","",ประเมินตัวชี้วัด!BC6),IF(ประเมินตัวชี้วัด!BC36="","",ประเมินตัวชี้วัด!BC36))</f>
        <v>7</v>
      </c>
      <c r="BF6" s="151" t="str">
        <f>IF($B$2=1,IF(ประเมินตัวชี้วัด!BD6="","",ประเมินตัวชี้วัด!BD6),IF(ประเมินตัวชี้วัด!BD36="","",ประเมินตัวชี้วัด!BD36))</f>
        <v>ไม่ผ่าน</v>
      </c>
    </row>
    <row r="7" spans="1:58" ht="18" customHeight="1" x14ac:dyDescent="0.5">
      <c r="A7" s="146"/>
      <c r="B7" s="146"/>
      <c r="C7" s="146"/>
      <c r="D7" s="200">
        <f t="shared" ref="D7:D34" si="3">D6+1</f>
        <v>3</v>
      </c>
      <c r="E7" s="145" t="str">
        <f>IF($B$2=1,IF(ประเมินตัวชี้วัด!C7="","",ประเมินตัวชี้วัด!C7),IF(ประเมินตัวชี้วัด!C37="","",ประเมินตัวชี้วัด!C37))</f>
        <v>เด็กหญิงทดสอบ  ทดสอบ</v>
      </c>
      <c r="F7" s="153"/>
      <c r="G7" s="147">
        <f>IF($B$2=1,IF(ประเมินตัวชี้วัด!E7="","",ประเมินตัวชี้วัด!E7),IF(ประเมินตัวชี้วัด!E37="","",ประเมินตัวชี้วัด!E37))</f>
        <v>1</v>
      </c>
      <c r="H7" s="147">
        <f>IF($B$2=1,IF(ประเมินตัวชี้วัด!F7="","",ประเมินตัวชี้วัด!F7),IF(ประเมินตัวชี้วัด!F37="","",ประเมินตัวชี้วัด!F37))</f>
        <v>1</v>
      </c>
      <c r="I7" s="147">
        <f>IF($B$2=1,IF(ประเมินตัวชี้วัด!G7="","",ประเมินตัวชี้วัด!G7),IF(ประเมินตัวชี้วัด!G37="","",ประเมินตัวชี้วัด!G37))</f>
        <v>1</v>
      </c>
      <c r="J7" s="147">
        <f>IF($B$2=1,IF(ประเมินตัวชี้วัด!H7="","",ประเมินตัวชี้วัด!H7),IF(ประเมินตัวชี้วัด!H37="","",ประเมินตัวชี้วัด!H37))</f>
        <v>1</v>
      </c>
      <c r="K7" s="147">
        <f>IF($B$2=1,IF(ประเมินตัวชี้วัด!I7="","",ประเมินตัวชี้วัด!I7),IF(ประเมินตัวชี้วัด!I37="","",ประเมินตัวชี้วัด!I37))</f>
        <v>1</v>
      </c>
      <c r="L7" s="147">
        <f>IF($B$2=1,IF(ประเมินตัวชี้วัด!J7="","",ประเมินตัวชี้วัด!J7),IF(ประเมินตัวชี้วัด!J37="","",ประเมินตัวชี้วัด!J37))</f>
        <v>1</v>
      </c>
      <c r="M7" s="147">
        <f>IF($B$2=1,IF(ประเมินตัวชี้วัด!K7="","",ประเมินตัวชี้วัด!K7),IF(ประเมินตัวชี้วัด!K37="","",ประเมินตัวชี้วัด!K37))</f>
        <v>1</v>
      </c>
      <c r="N7" s="147">
        <f>IF($B$2=1,IF(ประเมินตัวชี้วัด!L7="","",ประเมินตัวชี้วัด!L7),IF(ประเมินตัวชี้วัด!L37="","",ประเมินตัวชี้วัด!L37))</f>
        <v>1</v>
      </c>
      <c r="O7" s="147" t="str">
        <f>IF($B$2=1,IF(ประเมินตัวชี้วัด!M7="","",ประเมินตัวชี้วัด!M7),IF(ประเมินตัวชี้วัด!M37="","",ประเมินตัวชี้วัด!M37))</f>
        <v/>
      </c>
      <c r="P7" s="147" t="str">
        <f>IF($B$2=1,IF(ประเมินตัวชี้วัด!N7="","",ประเมินตัวชี้วัด!N7),IF(ประเมินตัวชี้วัด!N37="","",ประเมินตัวชี้วัด!N37))</f>
        <v/>
      </c>
      <c r="Q7" s="147" t="str">
        <f>IF($B$2=1,IF(ประเมินตัวชี้วัด!O7="","",ประเมินตัวชี้วัด!O7),IF(ประเมินตัวชี้วัด!O37="","",ประเมินตัวชี้วัด!O37))</f>
        <v/>
      </c>
      <c r="R7" s="147" t="str">
        <f>IF($B$2=1,IF(ประเมินตัวชี้วัด!P7="","",ประเมินตัวชี้วัด!P7),IF(ประเมินตัวชี้วัด!P37="","",ประเมินตัวชี้วัด!P37))</f>
        <v/>
      </c>
      <c r="S7" s="147" t="str">
        <f>IF($B$2=1,IF(ประเมินตัวชี้วัด!Q7="","",ประเมินตัวชี้วัด!Q7),IF(ประเมินตัวชี้วัด!Q37="","",ประเมินตัวชี้วัด!Q37))</f>
        <v/>
      </c>
      <c r="T7" s="147" t="str">
        <f>IF($B$2=1,IF(ประเมินตัวชี้วัด!R7="","",ประเมินตัวชี้วัด!R7),IF(ประเมินตัวชี้วัด!R37="","",ประเมินตัวชี้วัด!R37))</f>
        <v/>
      </c>
      <c r="U7" s="147" t="str">
        <f>IF($B$2=1,IF(ประเมินตัวชี้วัด!S7="","",ประเมินตัวชี้วัด!S7),IF(ประเมินตัวชี้วัด!S37="","",ประเมินตัวชี้วัด!S37))</f>
        <v/>
      </c>
      <c r="V7" s="147" t="str">
        <f>IF($B$2=1,IF(ประเมินตัวชี้วัด!T7="","",ประเมินตัวชี้วัด!T7),IF(ประเมินตัวชี้วัด!T37="","",ประเมินตัวชี้วัด!T37))</f>
        <v/>
      </c>
      <c r="W7" s="147" t="str">
        <f>IF($B$2=1,IF(ประเมินตัวชี้วัด!U7="","",ประเมินตัวชี้วัด!U7),IF(ประเมินตัวชี้วัด!U37="","",ประเมินตัวชี้วัด!U37))</f>
        <v/>
      </c>
      <c r="X7" s="147" t="str">
        <f>IF($B$2=1,IF(ประเมินตัวชี้วัด!V7="","",ประเมินตัวชี้วัด!V7),IF(ประเมินตัวชี้วัด!V37="","",ประเมินตัวชี้วัด!V37))</f>
        <v/>
      </c>
      <c r="Y7" s="147" t="str">
        <f>IF($B$2=1,IF(ประเมินตัวชี้วัด!W7="","",ประเมินตัวชี้วัด!W7),IF(ประเมินตัวชี้วัด!W37="","",ประเมินตัวชี้วัด!W37))</f>
        <v/>
      </c>
      <c r="Z7" s="147" t="str">
        <f>IF($B$2=1,IF(ประเมินตัวชี้วัด!X7="","",ประเมินตัวชี้วัด!X7),IF(ประเมินตัวชี้วัด!X37="","",ประเมินตัวชี้วัด!X37))</f>
        <v/>
      </c>
      <c r="AA7" s="147" t="str">
        <f>IF($B$2=1,IF(ประเมินตัวชี้วัด!Y7="","",ประเมินตัวชี้วัด!Y7),IF(ประเมินตัวชี้วัด!Y37="","",ประเมินตัวชี้วัด!Y37))</f>
        <v/>
      </c>
      <c r="AB7" s="147" t="str">
        <f>IF($B$2=1,IF(ประเมินตัวชี้วัด!Z7="","",ประเมินตัวชี้วัด!Z7),IF(ประเมินตัวชี้วัด!Z37="","",ประเมินตัวชี้วัด!Z37))</f>
        <v/>
      </c>
      <c r="AC7" s="147" t="str">
        <f>IF($B$2=1,IF(ประเมินตัวชี้วัด!AA7="","",ประเมินตัวชี้วัด!AA7),IF(ประเมินตัวชี้วัด!AA37="","",ประเมินตัวชี้วัด!AA37))</f>
        <v/>
      </c>
      <c r="AD7" s="147" t="str">
        <f>IF($B$2=1,IF(ประเมินตัวชี้วัด!AB7="","",ประเมินตัวชี้วัด!AB7),IF(ประเมินตัวชี้วัด!AB37="","",ประเมินตัวชี้วัด!AB37))</f>
        <v/>
      </c>
      <c r="AE7" s="147" t="str">
        <f>IF($B$2=1,IF(ประเมินตัวชี้วัด!AC7="","",ประเมินตัวชี้วัด!AC7),IF(ประเมินตัวชี้วัด!AC37="","",ประเมินตัวชี้วัด!AC37))</f>
        <v/>
      </c>
      <c r="AF7" s="147" t="str">
        <f>IF($B$2=1,IF(ประเมินตัวชี้วัด!AD7="","",ประเมินตัวชี้วัด!AD7),IF(ประเมินตัวชี้วัด!AD37="","",ประเมินตัวชี้วัด!AD37))</f>
        <v/>
      </c>
      <c r="AG7" s="147" t="str">
        <f>IF($B$2=1,IF(ประเมินตัวชี้วัด!AE7="","",ประเมินตัวชี้วัด!AE7),IF(ประเมินตัวชี้วัด!AE37="","",ประเมินตัวชี้วัด!AE37))</f>
        <v/>
      </c>
      <c r="AH7" s="147" t="str">
        <f>IF($B$2=1,IF(ประเมินตัวชี้วัด!AF7="","",ประเมินตัวชี้วัด!AF7),IF(ประเมินตัวชี้วัด!AF37="","",ประเมินตัวชี้วัด!AF37))</f>
        <v/>
      </c>
      <c r="AI7" s="147" t="str">
        <f>IF($B$2=1,IF(ประเมินตัวชี้วัด!AG7="","",ประเมินตัวชี้วัด!AG7),IF(ประเมินตัวชี้วัด!AG37="","",ประเมินตัวชี้วัด!AG37))</f>
        <v/>
      </c>
      <c r="AJ7" s="147" t="str">
        <f>IF($B$2=1,IF(ประเมินตัวชี้วัด!AH7="","",ประเมินตัวชี้วัด!AH7),IF(ประเมินตัวชี้วัด!AH37="","",ประเมินตัวชี้วัด!AH37))</f>
        <v/>
      </c>
      <c r="AK7" s="147" t="str">
        <f>IF($B$2=1,IF(ประเมินตัวชี้วัด!AI7="","",ประเมินตัวชี้วัด!AI7),IF(ประเมินตัวชี้วัด!AI37="","",ประเมินตัวชี้วัด!AI37))</f>
        <v/>
      </c>
      <c r="AL7" s="147" t="str">
        <f>IF($B$2=1,IF(ประเมินตัวชี้วัด!AJ7="","",ประเมินตัวชี้วัด!AJ7),IF(ประเมินตัวชี้วัด!AJ37="","",ประเมินตัวชี้วัด!AJ37))</f>
        <v/>
      </c>
      <c r="AM7" s="147" t="str">
        <f>IF($B$2=1,IF(ประเมินตัวชี้วัด!AK7="","",ประเมินตัวชี้วัด!AK7),IF(ประเมินตัวชี้วัด!AK37="","",ประเมินตัวชี้วัด!AK37))</f>
        <v/>
      </c>
      <c r="AN7" s="147" t="str">
        <f>IF($B$2=1,IF(ประเมินตัวชี้วัด!AL7="","",ประเมินตัวชี้วัด!AL7),IF(ประเมินตัวชี้วัด!AL37="","",ประเมินตัวชี้วัด!AL37))</f>
        <v/>
      </c>
      <c r="AO7" s="147" t="str">
        <f>IF($B$2=1,IF(ประเมินตัวชี้วัด!AM7="","",ประเมินตัวชี้วัด!AM7),IF(ประเมินตัวชี้วัด!AM37="","",ประเมินตัวชี้วัด!AM37))</f>
        <v/>
      </c>
      <c r="AP7" s="147" t="str">
        <f>IF($B$2=1,IF(ประเมินตัวชี้วัด!AN7="","",ประเมินตัวชี้วัด!AN7),IF(ประเมินตัวชี้วัด!AN37="","",ประเมินตัวชี้วัด!AN37))</f>
        <v/>
      </c>
      <c r="AQ7" s="147" t="str">
        <f>IF($B$2=1,IF(ประเมินตัวชี้วัด!AO7="","",ประเมินตัวชี้วัด!AO7),IF(ประเมินตัวชี้วัด!AO37="","",ประเมินตัวชี้วัด!AO37))</f>
        <v/>
      </c>
      <c r="AR7" s="147" t="str">
        <f>IF($B$2=1,IF(ประเมินตัวชี้วัด!AP7="","",ประเมินตัวชี้วัด!AP7),IF(ประเมินตัวชี้วัด!AP37="","",ประเมินตัวชี้วัด!AP37))</f>
        <v/>
      </c>
      <c r="AS7" s="147" t="str">
        <f>IF($B$2=1,IF(ประเมินตัวชี้วัด!AQ7="","",ประเมินตัวชี้วัด!AQ7),IF(ประเมินตัวชี้วัด!AQ37="","",ประเมินตัวชี้วัด!AQ37))</f>
        <v/>
      </c>
      <c r="AT7" s="147" t="str">
        <f>IF($B$2=1,IF(ประเมินตัวชี้วัด!AR7="","",ประเมินตัวชี้วัด!AR7),IF(ประเมินตัวชี้วัด!AR37="","",ประเมินตัวชี้วัด!AR37))</f>
        <v/>
      </c>
      <c r="AU7" s="147" t="str">
        <f>IF($B$2=1,IF(ประเมินตัวชี้วัด!AS7="","",ประเมินตัวชี้วัด!AS7),IF(ประเมินตัวชี้วัด!AS37="","",ประเมินตัวชี้วัด!AS37))</f>
        <v/>
      </c>
      <c r="AV7" s="147" t="str">
        <f>IF($B$2=1,IF(ประเมินตัวชี้วัด!AT7="","",ประเมินตัวชี้วัด!AT7),IF(ประเมินตัวชี้วัด!AT37="","",ประเมินตัวชี้วัด!AT37))</f>
        <v/>
      </c>
      <c r="AW7" s="147" t="str">
        <f>IF($B$2=1,IF(ประเมินตัวชี้วัด!AU7="","",ประเมินตัวชี้วัด!AU7),IF(ประเมินตัวชี้วัด!AU37="","",ประเมินตัวชี้วัด!AU37))</f>
        <v/>
      </c>
      <c r="AX7" s="147" t="str">
        <f>IF($B$2=1,IF(ประเมินตัวชี้วัด!AV7="","",ประเมินตัวชี้วัด!AV7),IF(ประเมินตัวชี้วัด!AV37="","",ประเมินตัวชี้วัด!AV37))</f>
        <v/>
      </c>
      <c r="AY7" s="147" t="str">
        <f>IF($B$2=1,IF(ประเมินตัวชี้วัด!AW7="","",ประเมินตัวชี้วัด!AW7),IF(ประเมินตัวชี้วัด!AW37="","",ประเมินตัวชี้วัด!AW37))</f>
        <v/>
      </c>
      <c r="AZ7" s="147" t="str">
        <f>IF($B$2=1,IF(ประเมินตัวชี้วัด!AX7="","",ประเมินตัวชี้วัด!AX7),IF(ประเมินตัวชี้วัด!AX37="","",ประเมินตัวชี้วัด!AX37))</f>
        <v/>
      </c>
      <c r="BA7" s="147" t="str">
        <f>IF($B$2=1,IF(ประเมินตัวชี้วัด!AY7="","",ประเมินตัวชี้วัด!AY7),IF(ประเมินตัวชี้วัด!AY37="","",ประเมินตัวชี้วัด!AY37))</f>
        <v/>
      </c>
      <c r="BB7" s="147" t="str">
        <f>IF($B$2=1,IF(ประเมินตัวชี้วัด!AZ7="","",ประเมินตัวชี้วัด!AZ7),IF(ประเมินตัวชี้วัด!AZ37="","",ประเมินตัวชี้วัด!AZ37))</f>
        <v/>
      </c>
      <c r="BC7" s="147" t="str">
        <f>IF($B$2=1,IF(ประเมินตัวชี้วัด!BA7="","",ประเมินตัวชี้วัด!BA7),IF(ประเมินตัวชี้วัด!BA37="","",ประเมินตัวชี้วัด!BA37))</f>
        <v/>
      </c>
      <c r="BD7" s="147" t="str">
        <f>IF($B$2=1,IF(ประเมินตัวชี้วัด!BB7="","",ประเมินตัวชี้วัด!BB7),IF(ประเมินตัวชี้วัด!BB37="","",ประเมินตัวชี้วัด!BB37))</f>
        <v/>
      </c>
      <c r="BE7" s="151">
        <f>IF($B$2=1,IF(ประเมินตัวชี้วัด!BC7="","",ประเมินตัวชี้วัด!BC7),IF(ประเมินตัวชี้วัด!BC37="","",ประเมินตัวชี้วัด!BC37))</f>
        <v>8</v>
      </c>
      <c r="BF7" s="151" t="str">
        <f>IF($B$2=1,IF(ประเมินตัวชี้วัด!BD7="","",ประเมินตัวชี้วัด!BD7),IF(ประเมินตัวชี้วัด!BD37="","",ประเมินตัวชี้วัด!BD37))</f>
        <v>ผ่าน</v>
      </c>
    </row>
    <row r="8" spans="1:58" ht="18" customHeight="1" x14ac:dyDescent="0.5">
      <c r="A8" s="146"/>
      <c r="B8" s="146"/>
      <c r="C8" s="146"/>
      <c r="D8" s="200">
        <f t="shared" si="3"/>
        <v>4</v>
      </c>
      <c r="E8" s="145" t="str">
        <f>IF($B$2=1,IF(ประเมินตัวชี้วัด!C8="","",ประเมินตัวชี้วัด!C8),IF(ประเมินตัวชี้วัด!C38="","",ประเมินตัวชี้วัด!C38))</f>
        <v>เด็กหญิงทดสอบ  ทดสอบ</v>
      </c>
      <c r="F8" s="153"/>
      <c r="G8" s="147">
        <f>IF($B$2=1,IF(ประเมินตัวชี้วัด!E8="","",ประเมินตัวชี้วัด!E8),IF(ประเมินตัวชี้วัด!E38="","",ประเมินตัวชี้วัด!E38))</f>
        <v>0</v>
      </c>
      <c r="H8" s="147">
        <f>IF($B$2=1,IF(ประเมินตัวชี้วัด!F8="","",ประเมินตัวชี้วัด!F8),IF(ประเมินตัวชี้วัด!F38="","",ประเมินตัวชี้วัด!F38))</f>
        <v>1</v>
      </c>
      <c r="I8" s="147">
        <f>IF($B$2=1,IF(ประเมินตัวชี้วัด!G8="","",ประเมินตัวชี้วัด!G8),IF(ประเมินตัวชี้วัด!G38="","",ประเมินตัวชี้วัด!G38))</f>
        <v>1</v>
      </c>
      <c r="J8" s="147">
        <f>IF($B$2=1,IF(ประเมินตัวชี้วัด!H8="","",ประเมินตัวชี้วัด!H8),IF(ประเมินตัวชี้วัด!H38="","",ประเมินตัวชี้วัด!H38))</f>
        <v>1</v>
      </c>
      <c r="K8" s="147">
        <f>IF($B$2=1,IF(ประเมินตัวชี้วัด!I8="","",ประเมินตัวชี้วัด!I8),IF(ประเมินตัวชี้วัด!I38="","",ประเมินตัวชี้วัด!I38))</f>
        <v>1</v>
      </c>
      <c r="L8" s="147">
        <f>IF($B$2=1,IF(ประเมินตัวชี้วัด!J8="","",ประเมินตัวชี้วัด!J8),IF(ประเมินตัวชี้วัด!J38="","",ประเมินตัวชี้วัด!J38))</f>
        <v>1</v>
      </c>
      <c r="M8" s="147">
        <f>IF($B$2=1,IF(ประเมินตัวชี้วัด!K8="","",ประเมินตัวชี้วัด!K8),IF(ประเมินตัวชี้วัด!K38="","",ประเมินตัวชี้วัด!K38))</f>
        <v>1</v>
      </c>
      <c r="N8" s="147">
        <f>IF($B$2=1,IF(ประเมินตัวชี้วัด!L8="","",ประเมินตัวชี้วัด!L8),IF(ประเมินตัวชี้วัด!L38="","",ประเมินตัวชี้วัด!L38))</f>
        <v>1</v>
      </c>
      <c r="O8" s="147" t="str">
        <f>IF($B$2=1,IF(ประเมินตัวชี้วัด!M8="","",ประเมินตัวชี้วัด!M8),IF(ประเมินตัวชี้วัด!M38="","",ประเมินตัวชี้วัด!M38))</f>
        <v/>
      </c>
      <c r="P8" s="147" t="str">
        <f>IF($B$2=1,IF(ประเมินตัวชี้วัด!N8="","",ประเมินตัวชี้วัด!N8),IF(ประเมินตัวชี้วัด!N38="","",ประเมินตัวชี้วัด!N38))</f>
        <v/>
      </c>
      <c r="Q8" s="147" t="str">
        <f>IF($B$2=1,IF(ประเมินตัวชี้วัด!O8="","",ประเมินตัวชี้วัด!O8),IF(ประเมินตัวชี้วัด!O38="","",ประเมินตัวชี้วัด!O38))</f>
        <v/>
      </c>
      <c r="R8" s="147" t="str">
        <f>IF($B$2=1,IF(ประเมินตัวชี้วัด!P8="","",ประเมินตัวชี้วัด!P8),IF(ประเมินตัวชี้วัด!P38="","",ประเมินตัวชี้วัด!P38))</f>
        <v/>
      </c>
      <c r="S8" s="147" t="str">
        <f>IF($B$2=1,IF(ประเมินตัวชี้วัด!Q8="","",ประเมินตัวชี้วัด!Q8),IF(ประเมินตัวชี้วัด!Q38="","",ประเมินตัวชี้วัด!Q38))</f>
        <v/>
      </c>
      <c r="T8" s="147" t="str">
        <f>IF($B$2=1,IF(ประเมินตัวชี้วัด!R8="","",ประเมินตัวชี้วัด!R8),IF(ประเมินตัวชี้วัด!R38="","",ประเมินตัวชี้วัด!R38))</f>
        <v/>
      </c>
      <c r="U8" s="147" t="str">
        <f>IF($B$2=1,IF(ประเมินตัวชี้วัด!S8="","",ประเมินตัวชี้วัด!S8),IF(ประเมินตัวชี้วัด!S38="","",ประเมินตัวชี้วัด!S38))</f>
        <v/>
      </c>
      <c r="V8" s="147" t="str">
        <f>IF($B$2=1,IF(ประเมินตัวชี้วัด!T8="","",ประเมินตัวชี้วัด!T8),IF(ประเมินตัวชี้วัด!T38="","",ประเมินตัวชี้วัด!T38))</f>
        <v/>
      </c>
      <c r="W8" s="147" t="str">
        <f>IF($B$2=1,IF(ประเมินตัวชี้วัด!U8="","",ประเมินตัวชี้วัด!U8),IF(ประเมินตัวชี้วัด!U38="","",ประเมินตัวชี้วัด!U38))</f>
        <v/>
      </c>
      <c r="X8" s="147" t="str">
        <f>IF($B$2=1,IF(ประเมินตัวชี้วัด!V8="","",ประเมินตัวชี้วัด!V8),IF(ประเมินตัวชี้วัด!V38="","",ประเมินตัวชี้วัด!V38))</f>
        <v/>
      </c>
      <c r="Y8" s="147" t="str">
        <f>IF($B$2=1,IF(ประเมินตัวชี้วัด!W8="","",ประเมินตัวชี้วัด!W8),IF(ประเมินตัวชี้วัด!W38="","",ประเมินตัวชี้วัด!W38))</f>
        <v/>
      </c>
      <c r="Z8" s="147" t="str">
        <f>IF($B$2=1,IF(ประเมินตัวชี้วัด!X8="","",ประเมินตัวชี้วัด!X8),IF(ประเมินตัวชี้วัด!X38="","",ประเมินตัวชี้วัด!X38))</f>
        <v/>
      </c>
      <c r="AA8" s="147" t="str">
        <f>IF($B$2=1,IF(ประเมินตัวชี้วัด!Y8="","",ประเมินตัวชี้วัด!Y8),IF(ประเมินตัวชี้วัด!Y38="","",ประเมินตัวชี้วัด!Y38))</f>
        <v/>
      </c>
      <c r="AB8" s="147" t="str">
        <f>IF($B$2=1,IF(ประเมินตัวชี้วัด!Z8="","",ประเมินตัวชี้วัด!Z8),IF(ประเมินตัวชี้วัด!Z38="","",ประเมินตัวชี้วัด!Z38))</f>
        <v/>
      </c>
      <c r="AC8" s="147" t="str">
        <f>IF($B$2=1,IF(ประเมินตัวชี้วัด!AA8="","",ประเมินตัวชี้วัด!AA8),IF(ประเมินตัวชี้วัด!AA38="","",ประเมินตัวชี้วัด!AA38))</f>
        <v/>
      </c>
      <c r="AD8" s="147" t="str">
        <f>IF($B$2=1,IF(ประเมินตัวชี้วัด!AB8="","",ประเมินตัวชี้วัด!AB8),IF(ประเมินตัวชี้วัด!AB38="","",ประเมินตัวชี้วัด!AB38))</f>
        <v/>
      </c>
      <c r="AE8" s="147" t="str">
        <f>IF($B$2=1,IF(ประเมินตัวชี้วัด!AC8="","",ประเมินตัวชี้วัด!AC8),IF(ประเมินตัวชี้วัด!AC38="","",ประเมินตัวชี้วัด!AC38))</f>
        <v/>
      </c>
      <c r="AF8" s="147" t="str">
        <f>IF($B$2=1,IF(ประเมินตัวชี้วัด!AD8="","",ประเมินตัวชี้วัด!AD8),IF(ประเมินตัวชี้วัด!AD38="","",ประเมินตัวชี้วัด!AD38))</f>
        <v/>
      </c>
      <c r="AG8" s="147" t="str">
        <f>IF($B$2=1,IF(ประเมินตัวชี้วัด!AE8="","",ประเมินตัวชี้วัด!AE8),IF(ประเมินตัวชี้วัด!AE38="","",ประเมินตัวชี้วัด!AE38))</f>
        <v/>
      </c>
      <c r="AH8" s="147" t="str">
        <f>IF($B$2=1,IF(ประเมินตัวชี้วัด!AF8="","",ประเมินตัวชี้วัด!AF8),IF(ประเมินตัวชี้วัด!AF38="","",ประเมินตัวชี้วัด!AF38))</f>
        <v/>
      </c>
      <c r="AI8" s="147" t="str">
        <f>IF($B$2=1,IF(ประเมินตัวชี้วัด!AG8="","",ประเมินตัวชี้วัด!AG8),IF(ประเมินตัวชี้วัด!AG38="","",ประเมินตัวชี้วัด!AG38))</f>
        <v/>
      </c>
      <c r="AJ8" s="147" t="str">
        <f>IF($B$2=1,IF(ประเมินตัวชี้วัด!AH8="","",ประเมินตัวชี้วัด!AH8),IF(ประเมินตัวชี้วัด!AH38="","",ประเมินตัวชี้วัด!AH38))</f>
        <v/>
      </c>
      <c r="AK8" s="147" t="str">
        <f>IF($B$2=1,IF(ประเมินตัวชี้วัด!AI8="","",ประเมินตัวชี้วัด!AI8),IF(ประเมินตัวชี้วัด!AI38="","",ประเมินตัวชี้วัด!AI38))</f>
        <v/>
      </c>
      <c r="AL8" s="147" t="str">
        <f>IF($B$2=1,IF(ประเมินตัวชี้วัด!AJ8="","",ประเมินตัวชี้วัด!AJ8),IF(ประเมินตัวชี้วัด!AJ38="","",ประเมินตัวชี้วัด!AJ38))</f>
        <v/>
      </c>
      <c r="AM8" s="147" t="str">
        <f>IF($B$2=1,IF(ประเมินตัวชี้วัด!AK8="","",ประเมินตัวชี้วัด!AK8),IF(ประเมินตัวชี้วัด!AK38="","",ประเมินตัวชี้วัด!AK38))</f>
        <v/>
      </c>
      <c r="AN8" s="147" t="str">
        <f>IF($B$2=1,IF(ประเมินตัวชี้วัด!AL8="","",ประเมินตัวชี้วัด!AL8),IF(ประเมินตัวชี้วัด!AL38="","",ประเมินตัวชี้วัด!AL38))</f>
        <v/>
      </c>
      <c r="AO8" s="147" t="str">
        <f>IF($B$2=1,IF(ประเมินตัวชี้วัด!AM8="","",ประเมินตัวชี้วัด!AM8),IF(ประเมินตัวชี้วัด!AM38="","",ประเมินตัวชี้วัด!AM38))</f>
        <v/>
      </c>
      <c r="AP8" s="147" t="str">
        <f>IF($B$2=1,IF(ประเมินตัวชี้วัด!AN8="","",ประเมินตัวชี้วัด!AN8),IF(ประเมินตัวชี้วัด!AN38="","",ประเมินตัวชี้วัด!AN38))</f>
        <v/>
      </c>
      <c r="AQ8" s="147" t="str">
        <f>IF($B$2=1,IF(ประเมินตัวชี้วัด!AO8="","",ประเมินตัวชี้วัด!AO8),IF(ประเมินตัวชี้วัด!AO38="","",ประเมินตัวชี้วัด!AO38))</f>
        <v/>
      </c>
      <c r="AR8" s="147" t="str">
        <f>IF($B$2=1,IF(ประเมินตัวชี้วัด!AP8="","",ประเมินตัวชี้วัด!AP8),IF(ประเมินตัวชี้วัด!AP38="","",ประเมินตัวชี้วัด!AP38))</f>
        <v/>
      </c>
      <c r="AS8" s="147" t="str">
        <f>IF($B$2=1,IF(ประเมินตัวชี้วัด!AQ8="","",ประเมินตัวชี้วัด!AQ8),IF(ประเมินตัวชี้วัด!AQ38="","",ประเมินตัวชี้วัด!AQ38))</f>
        <v/>
      </c>
      <c r="AT8" s="147" t="str">
        <f>IF($B$2=1,IF(ประเมินตัวชี้วัด!AR8="","",ประเมินตัวชี้วัด!AR8),IF(ประเมินตัวชี้วัด!AR38="","",ประเมินตัวชี้วัด!AR38))</f>
        <v/>
      </c>
      <c r="AU8" s="147" t="str">
        <f>IF($B$2=1,IF(ประเมินตัวชี้วัด!AS8="","",ประเมินตัวชี้วัด!AS8),IF(ประเมินตัวชี้วัด!AS38="","",ประเมินตัวชี้วัด!AS38))</f>
        <v/>
      </c>
      <c r="AV8" s="147" t="str">
        <f>IF($B$2=1,IF(ประเมินตัวชี้วัด!AT8="","",ประเมินตัวชี้วัด!AT8),IF(ประเมินตัวชี้วัด!AT38="","",ประเมินตัวชี้วัด!AT38))</f>
        <v/>
      </c>
      <c r="AW8" s="147" t="str">
        <f>IF($B$2=1,IF(ประเมินตัวชี้วัด!AU8="","",ประเมินตัวชี้วัด!AU8),IF(ประเมินตัวชี้วัด!AU38="","",ประเมินตัวชี้วัด!AU38))</f>
        <v/>
      </c>
      <c r="AX8" s="147" t="str">
        <f>IF($B$2=1,IF(ประเมินตัวชี้วัด!AV8="","",ประเมินตัวชี้วัด!AV8),IF(ประเมินตัวชี้วัด!AV38="","",ประเมินตัวชี้วัด!AV38))</f>
        <v/>
      </c>
      <c r="AY8" s="147" t="str">
        <f>IF($B$2=1,IF(ประเมินตัวชี้วัด!AW8="","",ประเมินตัวชี้วัด!AW8),IF(ประเมินตัวชี้วัด!AW38="","",ประเมินตัวชี้วัด!AW38))</f>
        <v/>
      </c>
      <c r="AZ8" s="147" t="str">
        <f>IF($B$2=1,IF(ประเมินตัวชี้วัด!AX8="","",ประเมินตัวชี้วัด!AX8),IF(ประเมินตัวชี้วัด!AX38="","",ประเมินตัวชี้วัด!AX38))</f>
        <v/>
      </c>
      <c r="BA8" s="147" t="str">
        <f>IF($B$2=1,IF(ประเมินตัวชี้วัด!AY8="","",ประเมินตัวชี้วัด!AY8),IF(ประเมินตัวชี้วัด!AY38="","",ประเมินตัวชี้วัด!AY38))</f>
        <v/>
      </c>
      <c r="BB8" s="147" t="str">
        <f>IF($B$2=1,IF(ประเมินตัวชี้วัด!AZ8="","",ประเมินตัวชี้วัด!AZ8),IF(ประเมินตัวชี้วัด!AZ38="","",ประเมินตัวชี้วัด!AZ38))</f>
        <v/>
      </c>
      <c r="BC8" s="147" t="str">
        <f>IF($B$2=1,IF(ประเมินตัวชี้วัด!BA8="","",ประเมินตัวชี้วัด!BA8),IF(ประเมินตัวชี้วัด!BA38="","",ประเมินตัวชี้วัด!BA38))</f>
        <v/>
      </c>
      <c r="BD8" s="147" t="str">
        <f>IF($B$2=1,IF(ประเมินตัวชี้วัด!BB8="","",ประเมินตัวชี้วัด!BB8),IF(ประเมินตัวชี้วัด!BB38="","",ประเมินตัวชี้วัด!BB38))</f>
        <v/>
      </c>
      <c r="BE8" s="151">
        <f>IF($B$2=1,IF(ประเมินตัวชี้วัด!BC8="","",ประเมินตัวชี้วัด!BC8),IF(ประเมินตัวชี้วัด!BC38="","",ประเมินตัวชี้วัด!BC38))</f>
        <v>7</v>
      </c>
      <c r="BF8" s="151" t="str">
        <f>IF($B$2=1,IF(ประเมินตัวชี้วัด!BD8="","",ประเมินตัวชี้วัด!BD8),IF(ประเมินตัวชี้วัด!BD38="","",ประเมินตัวชี้วัด!BD38))</f>
        <v>ไม่ผ่าน</v>
      </c>
    </row>
    <row r="9" spans="1:58" ht="18" customHeight="1" x14ac:dyDescent="0.5">
      <c r="A9" s="146"/>
      <c r="B9" s="146"/>
      <c r="C9" s="146"/>
      <c r="D9" s="200">
        <f t="shared" si="3"/>
        <v>5</v>
      </c>
      <c r="E9" s="145" t="str">
        <f>IF($B$2=1,IF(ประเมินตัวชี้วัด!C9="","",ประเมินตัวชี้วัด!C9),IF(ประเมินตัวชี้วัด!C39="","",ประเมินตัวชี้วัด!C39))</f>
        <v/>
      </c>
      <c r="F9" s="153"/>
      <c r="G9" s="147" t="str">
        <f>IF($B$2=1,IF(ประเมินตัวชี้วัด!E9="","",ประเมินตัวชี้วัด!E9),IF(ประเมินตัวชี้วัด!E39="","",ประเมินตัวชี้วัด!E39))</f>
        <v/>
      </c>
      <c r="H9" s="147" t="str">
        <f>IF($B$2=1,IF(ประเมินตัวชี้วัด!F9="","",ประเมินตัวชี้วัด!F9),IF(ประเมินตัวชี้วัด!F39="","",ประเมินตัวชี้วัด!F39))</f>
        <v/>
      </c>
      <c r="I9" s="147" t="str">
        <f>IF($B$2=1,IF(ประเมินตัวชี้วัด!G9="","",ประเมินตัวชี้วัด!G9),IF(ประเมินตัวชี้วัด!G39="","",ประเมินตัวชี้วัด!G39))</f>
        <v/>
      </c>
      <c r="J9" s="147" t="str">
        <f>IF($B$2=1,IF(ประเมินตัวชี้วัด!H9="","",ประเมินตัวชี้วัด!H9),IF(ประเมินตัวชี้วัด!H39="","",ประเมินตัวชี้วัด!H39))</f>
        <v/>
      </c>
      <c r="K9" s="147" t="str">
        <f>IF($B$2=1,IF(ประเมินตัวชี้วัด!I9="","",ประเมินตัวชี้วัด!I9),IF(ประเมินตัวชี้วัด!I39="","",ประเมินตัวชี้วัด!I39))</f>
        <v/>
      </c>
      <c r="L9" s="147" t="str">
        <f>IF($B$2=1,IF(ประเมินตัวชี้วัด!J9="","",ประเมินตัวชี้วัด!J9),IF(ประเมินตัวชี้วัด!J39="","",ประเมินตัวชี้วัด!J39))</f>
        <v/>
      </c>
      <c r="M9" s="147" t="str">
        <f>IF($B$2=1,IF(ประเมินตัวชี้วัด!K9="","",ประเมินตัวชี้วัด!K9),IF(ประเมินตัวชี้วัด!K39="","",ประเมินตัวชี้วัด!K39))</f>
        <v/>
      </c>
      <c r="N9" s="147" t="str">
        <f>IF($B$2=1,IF(ประเมินตัวชี้วัด!L9="","",ประเมินตัวชี้วัด!L9),IF(ประเมินตัวชี้วัด!L39="","",ประเมินตัวชี้วัด!L39))</f>
        <v/>
      </c>
      <c r="O9" s="147" t="str">
        <f>IF($B$2=1,IF(ประเมินตัวชี้วัด!M9="","",ประเมินตัวชี้วัด!M9),IF(ประเมินตัวชี้วัด!M39="","",ประเมินตัวชี้วัด!M39))</f>
        <v/>
      </c>
      <c r="P9" s="147" t="str">
        <f>IF($B$2=1,IF(ประเมินตัวชี้วัด!N9="","",ประเมินตัวชี้วัด!N9),IF(ประเมินตัวชี้วัด!N39="","",ประเมินตัวชี้วัด!N39))</f>
        <v/>
      </c>
      <c r="Q9" s="147" t="str">
        <f>IF($B$2=1,IF(ประเมินตัวชี้วัด!O9="","",ประเมินตัวชี้วัด!O9),IF(ประเมินตัวชี้วัด!O39="","",ประเมินตัวชี้วัด!O39))</f>
        <v/>
      </c>
      <c r="R9" s="147" t="str">
        <f>IF($B$2=1,IF(ประเมินตัวชี้วัด!P9="","",ประเมินตัวชี้วัด!P9),IF(ประเมินตัวชี้วัด!P39="","",ประเมินตัวชี้วัด!P39))</f>
        <v/>
      </c>
      <c r="S9" s="147" t="str">
        <f>IF($B$2=1,IF(ประเมินตัวชี้วัด!Q9="","",ประเมินตัวชี้วัด!Q9),IF(ประเมินตัวชี้วัด!Q39="","",ประเมินตัวชี้วัด!Q39))</f>
        <v/>
      </c>
      <c r="T9" s="147" t="str">
        <f>IF($B$2=1,IF(ประเมินตัวชี้วัด!R9="","",ประเมินตัวชี้วัด!R9),IF(ประเมินตัวชี้วัด!R39="","",ประเมินตัวชี้วัด!R39))</f>
        <v/>
      </c>
      <c r="U9" s="147" t="str">
        <f>IF($B$2=1,IF(ประเมินตัวชี้วัด!S9="","",ประเมินตัวชี้วัด!S9),IF(ประเมินตัวชี้วัด!S39="","",ประเมินตัวชี้วัด!S39))</f>
        <v/>
      </c>
      <c r="V9" s="147" t="str">
        <f>IF($B$2=1,IF(ประเมินตัวชี้วัด!T9="","",ประเมินตัวชี้วัด!T9),IF(ประเมินตัวชี้วัด!T39="","",ประเมินตัวชี้วัด!T39))</f>
        <v/>
      </c>
      <c r="W9" s="147" t="str">
        <f>IF($B$2=1,IF(ประเมินตัวชี้วัด!U9="","",ประเมินตัวชี้วัด!U9),IF(ประเมินตัวชี้วัด!U39="","",ประเมินตัวชี้วัด!U39))</f>
        <v/>
      </c>
      <c r="X9" s="147" t="str">
        <f>IF($B$2=1,IF(ประเมินตัวชี้วัด!V9="","",ประเมินตัวชี้วัด!V9),IF(ประเมินตัวชี้วัด!V39="","",ประเมินตัวชี้วัด!V39))</f>
        <v/>
      </c>
      <c r="Y9" s="147" t="str">
        <f>IF($B$2=1,IF(ประเมินตัวชี้วัด!W9="","",ประเมินตัวชี้วัด!W9),IF(ประเมินตัวชี้วัด!W39="","",ประเมินตัวชี้วัด!W39))</f>
        <v/>
      </c>
      <c r="Z9" s="147" t="str">
        <f>IF($B$2=1,IF(ประเมินตัวชี้วัด!X9="","",ประเมินตัวชี้วัด!X9),IF(ประเมินตัวชี้วัด!X39="","",ประเมินตัวชี้วัด!X39))</f>
        <v/>
      </c>
      <c r="AA9" s="147" t="str">
        <f>IF($B$2=1,IF(ประเมินตัวชี้วัด!Y9="","",ประเมินตัวชี้วัด!Y9),IF(ประเมินตัวชี้วัด!Y39="","",ประเมินตัวชี้วัด!Y39))</f>
        <v/>
      </c>
      <c r="AB9" s="147" t="str">
        <f>IF($B$2=1,IF(ประเมินตัวชี้วัด!Z9="","",ประเมินตัวชี้วัด!Z9),IF(ประเมินตัวชี้วัด!Z39="","",ประเมินตัวชี้วัด!Z39))</f>
        <v/>
      </c>
      <c r="AC9" s="147" t="str">
        <f>IF($B$2=1,IF(ประเมินตัวชี้วัด!AA9="","",ประเมินตัวชี้วัด!AA9),IF(ประเมินตัวชี้วัด!AA39="","",ประเมินตัวชี้วัด!AA39))</f>
        <v/>
      </c>
      <c r="AD9" s="147" t="str">
        <f>IF($B$2=1,IF(ประเมินตัวชี้วัด!AB9="","",ประเมินตัวชี้วัด!AB9),IF(ประเมินตัวชี้วัด!AB39="","",ประเมินตัวชี้วัด!AB39))</f>
        <v/>
      </c>
      <c r="AE9" s="147" t="str">
        <f>IF($B$2=1,IF(ประเมินตัวชี้วัด!AC9="","",ประเมินตัวชี้วัด!AC9),IF(ประเมินตัวชี้วัด!AC39="","",ประเมินตัวชี้วัด!AC39))</f>
        <v/>
      </c>
      <c r="AF9" s="147" t="str">
        <f>IF($B$2=1,IF(ประเมินตัวชี้วัด!AD9="","",ประเมินตัวชี้วัด!AD9),IF(ประเมินตัวชี้วัด!AD39="","",ประเมินตัวชี้วัด!AD39))</f>
        <v/>
      </c>
      <c r="AG9" s="147" t="str">
        <f>IF($B$2=1,IF(ประเมินตัวชี้วัด!AE9="","",ประเมินตัวชี้วัด!AE9),IF(ประเมินตัวชี้วัด!AE39="","",ประเมินตัวชี้วัด!AE39))</f>
        <v/>
      </c>
      <c r="AH9" s="147" t="str">
        <f>IF($B$2=1,IF(ประเมินตัวชี้วัด!AF9="","",ประเมินตัวชี้วัด!AF9),IF(ประเมินตัวชี้วัด!AF39="","",ประเมินตัวชี้วัด!AF39))</f>
        <v/>
      </c>
      <c r="AI9" s="147" t="str">
        <f>IF($B$2=1,IF(ประเมินตัวชี้วัด!AG9="","",ประเมินตัวชี้วัด!AG9),IF(ประเมินตัวชี้วัด!AG39="","",ประเมินตัวชี้วัด!AG39))</f>
        <v/>
      </c>
      <c r="AJ9" s="147" t="str">
        <f>IF($B$2=1,IF(ประเมินตัวชี้วัด!AH9="","",ประเมินตัวชี้วัด!AH9),IF(ประเมินตัวชี้วัด!AH39="","",ประเมินตัวชี้วัด!AH39))</f>
        <v/>
      </c>
      <c r="AK9" s="147" t="str">
        <f>IF($B$2=1,IF(ประเมินตัวชี้วัด!AI9="","",ประเมินตัวชี้วัด!AI9),IF(ประเมินตัวชี้วัด!AI39="","",ประเมินตัวชี้วัด!AI39))</f>
        <v/>
      </c>
      <c r="AL9" s="147" t="str">
        <f>IF($B$2=1,IF(ประเมินตัวชี้วัด!AJ9="","",ประเมินตัวชี้วัด!AJ9),IF(ประเมินตัวชี้วัด!AJ39="","",ประเมินตัวชี้วัด!AJ39))</f>
        <v/>
      </c>
      <c r="AM9" s="147" t="str">
        <f>IF($B$2=1,IF(ประเมินตัวชี้วัด!AK9="","",ประเมินตัวชี้วัด!AK9),IF(ประเมินตัวชี้วัด!AK39="","",ประเมินตัวชี้วัด!AK39))</f>
        <v/>
      </c>
      <c r="AN9" s="147" t="str">
        <f>IF($B$2=1,IF(ประเมินตัวชี้วัด!AL9="","",ประเมินตัวชี้วัด!AL9),IF(ประเมินตัวชี้วัด!AL39="","",ประเมินตัวชี้วัด!AL39))</f>
        <v/>
      </c>
      <c r="AO9" s="147" t="str">
        <f>IF($B$2=1,IF(ประเมินตัวชี้วัด!AM9="","",ประเมินตัวชี้วัด!AM9),IF(ประเมินตัวชี้วัด!AM39="","",ประเมินตัวชี้วัด!AM39))</f>
        <v/>
      </c>
      <c r="AP9" s="147" t="str">
        <f>IF($B$2=1,IF(ประเมินตัวชี้วัด!AN9="","",ประเมินตัวชี้วัด!AN9),IF(ประเมินตัวชี้วัด!AN39="","",ประเมินตัวชี้วัด!AN39))</f>
        <v/>
      </c>
      <c r="AQ9" s="147" t="str">
        <f>IF($B$2=1,IF(ประเมินตัวชี้วัด!AO9="","",ประเมินตัวชี้วัด!AO9),IF(ประเมินตัวชี้วัด!AO39="","",ประเมินตัวชี้วัด!AO39))</f>
        <v/>
      </c>
      <c r="AR9" s="147" t="str">
        <f>IF($B$2=1,IF(ประเมินตัวชี้วัด!AP9="","",ประเมินตัวชี้วัด!AP9),IF(ประเมินตัวชี้วัด!AP39="","",ประเมินตัวชี้วัด!AP39))</f>
        <v/>
      </c>
      <c r="AS9" s="147" t="str">
        <f>IF($B$2=1,IF(ประเมินตัวชี้วัด!AQ9="","",ประเมินตัวชี้วัด!AQ9),IF(ประเมินตัวชี้วัด!AQ39="","",ประเมินตัวชี้วัด!AQ39))</f>
        <v/>
      </c>
      <c r="AT9" s="147" t="str">
        <f>IF($B$2=1,IF(ประเมินตัวชี้วัด!AR9="","",ประเมินตัวชี้วัด!AR9),IF(ประเมินตัวชี้วัด!AR39="","",ประเมินตัวชี้วัด!AR39))</f>
        <v/>
      </c>
      <c r="AU9" s="147" t="str">
        <f>IF($B$2=1,IF(ประเมินตัวชี้วัด!AS9="","",ประเมินตัวชี้วัด!AS9),IF(ประเมินตัวชี้วัด!AS39="","",ประเมินตัวชี้วัด!AS39))</f>
        <v/>
      </c>
      <c r="AV9" s="147" t="str">
        <f>IF($B$2=1,IF(ประเมินตัวชี้วัด!AT9="","",ประเมินตัวชี้วัด!AT9),IF(ประเมินตัวชี้วัด!AT39="","",ประเมินตัวชี้วัด!AT39))</f>
        <v/>
      </c>
      <c r="AW9" s="147" t="str">
        <f>IF($B$2=1,IF(ประเมินตัวชี้วัด!AU9="","",ประเมินตัวชี้วัด!AU9),IF(ประเมินตัวชี้วัด!AU39="","",ประเมินตัวชี้วัด!AU39))</f>
        <v/>
      </c>
      <c r="AX9" s="147" t="str">
        <f>IF($B$2=1,IF(ประเมินตัวชี้วัด!AV9="","",ประเมินตัวชี้วัด!AV9),IF(ประเมินตัวชี้วัด!AV39="","",ประเมินตัวชี้วัด!AV39))</f>
        <v/>
      </c>
      <c r="AY9" s="147" t="str">
        <f>IF($B$2=1,IF(ประเมินตัวชี้วัด!AW9="","",ประเมินตัวชี้วัด!AW9),IF(ประเมินตัวชี้วัด!AW39="","",ประเมินตัวชี้วัด!AW39))</f>
        <v/>
      </c>
      <c r="AZ9" s="147" t="str">
        <f>IF($B$2=1,IF(ประเมินตัวชี้วัด!AX9="","",ประเมินตัวชี้วัด!AX9),IF(ประเมินตัวชี้วัด!AX39="","",ประเมินตัวชี้วัด!AX39))</f>
        <v/>
      </c>
      <c r="BA9" s="147" t="str">
        <f>IF($B$2=1,IF(ประเมินตัวชี้วัด!AY9="","",ประเมินตัวชี้วัด!AY9),IF(ประเมินตัวชี้วัด!AY39="","",ประเมินตัวชี้วัด!AY39))</f>
        <v/>
      </c>
      <c r="BB9" s="147" t="str">
        <f>IF($B$2=1,IF(ประเมินตัวชี้วัด!AZ9="","",ประเมินตัวชี้วัด!AZ9),IF(ประเมินตัวชี้วัด!AZ39="","",ประเมินตัวชี้วัด!AZ39))</f>
        <v/>
      </c>
      <c r="BC9" s="147" t="str">
        <f>IF($B$2=1,IF(ประเมินตัวชี้วัด!BA9="","",ประเมินตัวชี้วัด!BA9),IF(ประเมินตัวชี้วัด!BA39="","",ประเมินตัวชี้วัด!BA39))</f>
        <v/>
      </c>
      <c r="BD9" s="147" t="str">
        <f>IF($B$2=1,IF(ประเมินตัวชี้วัด!BB9="","",ประเมินตัวชี้วัด!BB9),IF(ประเมินตัวชี้วัด!BB39="","",ประเมินตัวชี้วัด!BB39))</f>
        <v/>
      </c>
      <c r="BE9" s="151" t="str">
        <f>IF($B$2=1,IF(ประเมินตัวชี้วัด!BC9="","",ประเมินตัวชี้วัด!BC9),IF(ประเมินตัวชี้วัด!BC39="","",ประเมินตัวชี้วัด!BC39))</f>
        <v/>
      </c>
      <c r="BF9" s="151" t="str">
        <f>IF($B$2=1,IF(ประเมินตัวชี้วัด!BD9="","",ประเมินตัวชี้วัด!BD9),IF(ประเมินตัวชี้วัด!BD39="","",ประเมินตัวชี้วัด!BD39))</f>
        <v/>
      </c>
    </row>
    <row r="10" spans="1:58" ht="18" customHeight="1" x14ac:dyDescent="0.5">
      <c r="A10" s="146"/>
      <c r="B10" s="146"/>
      <c r="C10" s="146"/>
      <c r="D10" s="200">
        <f t="shared" si="3"/>
        <v>6</v>
      </c>
      <c r="E10" s="145" t="str">
        <f>IF($B$2=1,IF(ประเมินตัวชี้วัด!C10="","",ประเมินตัวชี้วัด!C10),IF(ประเมินตัวชี้วัด!C40="","",ประเมินตัวชี้วัด!C40))</f>
        <v/>
      </c>
      <c r="F10" s="153"/>
      <c r="G10" s="147" t="str">
        <f>IF($B$2=1,IF(ประเมินตัวชี้วัด!E10="","",ประเมินตัวชี้วัด!E10),IF(ประเมินตัวชี้วัด!E40="","",ประเมินตัวชี้วัด!E40))</f>
        <v/>
      </c>
      <c r="H10" s="147" t="str">
        <f>IF($B$2=1,IF(ประเมินตัวชี้วัด!F10="","",ประเมินตัวชี้วัด!F10),IF(ประเมินตัวชี้วัด!F40="","",ประเมินตัวชี้วัด!F40))</f>
        <v/>
      </c>
      <c r="I10" s="147" t="str">
        <f>IF($B$2=1,IF(ประเมินตัวชี้วัด!G10="","",ประเมินตัวชี้วัด!G10),IF(ประเมินตัวชี้วัด!G40="","",ประเมินตัวชี้วัด!G40))</f>
        <v/>
      </c>
      <c r="J10" s="147" t="str">
        <f>IF($B$2=1,IF(ประเมินตัวชี้วัด!H10="","",ประเมินตัวชี้วัด!H10),IF(ประเมินตัวชี้วัด!H40="","",ประเมินตัวชี้วัด!H40))</f>
        <v/>
      </c>
      <c r="K10" s="147" t="str">
        <f>IF($B$2=1,IF(ประเมินตัวชี้วัด!I10="","",ประเมินตัวชี้วัด!I10),IF(ประเมินตัวชี้วัด!I40="","",ประเมินตัวชี้วัด!I40))</f>
        <v/>
      </c>
      <c r="L10" s="147" t="str">
        <f>IF($B$2=1,IF(ประเมินตัวชี้วัด!J10="","",ประเมินตัวชี้วัด!J10),IF(ประเมินตัวชี้วัด!J40="","",ประเมินตัวชี้วัด!J40))</f>
        <v/>
      </c>
      <c r="M10" s="147" t="str">
        <f>IF($B$2=1,IF(ประเมินตัวชี้วัด!K10="","",ประเมินตัวชี้วัด!K10),IF(ประเมินตัวชี้วัด!K40="","",ประเมินตัวชี้วัด!K40))</f>
        <v/>
      </c>
      <c r="N10" s="147" t="str">
        <f>IF($B$2=1,IF(ประเมินตัวชี้วัด!L10="","",ประเมินตัวชี้วัด!L10),IF(ประเมินตัวชี้วัด!L40="","",ประเมินตัวชี้วัด!L40))</f>
        <v/>
      </c>
      <c r="O10" s="147" t="str">
        <f>IF($B$2=1,IF(ประเมินตัวชี้วัด!M10="","",ประเมินตัวชี้วัด!M10),IF(ประเมินตัวชี้วัด!M40="","",ประเมินตัวชี้วัด!M40))</f>
        <v/>
      </c>
      <c r="P10" s="147" t="str">
        <f>IF($B$2=1,IF(ประเมินตัวชี้วัด!N10="","",ประเมินตัวชี้วัด!N10),IF(ประเมินตัวชี้วัด!N40="","",ประเมินตัวชี้วัด!N40))</f>
        <v/>
      </c>
      <c r="Q10" s="147" t="str">
        <f>IF($B$2=1,IF(ประเมินตัวชี้วัด!O10="","",ประเมินตัวชี้วัด!O10),IF(ประเมินตัวชี้วัด!O40="","",ประเมินตัวชี้วัด!O40))</f>
        <v/>
      </c>
      <c r="R10" s="147" t="str">
        <f>IF($B$2=1,IF(ประเมินตัวชี้วัด!P10="","",ประเมินตัวชี้วัด!P10),IF(ประเมินตัวชี้วัด!P40="","",ประเมินตัวชี้วัด!P40))</f>
        <v/>
      </c>
      <c r="S10" s="147" t="str">
        <f>IF($B$2=1,IF(ประเมินตัวชี้วัด!Q10="","",ประเมินตัวชี้วัด!Q10),IF(ประเมินตัวชี้วัด!Q40="","",ประเมินตัวชี้วัด!Q40))</f>
        <v/>
      </c>
      <c r="T10" s="147" t="str">
        <f>IF($B$2=1,IF(ประเมินตัวชี้วัด!R10="","",ประเมินตัวชี้วัด!R10),IF(ประเมินตัวชี้วัด!R40="","",ประเมินตัวชี้วัด!R40))</f>
        <v/>
      </c>
      <c r="U10" s="147" t="str">
        <f>IF($B$2=1,IF(ประเมินตัวชี้วัด!S10="","",ประเมินตัวชี้วัด!S10),IF(ประเมินตัวชี้วัด!S40="","",ประเมินตัวชี้วัด!S40))</f>
        <v/>
      </c>
      <c r="V10" s="147" t="str">
        <f>IF($B$2=1,IF(ประเมินตัวชี้วัด!T10="","",ประเมินตัวชี้วัด!T10),IF(ประเมินตัวชี้วัด!T40="","",ประเมินตัวชี้วัด!T40))</f>
        <v/>
      </c>
      <c r="W10" s="147" t="str">
        <f>IF($B$2=1,IF(ประเมินตัวชี้วัด!U10="","",ประเมินตัวชี้วัด!U10),IF(ประเมินตัวชี้วัด!U40="","",ประเมินตัวชี้วัด!U40))</f>
        <v/>
      </c>
      <c r="X10" s="147" t="str">
        <f>IF($B$2=1,IF(ประเมินตัวชี้วัด!V10="","",ประเมินตัวชี้วัด!V10),IF(ประเมินตัวชี้วัด!V40="","",ประเมินตัวชี้วัด!V40))</f>
        <v/>
      </c>
      <c r="Y10" s="147" t="str">
        <f>IF($B$2=1,IF(ประเมินตัวชี้วัด!W10="","",ประเมินตัวชี้วัด!W10),IF(ประเมินตัวชี้วัด!W40="","",ประเมินตัวชี้วัด!W40))</f>
        <v/>
      </c>
      <c r="Z10" s="147" t="str">
        <f>IF($B$2=1,IF(ประเมินตัวชี้วัด!X10="","",ประเมินตัวชี้วัด!X10),IF(ประเมินตัวชี้วัด!X40="","",ประเมินตัวชี้วัด!X40))</f>
        <v/>
      </c>
      <c r="AA10" s="147" t="str">
        <f>IF($B$2=1,IF(ประเมินตัวชี้วัด!Y10="","",ประเมินตัวชี้วัด!Y10),IF(ประเมินตัวชี้วัด!Y40="","",ประเมินตัวชี้วัด!Y40))</f>
        <v/>
      </c>
      <c r="AB10" s="147" t="str">
        <f>IF($B$2=1,IF(ประเมินตัวชี้วัด!Z10="","",ประเมินตัวชี้วัด!Z10),IF(ประเมินตัวชี้วัด!Z40="","",ประเมินตัวชี้วัด!Z40))</f>
        <v/>
      </c>
      <c r="AC10" s="147" t="str">
        <f>IF($B$2=1,IF(ประเมินตัวชี้วัด!AA10="","",ประเมินตัวชี้วัด!AA10),IF(ประเมินตัวชี้วัด!AA40="","",ประเมินตัวชี้วัด!AA40))</f>
        <v/>
      </c>
      <c r="AD10" s="147" t="str">
        <f>IF($B$2=1,IF(ประเมินตัวชี้วัด!AB10="","",ประเมินตัวชี้วัด!AB10),IF(ประเมินตัวชี้วัด!AB40="","",ประเมินตัวชี้วัด!AB40))</f>
        <v/>
      </c>
      <c r="AE10" s="147" t="str">
        <f>IF($B$2=1,IF(ประเมินตัวชี้วัด!AC10="","",ประเมินตัวชี้วัด!AC10),IF(ประเมินตัวชี้วัด!AC40="","",ประเมินตัวชี้วัด!AC40))</f>
        <v/>
      </c>
      <c r="AF10" s="147" t="str">
        <f>IF($B$2=1,IF(ประเมินตัวชี้วัด!AD10="","",ประเมินตัวชี้วัด!AD10),IF(ประเมินตัวชี้วัด!AD40="","",ประเมินตัวชี้วัด!AD40))</f>
        <v/>
      </c>
      <c r="AG10" s="147" t="str">
        <f>IF($B$2=1,IF(ประเมินตัวชี้วัด!AE10="","",ประเมินตัวชี้วัด!AE10),IF(ประเมินตัวชี้วัด!AE40="","",ประเมินตัวชี้วัด!AE40))</f>
        <v/>
      </c>
      <c r="AH10" s="147" t="str">
        <f>IF($B$2=1,IF(ประเมินตัวชี้วัด!AF10="","",ประเมินตัวชี้วัด!AF10),IF(ประเมินตัวชี้วัด!AF40="","",ประเมินตัวชี้วัด!AF40))</f>
        <v/>
      </c>
      <c r="AI10" s="147" t="str">
        <f>IF($B$2=1,IF(ประเมินตัวชี้วัด!AG10="","",ประเมินตัวชี้วัด!AG10),IF(ประเมินตัวชี้วัด!AG40="","",ประเมินตัวชี้วัด!AG40))</f>
        <v/>
      </c>
      <c r="AJ10" s="147" t="str">
        <f>IF($B$2=1,IF(ประเมินตัวชี้วัด!AH10="","",ประเมินตัวชี้วัด!AH10),IF(ประเมินตัวชี้วัด!AH40="","",ประเมินตัวชี้วัด!AH40))</f>
        <v/>
      </c>
      <c r="AK10" s="147" t="str">
        <f>IF($B$2=1,IF(ประเมินตัวชี้วัด!AI10="","",ประเมินตัวชี้วัด!AI10),IF(ประเมินตัวชี้วัด!AI40="","",ประเมินตัวชี้วัด!AI40))</f>
        <v/>
      </c>
      <c r="AL10" s="147" t="str">
        <f>IF($B$2=1,IF(ประเมินตัวชี้วัด!AJ10="","",ประเมินตัวชี้วัด!AJ10),IF(ประเมินตัวชี้วัด!AJ40="","",ประเมินตัวชี้วัด!AJ40))</f>
        <v/>
      </c>
      <c r="AM10" s="147" t="str">
        <f>IF($B$2=1,IF(ประเมินตัวชี้วัด!AK10="","",ประเมินตัวชี้วัด!AK10),IF(ประเมินตัวชี้วัด!AK40="","",ประเมินตัวชี้วัด!AK40))</f>
        <v/>
      </c>
      <c r="AN10" s="147" t="str">
        <f>IF($B$2=1,IF(ประเมินตัวชี้วัด!AL10="","",ประเมินตัวชี้วัด!AL10),IF(ประเมินตัวชี้วัด!AL40="","",ประเมินตัวชี้วัด!AL40))</f>
        <v/>
      </c>
      <c r="AO10" s="147" t="str">
        <f>IF($B$2=1,IF(ประเมินตัวชี้วัด!AM10="","",ประเมินตัวชี้วัด!AM10),IF(ประเมินตัวชี้วัด!AM40="","",ประเมินตัวชี้วัด!AM40))</f>
        <v/>
      </c>
      <c r="AP10" s="147" t="str">
        <f>IF($B$2=1,IF(ประเมินตัวชี้วัด!AN10="","",ประเมินตัวชี้วัด!AN10),IF(ประเมินตัวชี้วัด!AN40="","",ประเมินตัวชี้วัด!AN40))</f>
        <v/>
      </c>
      <c r="AQ10" s="147" t="str">
        <f>IF($B$2=1,IF(ประเมินตัวชี้วัด!AO10="","",ประเมินตัวชี้วัด!AO10),IF(ประเมินตัวชี้วัด!AO40="","",ประเมินตัวชี้วัด!AO40))</f>
        <v/>
      </c>
      <c r="AR10" s="147" t="str">
        <f>IF($B$2=1,IF(ประเมินตัวชี้วัด!AP10="","",ประเมินตัวชี้วัด!AP10),IF(ประเมินตัวชี้วัด!AP40="","",ประเมินตัวชี้วัด!AP40))</f>
        <v/>
      </c>
      <c r="AS10" s="147" t="str">
        <f>IF($B$2=1,IF(ประเมินตัวชี้วัด!AQ10="","",ประเมินตัวชี้วัด!AQ10),IF(ประเมินตัวชี้วัด!AQ40="","",ประเมินตัวชี้วัด!AQ40))</f>
        <v/>
      </c>
      <c r="AT10" s="147" t="str">
        <f>IF($B$2=1,IF(ประเมินตัวชี้วัด!AR10="","",ประเมินตัวชี้วัด!AR10),IF(ประเมินตัวชี้วัด!AR40="","",ประเมินตัวชี้วัด!AR40))</f>
        <v/>
      </c>
      <c r="AU10" s="147" t="str">
        <f>IF($B$2=1,IF(ประเมินตัวชี้วัด!AS10="","",ประเมินตัวชี้วัด!AS10),IF(ประเมินตัวชี้วัด!AS40="","",ประเมินตัวชี้วัด!AS40))</f>
        <v/>
      </c>
      <c r="AV10" s="147" t="str">
        <f>IF($B$2=1,IF(ประเมินตัวชี้วัด!AT10="","",ประเมินตัวชี้วัด!AT10),IF(ประเมินตัวชี้วัด!AT40="","",ประเมินตัวชี้วัด!AT40))</f>
        <v/>
      </c>
      <c r="AW10" s="147" t="str">
        <f>IF($B$2=1,IF(ประเมินตัวชี้วัด!AU10="","",ประเมินตัวชี้วัด!AU10),IF(ประเมินตัวชี้วัด!AU40="","",ประเมินตัวชี้วัด!AU40))</f>
        <v/>
      </c>
      <c r="AX10" s="147" t="str">
        <f>IF($B$2=1,IF(ประเมินตัวชี้วัด!AV10="","",ประเมินตัวชี้วัด!AV10),IF(ประเมินตัวชี้วัด!AV40="","",ประเมินตัวชี้วัด!AV40))</f>
        <v/>
      </c>
      <c r="AY10" s="147" t="str">
        <f>IF($B$2=1,IF(ประเมินตัวชี้วัด!AW10="","",ประเมินตัวชี้วัด!AW10),IF(ประเมินตัวชี้วัด!AW40="","",ประเมินตัวชี้วัด!AW40))</f>
        <v/>
      </c>
      <c r="AZ10" s="147" t="str">
        <f>IF($B$2=1,IF(ประเมินตัวชี้วัด!AX10="","",ประเมินตัวชี้วัด!AX10),IF(ประเมินตัวชี้วัด!AX40="","",ประเมินตัวชี้วัด!AX40))</f>
        <v/>
      </c>
      <c r="BA10" s="147" t="str">
        <f>IF($B$2=1,IF(ประเมินตัวชี้วัด!AY10="","",ประเมินตัวชี้วัด!AY10),IF(ประเมินตัวชี้วัด!AY40="","",ประเมินตัวชี้วัด!AY40))</f>
        <v/>
      </c>
      <c r="BB10" s="147" t="str">
        <f>IF($B$2=1,IF(ประเมินตัวชี้วัด!AZ10="","",ประเมินตัวชี้วัด!AZ10),IF(ประเมินตัวชี้วัด!AZ40="","",ประเมินตัวชี้วัด!AZ40))</f>
        <v/>
      </c>
      <c r="BC10" s="147" t="str">
        <f>IF($B$2=1,IF(ประเมินตัวชี้วัด!BA10="","",ประเมินตัวชี้วัด!BA10),IF(ประเมินตัวชี้วัด!BA40="","",ประเมินตัวชี้วัด!BA40))</f>
        <v/>
      </c>
      <c r="BD10" s="147" t="str">
        <f>IF($B$2=1,IF(ประเมินตัวชี้วัด!BB10="","",ประเมินตัวชี้วัด!BB10),IF(ประเมินตัวชี้วัด!BB40="","",ประเมินตัวชี้วัด!BB40))</f>
        <v/>
      </c>
      <c r="BE10" s="151" t="str">
        <f>IF($B$2=1,IF(ประเมินตัวชี้วัด!BC10="","",ประเมินตัวชี้วัด!BC10),IF(ประเมินตัวชี้วัด!BC40="","",ประเมินตัวชี้วัด!BC40))</f>
        <v/>
      </c>
      <c r="BF10" s="151" t="str">
        <f>IF($B$2=1,IF(ประเมินตัวชี้วัด!BD10="","",ประเมินตัวชี้วัด!BD10),IF(ประเมินตัวชี้วัด!BD40="","",ประเมินตัวชี้วัด!BD40))</f>
        <v/>
      </c>
    </row>
    <row r="11" spans="1:58" ht="18" customHeight="1" x14ac:dyDescent="0.5">
      <c r="A11" s="146"/>
      <c r="B11" s="146"/>
      <c r="C11" s="146"/>
      <c r="D11" s="200">
        <f t="shared" si="3"/>
        <v>7</v>
      </c>
      <c r="E11" s="145" t="str">
        <f>IF($B$2=1,IF(ประเมินตัวชี้วัด!C11="","",ประเมินตัวชี้วัด!C11),IF(ประเมินตัวชี้วัด!C41="","",ประเมินตัวชี้วัด!C41))</f>
        <v/>
      </c>
      <c r="F11" s="153"/>
      <c r="G11" s="147" t="str">
        <f>IF($B$2=1,IF(ประเมินตัวชี้วัด!E11="","",ประเมินตัวชี้วัด!E11),IF(ประเมินตัวชี้วัด!E41="","",ประเมินตัวชี้วัด!E41))</f>
        <v/>
      </c>
      <c r="H11" s="147" t="str">
        <f>IF($B$2=1,IF(ประเมินตัวชี้วัด!F11="","",ประเมินตัวชี้วัด!F11),IF(ประเมินตัวชี้วัด!F41="","",ประเมินตัวชี้วัด!F41))</f>
        <v/>
      </c>
      <c r="I11" s="147" t="str">
        <f>IF($B$2=1,IF(ประเมินตัวชี้วัด!G11="","",ประเมินตัวชี้วัด!G11),IF(ประเมินตัวชี้วัด!G41="","",ประเมินตัวชี้วัด!G41))</f>
        <v/>
      </c>
      <c r="J11" s="147" t="str">
        <f>IF($B$2=1,IF(ประเมินตัวชี้วัด!H11="","",ประเมินตัวชี้วัด!H11),IF(ประเมินตัวชี้วัด!H41="","",ประเมินตัวชี้วัด!H41))</f>
        <v/>
      </c>
      <c r="K11" s="147" t="str">
        <f>IF($B$2=1,IF(ประเมินตัวชี้วัด!I11="","",ประเมินตัวชี้วัด!I11),IF(ประเมินตัวชี้วัด!I41="","",ประเมินตัวชี้วัด!I41))</f>
        <v/>
      </c>
      <c r="L11" s="147" t="str">
        <f>IF($B$2=1,IF(ประเมินตัวชี้วัด!J11="","",ประเมินตัวชี้วัด!J11),IF(ประเมินตัวชี้วัด!J41="","",ประเมินตัวชี้วัด!J41))</f>
        <v/>
      </c>
      <c r="M11" s="147" t="str">
        <f>IF($B$2=1,IF(ประเมินตัวชี้วัด!K11="","",ประเมินตัวชี้วัด!K11),IF(ประเมินตัวชี้วัด!K41="","",ประเมินตัวชี้วัด!K41))</f>
        <v/>
      </c>
      <c r="N11" s="147" t="str">
        <f>IF($B$2=1,IF(ประเมินตัวชี้วัด!L11="","",ประเมินตัวชี้วัด!L11),IF(ประเมินตัวชี้วัด!L41="","",ประเมินตัวชี้วัด!L41))</f>
        <v/>
      </c>
      <c r="O11" s="147" t="str">
        <f>IF($B$2=1,IF(ประเมินตัวชี้วัด!M11="","",ประเมินตัวชี้วัด!M11),IF(ประเมินตัวชี้วัด!M41="","",ประเมินตัวชี้วัด!M41))</f>
        <v/>
      </c>
      <c r="P11" s="147" t="str">
        <f>IF($B$2=1,IF(ประเมินตัวชี้วัด!N11="","",ประเมินตัวชี้วัด!N11),IF(ประเมินตัวชี้วัด!N41="","",ประเมินตัวชี้วัด!N41))</f>
        <v/>
      </c>
      <c r="Q11" s="147" t="str">
        <f>IF($B$2=1,IF(ประเมินตัวชี้วัด!O11="","",ประเมินตัวชี้วัด!O11),IF(ประเมินตัวชี้วัด!O41="","",ประเมินตัวชี้วัด!O41))</f>
        <v/>
      </c>
      <c r="R11" s="147" t="str">
        <f>IF($B$2=1,IF(ประเมินตัวชี้วัด!P11="","",ประเมินตัวชี้วัด!P11),IF(ประเมินตัวชี้วัด!P41="","",ประเมินตัวชี้วัด!P41))</f>
        <v/>
      </c>
      <c r="S11" s="147" t="str">
        <f>IF($B$2=1,IF(ประเมินตัวชี้วัด!Q11="","",ประเมินตัวชี้วัด!Q11),IF(ประเมินตัวชี้วัด!Q41="","",ประเมินตัวชี้วัด!Q41))</f>
        <v/>
      </c>
      <c r="T11" s="147" t="str">
        <f>IF($B$2=1,IF(ประเมินตัวชี้วัด!R11="","",ประเมินตัวชี้วัด!R11),IF(ประเมินตัวชี้วัด!R41="","",ประเมินตัวชี้วัด!R41))</f>
        <v/>
      </c>
      <c r="U11" s="147" t="str">
        <f>IF($B$2=1,IF(ประเมินตัวชี้วัด!S11="","",ประเมินตัวชี้วัด!S11),IF(ประเมินตัวชี้วัด!S41="","",ประเมินตัวชี้วัด!S41))</f>
        <v/>
      </c>
      <c r="V11" s="147" t="str">
        <f>IF($B$2=1,IF(ประเมินตัวชี้วัด!T11="","",ประเมินตัวชี้วัด!T11),IF(ประเมินตัวชี้วัด!T41="","",ประเมินตัวชี้วัด!T41))</f>
        <v/>
      </c>
      <c r="W11" s="147" t="str">
        <f>IF($B$2=1,IF(ประเมินตัวชี้วัด!U11="","",ประเมินตัวชี้วัด!U11),IF(ประเมินตัวชี้วัด!U41="","",ประเมินตัวชี้วัด!U41))</f>
        <v/>
      </c>
      <c r="X11" s="147" t="str">
        <f>IF($B$2=1,IF(ประเมินตัวชี้วัด!V11="","",ประเมินตัวชี้วัด!V11),IF(ประเมินตัวชี้วัด!V41="","",ประเมินตัวชี้วัด!V41))</f>
        <v/>
      </c>
      <c r="Y11" s="147" t="str">
        <f>IF($B$2=1,IF(ประเมินตัวชี้วัด!W11="","",ประเมินตัวชี้วัด!W11),IF(ประเมินตัวชี้วัด!W41="","",ประเมินตัวชี้วัด!W41))</f>
        <v/>
      </c>
      <c r="Z11" s="147" t="str">
        <f>IF($B$2=1,IF(ประเมินตัวชี้วัด!X11="","",ประเมินตัวชี้วัด!X11),IF(ประเมินตัวชี้วัด!X41="","",ประเมินตัวชี้วัด!X41))</f>
        <v/>
      </c>
      <c r="AA11" s="147" t="str">
        <f>IF($B$2=1,IF(ประเมินตัวชี้วัด!Y11="","",ประเมินตัวชี้วัด!Y11),IF(ประเมินตัวชี้วัด!Y41="","",ประเมินตัวชี้วัด!Y41))</f>
        <v/>
      </c>
      <c r="AB11" s="147" t="str">
        <f>IF($B$2=1,IF(ประเมินตัวชี้วัด!Z11="","",ประเมินตัวชี้วัด!Z11),IF(ประเมินตัวชี้วัด!Z41="","",ประเมินตัวชี้วัด!Z41))</f>
        <v/>
      </c>
      <c r="AC11" s="147" t="str">
        <f>IF($B$2=1,IF(ประเมินตัวชี้วัด!AA11="","",ประเมินตัวชี้วัด!AA11),IF(ประเมินตัวชี้วัด!AA41="","",ประเมินตัวชี้วัด!AA41))</f>
        <v/>
      </c>
      <c r="AD11" s="147" t="str">
        <f>IF($B$2=1,IF(ประเมินตัวชี้วัด!AB11="","",ประเมินตัวชี้วัด!AB11),IF(ประเมินตัวชี้วัด!AB41="","",ประเมินตัวชี้วัด!AB41))</f>
        <v/>
      </c>
      <c r="AE11" s="147" t="str">
        <f>IF($B$2=1,IF(ประเมินตัวชี้วัด!AC11="","",ประเมินตัวชี้วัด!AC11),IF(ประเมินตัวชี้วัด!AC41="","",ประเมินตัวชี้วัด!AC41))</f>
        <v/>
      </c>
      <c r="AF11" s="147" t="str">
        <f>IF($B$2=1,IF(ประเมินตัวชี้วัด!AD11="","",ประเมินตัวชี้วัด!AD11),IF(ประเมินตัวชี้วัด!AD41="","",ประเมินตัวชี้วัด!AD41))</f>
        <v/>
      </c>
      <c r="AG11" s="147" t="str">
        <f>IF($B$2=1,IF(ประเมินตัวชี้วัด!AE11="","",ประเมินตัวชี้วัด!AE11),IF(ประเมินตัวชี้วัด!AE41="","",ประเมินตัวชี้วัด!AE41))</f>
        <v/>
      </c>
      <c r="AH11" s="147" t="str">
        <f>IF($B$2=1,IF(ประเมินตัวชี้วัด!AF11="","",ประเมินตัวชี้วัด!AF11),IF(ประเมินตัวชี้วัด!AF41="","",ประเมินตัวชี้วัด!AF41))</f>
        <v/>
      </c>
      <c r="AI11" s="147" t="str">
        <f>IF($B$2=1,IF(ประเมินตัวชี้วัด!AG11="","",ประเมินตัวชี้วัด!AG11),IF(ประเมินตัวชี้วัด!AG41="","",ประเมินตัวชี้วัด!AG41))</f>
        <v/>
      </c>
      <c r="AJ11" s="147" t="str">
        <f>IF($B$2=1,IF(ประเมินตัวชี้วัด!AH11="","",ประเมินตัวชี้วัด!AH11),IF(ประเมินตัวชี้วัด!AH41="","",ประเมินตัวชี้วัด!AH41))</f>
        <v/>
      </c>
      <c r="AK11" s="147" t="str">
        <f>IF($B$2=1,IF(ประเมินตัวชี้วัด!AI11="","",ประเมินตัวชี้วัด!AI11),IF(ประเมินตัวชี้วัด!AI41="","",ประเมินตัวชี้วัด!AI41))</f>
        <v/>
      </c>
      <c r="AL11" s="147" t="str">
        <f>IF($B$2=1,IF(ประเมินตัวชี้วัด!AJ11="","",ประเมินตัวชี้วัด!AJ11),IF(ประเมินตัวชี้วัด!AJ41="","",ประเมินตัวชี้วัด!AJ41))</f>
        <v/>
      </c>
      <c r="AM11" s="147" t="str">
        <f>IF($B$2=1,IF(ประเมินตัวชี้วัด!AK11="","",ประเมินตัวชี้วัด!AK11),IF(ประเมินตัวชี้วัด!AK41="","",ประเมินตัวชี้วัด!AK41))</f>
        <v/>
      </c>
      <c r="AN11" s="147" t="str">
        <f>IF($B$2=1,IF(ประเมินตัวชี้วัด!AL11="","",ประเมินตัวชี้วัด!AL11),IF(ประเมินตัวชี้วัด!AL41="","",ประเมินตัวชี้วัด!AL41))</f>
        <v/>
      </c>
      <c r="AO11" s="147" t="str">
        <f>IF($B$2=1,IF(ประเมินตัวชี้วัด!AM11="","",ประเมินตัวชี้วัด!AM11),IF(ประเมินตัวชี้วัด!AM41="","",ประเมินตัวชี้วัด!AM41))</f>
        <v/>
      </c>
      <c r="AP11" s="147" t="str">
        <f>IF($B$2=1,IF(ประเมินตัวชี้วัด!AN11="","",ประเมินตัวชี้วัด!AN11),IF(ประเมินตัวชี้วัด!AN41="","",ประเมินตัวชี้วัด!AN41))</f>
        <v/>
      </c>
      <c r="AQ11" s="147" t="str">
        <f>IF($B$2=1,IF(ประเมินตัวชี้วัด!AO11="","",ประเมินตัวชี้วัด!AO11),IF(ประเมินตัวชี้วัด!AO41="","",ประเมินตัวชี้วัด!AO41))</f>
        <v/>
      </c>
      <c r="AR11" s="147" t="str">
        <f>IF($B$2=1,IF(ประเมินตัวชี้วัด!AP11="","",ประเมินตัวชี้วัด!AP11),IF(ประเมินตัวชี้วัด!AP41="","",ประเมินตัวชี้วัด!AP41))</f>
        <v/>
      </c>
      <c r="AS11" s="147" t="str">
        <f>IF($B$2=1,IF(ประเมินตัวชี้วัด!AQ11="","",ประเมินตัวชี้วัด!AQ11),IF(ประเมินตัวชี้วัด!AQ41="","",ประเมินตัวชี้วัด!AQ41))</f>
        <v/>
      </c>
      <c r="AT11" s="147" t="str">
        <f>IF($B$2=1,IF(ประเมินตัวชี้วัด!AR11="","",ประเมินตัวชี้วัด!AR11),IF(ประเมินตัวชี้วัด!AR41="","",ประเมินตัวชี้วัด!AR41))</f>
        <v/>
      </c>
      <c r="AU11" s="147" t="str">
        <f>IF($B$2=1,IF(ประเมินตัวชี้วัด!AS11="","",ประเมินตัวชี้วัด!AS11),IF(ประเมินตัวชี้วัด!AS41="","",ประเมินตัวชี้วัด!AS41))</f>
        <v/>
      </c>
      <c r="AV11" s="147" t="str">
        <f>IF($B$2=1,IF(ประเมินตัวชี้วัด!AT11="","",ประเมินตัวชี้วัด!AT11),IF(ประเมินตัวชี้วัด!AT41="","",ประเมินตัวชี้วัด!AT41))</f>
        <v/>
      </c>
      <c r="AW11" s="147" t="str">
        <f>IF($B$2=1,IF(ประเมินตัวชี้วัด!AU11="","",ประเมินตัวชี้วัด!AU11),IF(ประเมินตัวชี้วัด!AU41="","",ประเมินตัวชี้วัด!AU41))</f>
        <v/>
      </c>
      <c r="AX11" s="147" t="str">
        <f>IF($B$2=1,IF(ประเมินตัวชี้วัด!AV11="","",ประเมินตัวชี้วัด!AV11),IF(ประเมินตัวชี้วัด!AV41="","",ประเมินตัวชี้วัด!AV41))</f>
        <v/>
      </c>
      <c r="AY11" s="147" t="str">
        <f>IF($B$2=1,IF(ประเมินตัวชี้วัด!AW11="","",ประเมินตัวชี้วัด!AW11),IF(ประเมินตัวชี้วัด!AW41="","",ประเมินตัวชี้วัด!AW41))</f>
        <v/>
      </c>
      <c r="AZ11" s="147" t="str">
        <f>IF($B$2=1,IF(ประเมินตัวชี้วัด!AX11="","",ประเมินตัวชี้วัด!AX11),IF(ประเมินตัวชี้วัด!AX41="","",ประเมินตัวชี้วัด!AX41))</f>
        <v/>
      </c>
      <c r="BA11" s="147" t="str">
        <f>IF($B$2=1,IF(ประเมินตัวชี้วัด!AY11="","",ประเมินตัวชี้วัด!AY11),IF(ประเมินตัวชี้วัด!AY41="","",ประเมินตัวชี้วัด!AY41))</f>
        <v/>
      </c>
      <c r="BB11" s="147" t="str">
        <f>IF($B$2=1,IF(ประเมินตัวชี้วัด!AZ11="","",ประเมินตัวชี้วัด!AZ11),IF(ประเมินตัวชี้วัด!AZ41="","",ประเมินตัวชี้วัด!AZ41))</f>
        <v/>
      </c>
      <c r="BC11" s="147" t="str">
        <f>IF($B$2=1,IF(ประเมินตัวชี้วัด!BA11="","",ประเมินตัวชี้วัด!BA11),IF(ประเมินตัวชี้วัด!BA41="","",ประเมินตัวชี้วัด!BA41))</f>
        <v/>
      </c>
      <c r="BD11" s="147" t="str">
        <f>IF($B$2=1,IF(ประเมินตัวชี้วัด!BB11="","",ประเมินตัวชี้วัด!BB11),IF(ประเมินตัวชี้วัด!BB41="","",ประเมินตัวชี้วัด!BB41))</f>
        <v/>
      </c>
      <c r="BE11" s="151" t="str">
        <f>IF($B$2=1,IF(ประเมินตัวชี้วัด!BC11="","",ประเมินตัวชี้วัด!BC11),IF(ประเมินตัวชี้วัด!BC41="","",ประเมินตัวชี้วัด!BC41))</f>
        <v/>
      </c>
      <c r="BF11" s="151" t="str">
        <f>IF($B$2=1,IF(ประเมินตัวชี้วัด!BD11="","",ประเมินตัวชี้วัด!BD11),IF(ประเมินตัวชี้วัด!BD41="","",ประเมินตัวชี้วัด!BD41))</f>
        <v/>
      </c>
    </row>
    <row r="12" spans="1:58" ht="18" customHeight="1" x14ac:dyDescent="0.5">
      <c r="A12" s="146"/>
      <c r="B12" s="146"/>
      <c r="C12" s="146"/>
      <c r="D12" s="200">
        <f t="shared" si="3"/>
        <v>8</v>
      </c>
      <c r="E12" s="145" t="str">
        <f>IF($B$2=1,IF(ประเมินตัวชี้วัด!C12="","",ประเมินตัวชี้วัด!C12),IF(ประเมินตัวชี้วัด!C42="","",ประเมินตัวชี้วัด!C42))</f>
        <v/>
      </c>
      <c r="F12" s="153"/>
      <c r="G12" s="147" t="str">
        <f>IF($B$2=1,IF(ประเมินตัวชี้วัด!E12="","",ประเมินตัวชี้วัด!E12),IF(ประเมินตัวชี้วัด!E42="","",ประเมินตัวชี้วัด!E42))</f>
        <v/>
      </c>
      <c r="H12" s="147" t="str">
        <f>IF($B$2=1,IF(ประเมินตัวชี้วัด!F12="","",ประเมินตัวชี้วัด!F12),IF(ประเมินตัวชี้วัด!F42="","",ประเมินตัวชี้วัด!F42))</f>
        <v/>
      </c>
      <c r="I12" s="147" t="str">
        <f>IF($B$2=1,IF(ประเมินตัวชี้วัด!G12="","",ประเมินตัวชี้วัด!G12),IF(ประเมินตัวชี้วัด!G42="","",ประเมินตัวชี้วัด!G42))</f>
        <v/>
      </c>
      <c r="J12" s="147" t="str">
        <f>IF($B$2=1,IF(ประเมินตัวชี้วัด!H12="","",ประเมินตัวชี้วัด!H12),IF(ประเมินตัวชี้วัด!H42="","",ประเมินตัวชี้วัด!H42))</f>
        <v/>
      </c>
      <c r="K12" s="147" t="str">
        <f>IF($B$2=1,IF(ประเมินตัวชี้วัด!I12="","",ประเมินตัวชี้วัด!I12),IF(ประเมินตัวชี้วัด!I42="","",ประเมินตัวชี้วัด!I42))</f>
        <v/>
      </c>
      <c r="L12" s="147" t="str">
        <f>IF($B$2=1,IF(ประเมินตัวชี้วัด!J12="","",ประเมินตัวชี้วัด!J12),IF(ประเมินตัวชี้วัด!J42="","",ประเมินตัวชี้วัด!J42))</f>
        <v/>
      </c>
      <c r="M12" s="147" t="str">
        <f>IF($B$2=1,IF(ประเมินตัวชี้วัด!K12="","",ประเมินตัวชี้วัด!K12),IF(ประเมินตัวชี้วัด!K42="","",ประเมินตัวชี้วัด!K42))</f>
        <v/>
      </c>
      <c r="N12" s="147" t="str">
        <f>IF($B$2=1,IF(ประเมินตัวชี้วัด!L12="","",ประเมินตัวชี้วัด!L12),IF(ประเมินตัวชี้วัด!L42="","",ประเมินตัวชี้วัด!L42))</f>
        <v/>
      </c>
      <c r="O12" s="147" t="str">
        <f>IF($B$2=1,IF(ประเมินตัวชี้วัด!M12="","",ประเมินตัวชี้วัด!M12),IF(ประเมินตัวชี้วัด!M42="","",ประเมินตัวชี้วัด!M42))</f>
        <v/>
      </c>
      <c r="P12" s="147" t="str">
        <f>IF($B$2=1,IF(ประเมินตัวชี้วัด!N12="","",ประเมินตัวชี้วัด!N12),IF(ประเมินตัวชี้วัด!N42="","",ประเมินตัวชี้วัด!N42))</f>
        <v/>
      </c>
      <c r="Q12" s="147" t="str">
        <f>IF($B$2=1,IF(ประเมินตัวชี้วัด!O12="","",ประเมินตัวชี้วัด!O12),IF(ประเมินตัวชี้วัด!O42="","",ประเมินตัวชี้วัด!O42))</f>
        <v/>
      </c>
      <c r="R12" s="147" t="str">
        <f>IF($B$2=1,IF(ประเมินตัวชี้วัด!P12="","",ประเมินตัวชี้วัด!P12),IF(ประเมินตัวชี้วัด!P42="","",ประเมินตัวชี้วัด!P42))</f>
        <v/>
      </c>
      <c r="S12" s="147" t="str">
        <f>IF($B$2=1,IF(ประเมินตัวชี้วัด!Q12="","",ประเมินตัวชี้วัด!Q12),IF(ประเมินตัวชี้วัด!Q42="","",ประเมินตัวชี้วัด!Q42))</f>
        <v/>
      </c>
      <c r="T12" s="147" t="str">
        <f>IF($B$2=1,IF(ประเมินตัวชี้วัด!R12="","",ประเมินตัวชี้วัด!R12),IF(ประเมินตัวชี้วัด!R42="","",ประเมินตัวชี้วัด!R42))</f>
        <v/>
      </c>
      <c r="U12" s="147" t="str">
        <f>IF($B$2=1,IF(ประเมินตัวชี้วัด!S12="","",ประเมินตัวชี้วัด!S12),IF(ประเมินตัวชี้วัด!S42="","",ประเมินตัวชี้วัด!S42))</f>
        <v/>
      </c>
      <c r="V12" s="147" t="str">
        <f>IF($B$2=1,IF(ประเมินตัวชี้วัด!T12="","",ประเมินตัวชี้วัด!T12),IF(ประเมินตัวชี้วัด!T42="","",ประเมินตัวชี้วัด!T42))</f>
        <v/>
      </c>
      <c r="W12" s="147" t="str">
        <f>IF($B$2=1,IF(ประเมินตัวชี้วัด!U12="","",ประเมินตัวชี้วัด!U12),IF(ประเมินตัวชี้วัด!U42="","",ประเมินตัวชี้วัด!U42))</f>
        <v/>
      </c>
      <c r="X12" s="147" t="str">
        <f>IF($B$2=1,IF(ประเมินตัวชี้วัด!V12="","",ประเมินตัวชี้วัด!V12),IF(ประเมินตัวชี้วัด!V42="","",ประเมินตัวชี้วัด!V42))</f>
        <v/>
      </c>
      <c r="Y12" s="147" t="str">
        <f>IF($B$2=1,IF(ประเมินตัวชี้วัด!W12="","",ประเมินตัวชี้วัด!W12),IF(ประเมินตัวชี้วัด!W42="","",ประเมินตัวชี้วัด!W42))</f>
        <v/>
      </c>
      <c r="Z12" s="147" t="str">
        <f>IF($B$2=1,IF(ประเมินตัวชี้วัด!X12="","",ประเมินตัวชี้วัด!X12),IF(ประเมินตัวชี้วัด!X42="","",ประเมินตัวชี้วัด!X42))</f>
        <v/>
      </c>
      <c r="AA12" s="147" t="str">
        <f>IF($B$2=1,IF(ประเมินตัวชี้วัด!Y12="","",ประเมินตัวชี้วัด!Y12),IF(ประเมินตัวชี้วัด!Y42="","",ประเมินตัวชี้วัด!Y42))</f>
        <v/>
      </c>
      <c r="AB12" s="147" t="str">
        <f>IF($B$2=1,IF(ประเมินตัวชี้วัด!Z12="","",ประเมินตัวชี้วัด!Z12),IF(ประเมินตัวชี้วัด!Z42="","",ประเมินตัวชี้วัด!Z42))</f>
        <v/>
      </c>
      <c r="AC12" s="147" t="str">
        <f>IF($B$2=1,IF(ประเมินตัวชี้วัด!AA12="","",ประเมินตัวชี้วัด!AA12),IF(ประเมินตัวชี้วัด!AA42="","",ประเมินตัวชี้วัด!AA42))</f>
        <v/>
      </c>
      <c r="AD12" s="147" t="str">
        <f>IF($B$2=1,IF(ประเมินตัวชี้วัด!AB12="","",ประเมินตัวชี้วัด!AB12),IF(ประเมินตัวชี้วัด!AB42="","",ประเมินตัวชี้วัด!AB42))</f>
        <v/>
      </c>
      <c r="AE12" s="147" t="str">
        <f>IF($B$2=1,IF(ประเมินตัวชี้วัด!AC12="","",ประเมินตัวชี้วัด!AC12),IF(ประเมินตัวชี้วัด!AC42="","",ประเมินตัวชี้วัด!AC42))</f>
        <v/>
      </c>
      <c r="AF12" s="147" t="str">
        <f>IF($B$2=1,IF(ประเมินตัวชี้วัด!AD12="","",ประเมินตัวชี้วัด!AD12),IF(ประเมินตัวชี้วัด!AD42="","",ประเมินตัวชี้วัด!AD42))</f>
        <v/>
      </c>
      <c r="AG12" s="147" t="str">
        <f>IF($B$2=1,IF(ประเมินตัวชี้วัด!AE12="","",ประเมินตัวชี้วัด!AE12),IF(ประเมินตัวชี้วัด!AE42="","",ประเมินตัวชี้วัด!AE42))</f>
        <v/>
      </c>
      <c r="AH12" s="147" t="str">
        <f>IF($B$2=1,IF(ประเมินตัวชี้วัด!AF12="","",ประเมินตัวชี้วัด!AF12),IF(ประเมินตัวชี้วัด!AF42="","",ประเมินตัวชี้วัด!AF42))</f>
        <v/>
      </c>
      <c r="AI12" s="147" t="str">
        <f>IF($B$2=1,IF(ประเมินตัวชี้วัด!AG12="","",ประเมินตัวชี้วัด!AG12),IF(ประเมินตัวชี้วัด!AG42="","",ประเมินตัวชี้วัด!AG42))</f>
        <v/>
      </c>
      <c r="AJ12" s="147" t="str">
        <f>IF($B$2=1,IF(ประเมินตัวชี้วัด!AH12="","",ประเมินตัวชี้วัด!AH12),IF(ประเมินตัวชี้วัด!AH42="","",ประเมินตัวชี้วัด!AH42))</f>
        <v/>
      </c>
      <c r="AK12" s="147" t="str">
        <f>IF($B$2=1,IF(ประเมินตัวชี้วัด!AI12="","",ประเมินตัวชี้วัด!AI12),IF(ประเมินตัวชี้วัด!AI42="","",ประเมินตัวชี้วัด!AI42))</f>
        <v/>
      </c>
      <c r="AL12" s="147" t="str">
        <f>IF($B$2=1,IF(ประเมินตัวชี้วัด!AJ12="","",ประเมินตัวชี้วัด!AJ12),IF(ประเมินตัวชี้วัด!AJ42="","",ประเมินตัวชี้วัด!AJ42))</f>
        <v/>
      </c>
      <c r="AM12" s="147" t="str">
        <f>IF($B$2=1,IF(ประเมินตัวชี้วัด!AK12="","",ประเมินตัวชี้วัด!AK12),IF(ประเมินตัวชี้วัด!AK42="","",ประเมินตัวชี้วัด!AK42))</f>
        <v/>
      </c>
      <c r="AN12" s="147" t="str">
        <f>IF($B$2=1,IF(ประเมินตัวชี้วัด!AL12="","",ประเมินตัวชี้วัด!AL12),IF(ประเมินตัวชี้วัด!AL42="","",ประเมินตัวชี้วัด!AL42))</f>
        <v/>
      </c>
      <c r="AO12" s="147" t="str">
        <f>IF($B$2=1,IF(ประเมินตัวชี้วัด!AM12="","",ประเมินตัวชี้วัด!AM12),IF(ประเมินตัวชี้วัด!AM42="","",ประเมินตัวชี้วัด!AM42))</f>
        <v/>
      </c>
      <c r="AP12" s="147" t="str">
        <f>IF($B$2=1,IF(ประเมินตัวชี้วัด!AN12="","",ประเมินตัวชี้วัด!AN12),IF(ประเมินตัวชี้วัด!AN42="","",ประเมินตัวชี้วัด!AN42))</f>
        <v/>
      </c>
      <c r="AQ12" s="147" t="str">
        <f>IF($B$2=1,IF(ประเมินตัวชี้วัด!AO12="","",ประเมินตัวชี้วัด!AO12),IF(ประเมินตัวชี้วัด!AO42="","",ประเมินตัวชี้วัด!AO42))</f>
        <v/>
      </c>
      <c r="AR12" s="147" t="str">
        <f>IF($B$2=1,IF(ประเมินตัวชี้วัด!AP12="","",ประเมินตัวชี้วัด!AP12),IF(ประเมินตัวชี้วัด!AP42="","",ประเมินตัวชี้วัด!AP42))</f>
        <v/>
      </c>
      <c r="AS12" s="147" t="str">
        <f>IF($B$2=1,IF(ประเมินตัวชี้วัด!AQ12="","",ประเมินตัวชี้วัด!AQ12),IF(ประเมินตัวชี้วัด!AQ42="","",ประเมินตัวชี้วัด!AQ42))</f>
        <v/>
      </c>
      <c r="AT12" s="147" t="str">
        <f>IF($B$2=1,IF(ประเมินตัวชี้วัด!AR12="","",ประเมินตัวชี้วัด!AR12),IF(ประเมินตัวชี้วัด!AR42="","",ประเมินตัวชี้วัด!AR42))</f>
        <v/>
      </c>
      <c r="AU12" s="147" t="str">
        <f>IF($B$2=1,IF(ประเมินตัวชี้วัด!AS12="","",ประเมินตัวชี้วัด!AS12),IF(ประเมินตัวชี้วัด!AS42="","",ประเมินตัวชี้วัด!AS42))</f>
        <v/>
      </c>
      <c r="AV12" s="147" t="str">
        <f>IF($B$2=1,IF(ประเมินตัวชี้วัด!AT12="","",ประเมินตัวชี้วัด!AT12),IF(ประเมินตัวชี้วัด!AT42="","",ประเมินตัวชี้วัด!AT42))</f>
        <v/>
      </c>
      <c r="AW12" s="147" t="str">
        <f>IF($B$2=1,IF(ประเมินตัวชี้วัด!AU12="","",ประเมินตัวชี้วัด!AU12),IF(ประเมินตัวชี้วัด!AU42="","",ประเมินตัวชี้วัด!AU42))</f>
        <v/>
      </c>
      <c r="AX12" s="147" t="str">
        <f>IF($B$2=1,IF(ประเมินตัวชี้วัด!AV12="","",ประเมินตัวชี้วัด!AV12),IF(ประเมินตัวชี้วัด!AV42="","",ประเมินตัวชี้วัด!AV42))</f>
        <v/>
      </c>
      <c r="AY12" s="147" t="str">
        <f>IF($B$2=1,IF(ประเมินตัวชี้วัด!AW12="","",ประเมินตัวชี้วัด!AW12),IF(ประเมินตัวชี้วัด!AW42="","",ประเมินตัวชี้วัด!AW42))</f>
        <v/>
      </c>
      <c r="AZ12" s="147" t="str">
        <f>IF($B$2=1,IF(ประเมินตัวชี้วัด!AX12="","",ประเมินตัวชี้วัด!AX12),IF(ประเมินตัวชี้วัด!AX42="","",ประเมินตัวชี้วัด!AX42))</f>
        <v/>
      </c>
      <c r="BA12" s="147" t="str">
        <f>IF($B$2=1,IF(ประเมินตัวชี้วัด!AY12="","",ประเมินตัวชี้วัด!AY12),IF(ประเมินตัวชี้วัด!AY42="","",ประเมินตัวชี้วัด!AY42))</f>
        <v/>
      </c>
      <c r="BB12" s="147" t="str">
        <f>IF($B$2=1,IF(ประเมินตัวชี้วัด!AZ12="","",ประเมินตัวชี้วัด!AZ12),IF(ประเมินตัวชี้วัด!AZ42="","",ประเมินตัวชี้วัด!AZ42))</f>
        <v/>
      </c>
      <c r="BC12" s="147" t="str">
        <f>IF($B$2=1,IF(ประเมินตัวชี้วัด!BA12="","",ประเมินตัวชี้วัด!BA12),IF(ประเมินตัวชี้วัด!BA42="","",ประเมินตัวชี้วัด!BA42))</f>
        <v/>
      </c>
      <c r="BD12" s="147" t="str">
        <f>IF($B$2=1,IF(ประเมินตัวชี้วัด!BB12="","",ประเมินตัวชี้วัด!BB12),IF(ประเมินตัวชี้วัด!BB42="","",ประเมินตัวชี้วัด!BB42))</f>
        <v/>
      </c>
      <c r="BE12" s="151" t="str">
        <f>IF($B$2=1,IF(ประเมินตัวชี้วัด!BC12="","",ประเมินตัวชี้วัด!BC12),IF(ประเมินตัวชี้วัด!BC42="","",ประเมินตัวชี้วัด!BC42))</f>
        <v/>
      </c>
      <c r="BF12" s="151" t="str">
        <f>IF($B$2=1,IF(ประเมินตัวชี้วัด!BD12="","",ประเมินตัวชี้วัด!BD12),IF(ประเมินตัวชี้วัด!BD42="","",ประเมินตัวชี้วัด!BD42))</f>
        <v/>
      </c>
    </row>
    <row r="13" spans="1:58" ht="18" customHeight="1" x14ac:dyDescent="0.5">
      <c r="A13" s="146"/>
      <c r="B13" s="146"/>
      <c r="C13" s="146"/>
      <c r="D13" s="200">
        <f t="shared" si="3"/>
        <v>9</v>
      </c>
      <c r="E13" s="145" t="str">
        <f>IF($B$2=1,IF(ประเมินตัวชี้วัด!C13="","",ประเมินตัวชี้วัด!C13),IF(ประเมินตัวชี้วัด!C43="","",ประเมินตัวชี้วัด!C43))</f>
        <v/>
      </c>
      <c r="F13" s="153"/>
      <c r="G13" s="147" t="str">
        <f>IF($B$2=1,IF(ประเมินตัวชี้วัด!E13="","",ประเมินตัวชี้วัด!E13),IF(ประเมินตัวชี้วัด!E43="","",ประเมินตัวชี้วัด!E43))</f>
        <v/>
      </c>
      <c r="H13" s="147" t="str">
        <f>IF($B$2=1,IF(ประเมินตัวชี้วัด!F13="","",ประเมินตัวชี้วัด!F13),IF(ประเมินตัวชี้วัด!F43="","",ประเมินตัวชี้วัด!F43))</f>
        <v/>
      </c>
      <c r="I13" s="147" t="str">
        <f>IF($B$2=1,IF(ประเมินตัวชี้วัด!G13="","",ประเมินตัวชี้วัด!G13),IF(ประเมินตัวชี้วัด!G43="","",ประเมินตัวชี้วัด!G43))</f>
        <v/>
      </c>
      <c r="J13" s="147" t="str">
        <f>IF($B$2=1,IF(ประเมินตัวชี้วัด!H13="","",ประเมินตัวชี้วัด!H13),IF(ประเมินตัวชี้วัด!H43="","",ประเมินตัวชี้วัด!H43))</f>
        <v/>
      </c>
      <c r="K13" s="147" t="str">
        <f>IF($B$2=1,IF(ประเมินตัวชี้วัด!I13="","",ประเมินตัวชี้วัด!I13),IF(ประเมินตัวชี้วัด!I43="","",ประเมินตัวชี้วัด!I43))</f>
        <v/>
      </c>
      <c r="L13" s="147" t="str">
        <f>IF($B$2=1,IF(ประเมินตัวชี้วัด!J13="","",ประเมินตัวชี้วัด!J13),IF(ประเมินตัวชี้วัด!J43="","",ประเมินตัวชี้วัด!J43))</f>
        <v/>
      </c>
      <c r="M13" s="147" t="str">
        <f>IF($B$2=1,IF(ประเมินตัวชี้วัด!K13="","",ประเมินตัวชี้วัด!K13),IF(ประเมินตัวชี้วัด!K43="","",ประเมินตัวชี้วัด!K43))</f>
        <v/>
      </c>
      <c r="N13" s="147" t="str">
        <f>IF($B$2=1,IF(ประเมินตัวชี้วัด!L13="","",ประเมินตัวชี้วัด!L13),IF(ประเมินตัวชี้วัด!L43="","",ประเมินตัวชี้วัด!L43))</f>
        <v/>
      </c>
      <c r="O13" s="147" t="str">
        <f>IF($B$2=1,IF(ประเมินตัวชี้วัด!M13="","",ประเมินตัวชี้วัด!M13),IF(ประเมินตัวชี้วัด!M43="","",ประเมินตัวชี้วัด!M43))</f>
        <v/>
      </c>
      <c r="P13" s="147" t="str">
        <f>IF($B$2=1,IF(ประเมินตัวชี้วัด!N13="","",ประเมินตัวชี้วัด!N13),IF(ประเมินตัวชี้วัด!N43="","",ประเมินตัวชี้วัด!N43))</f>
        <v/>
      </c>
      <c r="Q13" s="147" t="str">
        <f>IF($B$2=1,IF(ประเมินตัวชี้วัด!O13="","",ประเมินตัวชี้วัด!O13),IF(ประเมินตัวชี้วัด!O43="","",ประเมินตัวชี้วัด!O43))</f>
        <v/>
      </c>
      <c r="R13" s="147" t="str">
        <f>IF($B$2=1,IF(ประเมินตัวชี้วัด!P13="","",ประเมินตัวชี้วัด!P13),IF(ประเมินตัวชี้วัด!P43="","",ประเมินตัวชี้วัด!P43))</f>
        <v/>
      </c>
      <c r="S13" s="147" t="str">
        <f>IF($B$2=1,IF(ประเมินตัวชี้วัด!Q13="","",ประเมินตัวชี้วัด!Q13),IF(ประเมินตัวชี้วัด!Q43="","",ประเมินตัวชี้วัด!Q43))</f>
        <v/>
      </c>
      <c r="T13" s="147" t="str">
        <f>IF($B$2=1,IF(ประเมินตัวชี้วัด!R13="","",ประเมินตัวชี้วัด!R13),IF(ประเมินตัวชี้วัด!R43="","",ประเมินตัวชี้วัด!R43))</f>
        <v/>
      </c>
      <c r="U13" s="147" t="str">
        <f>IF($B$2=1,IF(ประเมินตัวชี้วัด!S13="","",ประเมินตัวชี้วัด!S13),IF(ประเมินตัวชี้วัด!S43="","",ประเมินตัวชี้วัด!S43))</f>
        <v/>
      </c>
      <c r="V13" s="147" t="str">
        <f>IF($B$2=1,IF(ประเมินตัวชี้วัด!T13="","",ประเมินตัวชี้วัด!T13),IF(ประเมินตัวชี้วัด!T43="","",ประเมินตัวชี้วัด!T43))</f>
        <v/>
      </c>
      <c r="W13" s="147" t="str">
        <f>IF($B$2=1,IF(ประเมินตัวชี้วัด!U13="","",ประเมินตัวชี้วัด!U13),IF(ประเมินตัวชี้วัด!U43="","",ประเมินตัวชี้วัด!U43))</f>
        <v/>
      </c>
      <c r="X13" s="147" t="str">
        <f>IF($B$2=1,IF(ประเมินตัวชี้วัด!V13="","",ประเมินตัวชี้วัด!V13),IF(ประเมินตัวชี้วัด!V43="","",ประเมินตัวชี้วัด!V43))</f>
        <v/>
      </c>
      <c r="Y13" s="147" t="str">
        <f>IF($B$2=1,IF(ประเมินตัวชี้วัด!W13="","",ประเมินตัวชี้วัด!W13),IF(ประเมินตัวชี้วัด!W43="","",ประเมินตัวชี้วัด!W43))</f>
        <v/>
      </c>
      <c r="Z13" s="147" t="str">
        <f>IF($B$2=1,IF(ประเมินตัวชี้วัด!X13="","",ประเมินตัวชี้วัด!X13),IF(ประเมินตัวชี้วัด!X43="","",ประเมินตัวชี้วัด!X43))</f>
        <v/>
      </c>
      <c r="AA13" s="147" t="str">
        <f>IF($B$2=1,IF(ประเมินตัวชี้วัด!Y13="","",ประเมินตัวชี้วัด!Y13),IF(ประเมินตัวชี้วัด!Y43="","",ประเมินตัวชี้วัด!Y43))</f>
        <v/>
      </c>
      <c r="AB13" s="147" t="str">
        <f>IF($B$2=1,IF(ประเมินตัวชี้วัด!Z13="","",ประเมินตัวชี้วัด!Z13),IF(ประเมินตัวชี้วัด!Z43="","",ประเมินตัวชี้วัด!Z43))</f>
        <v/>
      </c>
      <c r="AC13" s="147" t="str">
        <f>IF($B$2=1,IF(ประเมินตัวชี้วัด!AA13="","",ประเมินตัวชี้วัด!AA13),IF(ประเมินตัวชี้วัด!AA43="","",ประเมินตัวชี้วัด!AA43))</f>
        <v/>
      </c>
      <c r="AD13" s="147" t="str">
        <f>IF($B$2=1,IF(ประเมินตัวชี้วัด!AB13="","",ประเมินตัวชี้วัด!AB13),IF(ประเมินตัวชี้วัด!AB43="","",ประเมินตัวชี้วัด!AB43))</f>
        <v/>
      </c>
      <c r="AE13" s="147" t="str">
        <f>IF($B$2=1,IF(ประเมินตัวชี้วัด!AC13="","",ประเมินตัวชี้วัด!AC13),IF(ประเมินตัวชี้วัด!AC43="","",ประเมินตัวชี้วัด!AC43))</f>
        <v/>
      </c>
      <c r="AF13" s="147" t="str">
        <f>IF($B$2=1,IF(ประเมินตัวชี้วัด!AD13="","",ประเมินตัวชี้วัด!AD13),IF(ประเมินตัวชี้วัด!AD43="","",ประเมินตัวชี้วัด!AD43))</f>
        <v/>
      </c>
      <c r="AG13" s="147" t="str">
        <f>IF($B$2=1,IF(ประเมินตัวชี้วัด!AE13="","",ประเมินตัวชี้วัด!AE13),IF(ประเมินตัวชี้วัด!AE43="","",ประเมินตัวชี้วัด!AE43))</f>
        <v/>
      </c>
      <c r="AH13" s="147" t="str">
        <f>IF($B$2=1,IF(ประเมินตัวชี้วัด!AF13="","",ประเมินตัวชี้วัด!AF13),IF(ประเมินตัวชี้วัด!AF43="","",ประเมินตัวชี้วัด!AF43))</f>
        <v/>
      </c>
      <c r="AI13" s="147" t="str">
        <f>IF($B$2=1,IF(ประเมินตัวชี้วัด!AG13="","",ประเมินตัวชี้วัด!AG13),IF(ประเมินตัวชี้วัด!AG43="","",ประเมินตัวชี้วัด!AG43))</f>
        <v/>
      </c>
      <c r="AJ13" s="147" t="str">
        <f>IF($B$2=1,IF(ประเมินตัวชี้วัด!AH13="","",ประเมินตัวชี้วัด!AH13),IF(ประเมินตัวชี้วัด!AH43="","",ประเมินตัวชี้วัด!AH43))</f>
        <v/>
      </c>
      <c r="AK13" s="147" t="str">
        <f>IF($B$2=1,IF(ประเมินตัวชี้วัด!AI13="","",ประเมินตัวชี้วัด!AI13),IF(ประเมินตัวชี้วัด!AI43="","",ประเมินตัวชี้วัด!AI43))</f>
        <v/>
      </c>
      <c r="AL13" s="147" t="str">
        <f>IF($B$2=1,IF(ประเมินตัวชี้วัด!AJ13="","",ประเมินตัวชี้วัด!AJ13),IF(ประเมินตัวชี้วัด!AJ43="","",ประเมินตัวชี้วัด!AJ43))</f>
        <v/>
      </c>
      <c r="AM13" s="147" t="str">
        <f>IF($B$2=1,IF(ประเมินตัวชี้วัด!AK13="","",ประเมินตัวชี้วัด!AK13),IF(ประเมินตัวชี้วัด!AK43="","",ประเมินตัวชี้วัด!AK43))</f>
        <v/>
      </c>
      <c r="AN13" s="147" t="str">
        <f>IF($B$2=1,IF(ประเมินตัวชี้วัด!AL13="","",ประเมินตัวชี้วัด!AL13),IF(ประเมินตัวชี้วัด!AL43="","",ประเมินตัวชี้วัด!AL43))</f>
        <v/>
      </c>
      <c r="AO13" s="147" t="str">
        <f>IF($B$2=1,IF(ประเมินตัวชี้วัด!AM13="","",ประเมินตัวชี้วัด!AM13),IF(ประเมินตัวชี้วัด!AM43="","",ประเมินตัวชี้วัด!AM43))</f>
        <v/>
      </c>
      <c r="AP13" s="147" t="str">
        <f>IF($B$2=1,IF(ประเมินตัวชี้วัด!AN13="","",ประเมินตัวชี้วัด!AN13),IF(ประเมินตัวชี้วัด!AN43="","",ประเมินตัวชี้วัด!AN43))</f>
        <v/>
      </c>
      <c r="AQ13" s="147" t="str">
        <f>IF($B$2=1,IF(ประเมินตัวชี้วัด!AO13="","",ประเมินตัวชี้วัด!AO13),IF(ประเมินตัวชี้วัด!AO43="","",ประเมินตัวชี้วัด!AO43))</f>
        <v/>
      </c>
      <c r="AR13" s="147" t="str">
        <f>IF($B$2=1,IF(ประเมินตัวชี้วัด!AP13="","",ประเมินตัวชี้วัด!AP13),IF(ประเมินตัวชี้วัด!AP43="","",ประเมินตัวชี้วัด!AP43))</f>
        <v/>
      </c>
      <c r="AS13" s="147" t="str">
        <f>IF($B$2=1,IF(ประเมินตัวชี้วัด!AQ13="","",ประเมินตัวชี้วัด!AQ13),IF(ประเมินตัวชี้วัด!AQ43="","",ประเมินตัวชี้วัด!AQ43))</f>
        <v/>
      </c>
      <c r="AT13" s="147" t="str">
        <f>IF($B$2=1,IF(ประเมินตัวชี้วัด!AR13="","",ประเมินตัวชี้วัด!AR13),IF(ประเมินตัวชี้วัด!AR43="","",ประเมินตัวชี้วัด!AR43))</f>
        <v/>
      </c>
      <c r="AU13" s="147" t="str">
        <f>IF($B$2=1,IF(ประเมินตัวชี้วัด!AS13="","",ประเมินตัวชี้วัด!AS13),IF(ประเมินตัวชี้วัด!AS43="","",ประเมินตัวชี้วัด!AS43))</f>
        <v/>
      </c>
      <c r="AV13" s="147" t="str">
        <f>IF($B$2=1,IF(ประเมินตัวชี้วัด!AT13="","",ประเมินตัวชี้วัด!AT13),IF(ประเมินตัวชี้วัด!AT43="","",ประเมินตัวชี้วัด!AT43))</f>
        <v/>
      </c>
      <c r="AW13" s="147" t="str">
        <f>IF($B$2=1,IF(ประเมินตัวชี้วัด!AU13="","",ประเมินตัวชี้วัด!AU13),IF(ประเมินตัวชี้วัด!AU43="","",ประเมินตัวชี้วัด!AU43))</f>
        <v/>
      </c>
      <c r="AX13" s="147" t="str">
        <f>IF($B$2=1,IF(ประเมินตัวชี้วัด!AV13="","",ประเมินตัวชี้วัด!AV13),IF(ประเมินตัวชี้วัด!AV43="","",ประเมินตัวชี้วัด!AV43))</f>
        <v/>
      </c>
      <c r="AY13" s="147" t="str">
        <f>IF($B$2=1,IF(ประเมินตัวชี้วัด!AW13="","",ประเมินตัวชี้วัด!AW13),IF(ประเมินตัวชี้วัด!AW43="","",ประเมินตัวชี้วัด!AW43))</f>
        <v/>
      </c>
      <c r="AZ13" s="147" t="str">
        <f>IF($B$2=1,IF(ประเมินตัวชี้วัด!AX13="","",ประเมินตัวชี้วัด!AX13),IF(ประเมินตัวชี้วัด!AX43="","",ประเมินตัวชี้วัด!AX43))</f>
        <v/>
      </c>
      <c r="BA13" s="147" t="str">
        <f>IF($B$2=1,IF(ประเมินตัวชี้วัด!AY13="","",ประเมินตัวชี้วัด!AY13),IF(ประเมินตัวชี้วัด!AY43="","",ประเมินตัวชี้วัด!AY43))</f>
        <v/>
      </c>
      <c r="BB13" s="147" t="str">
        <f>IF($B$2=1,IF(ประเมินตัวชี้วัด!AZ13="","",ประเมินตัวชี้วัด!AZ13),IF(ประเมินตัวชี้วัด!AZ43="","",ประเมินตัวชี้วัด!AZ43))</f>
        <v/>
      </c>
      <c r="BC13" s="147" t="str">
        <f>IF($B$2=1,IF(ประเมินตัวชี้วัด!BA13="","",ประเมินตัวชี้วัด!BA13),IF(ประเมินตัวชี้วัด!BA43="","",ประเมินตัวชี้วัด!BA43))</f>
        <v/>
      </c>
      <c r="BD13" s="147" t="str">
        <f>IF($B$2=1,IF(ประเมินตัวชี้วัด!BB13="","",ประเมินตัวชี้วัด!BB13),IF(ประเมินตัวชี้วัด!BB43="","",ประเมินตัวชี้วัด!BB43))</f>
        <v/>
      </c>
      <c r="BE13" s="151" t="str">
        <f>IF($B$2=1,IF(ประเมินตัวชี้วัด!BC13="","",ประเมินตัวชี้วัด!BC13),IF(ประเมินตัวชี้วัด!BC43="","",ประเมินตัวชี้วัด!BC43))</f>
        <v/>
      </c>
      <c r="BF13" s="151" t="str">
        <f>IF($B$2=1,IF(ประเมินตัวชี้วัด!BD13="","",ประเมินตัวชี้วัด!BD13),IF(ประเมินตัวชี้วัด!BD43="","",ประเมินตัวชี้วัด!BD43))</f>
        <v/>
      </c>
    </row>
    <row r="14" spans="1:58" ht="18" customHeight="1" x14ac:dyDescent="0.5">
      <c r="A14" s="146"/>
      <c r="B14" s="146"/>
      <c r="C14" s="146"/>
      <c r="D14" s="200">
        <f t="shared" si="3"/>
        <v>10</v>
      </c>
      <c r="E14" s="145" t="str">
        <f>IF($B$2=1,IF(ประเมินตัวชี้วัด!C14="","",ประเมินตัวชี้วัด!C14),IF(ประเมินตัวชี้วัด!C44="","",ประเมินตัวชี้วัด!C44))</f>
        <v/>
      </c>
      <c r="F14" s="153"/>
      <c r="G14" s="147" t="str">
        <f>IF($B$2=1,IF(ประเมินตัวชี้วัด!E14="","",ประเมินตัวชี้วัด!E14),IF(ประเมินตัวชี้วัด!E44="","",ประเมินตัวชี้วัด!E44))</f>
        <v/>
      </c>
      <c r="H14" s="147" t="str">
        <f>IF($B$2=1,IF(ประเมินตัวชี้วัด!F14="","",ประเมินตัวชี้วัด!F14),IF(ประเมินตัวชี้วัด!F44="","",ประเมินตัวชี้วัด!F44))</f>
        <v/>
      </c>
      <c r="I14" s="147" t="str">
        <f>IF($B$2=1,IF(ประเมินตัวชี้วัด!G14="","",ประเมินตัวชี้วัด!G14),IF(ประเมินตัวชี้วัด!G44="","",ประเมินตัวชี้วัด!G44))</f>
        <v/>
      </c>
      <c r="J14" s="147" t="str">
        <f>IF($B$2=1,IF(ประเมินตัวชี้วัด!H14="","",ประเมินตัวชี้วัด!H14),IF(ประเมินตัวชี้วัด!H44="","",ประเมินตัวชี้วัด!H44))</f>
        <v/>
      </c>
      <c r="K14" s="147" t="str">
        <f>IF($B$2=1,IF(ประเมินตัวชี้วัด!I14="","",ประเมินตัวชี้วัด!I14),IF(ประเมินตัวชี้วัด!I44="","",ประเมินตัวชี้วัด!I44))</f>
        <v/>
      </c>
      <c r="L14" s="147" t="str">
        <f>IF($B$2=1,IF(ประเมินตัวชี้วัด!J14="","",ประเมินตัวชี้วัด!J14),IF(ประเมินตัวชี้วัด!J44="","",ประเมินตัวชี้วัด!J44))</f>
        <v/>
      </c>
      <c r="M14" s="147" t="str">
        <f>IF($B$2=1,IF(ประเมินตัวชี้วัด!K14="","",ประเมินตัวชี้วัด!K14),IF(ประเมินตัวชี้วัด!K44="","",ประเมินตัวชี้วัด!K44))</f>
        <v/>
      </c>
      <c r="N14" s="147" t="str">
        <f>IF($B$2=1,IF(ประเมินตัวชี้วัด!L14="","",ประเมินตัวชี้วัด!L14),IF(ประเมินตัวชี้วัด!L44="","",ประเมินตัวชี้วัด!L44))</f>
        <v/>
      </c>
      <c r="O14" s="147" t="str">
        <f>IF($B$2=1,IF(ประเมินตัวชี้วัด!M14="","",ประเมินตัวชี้วัด!M14),IF(ประเมินตัวชี้วัด!M44="","",ประเมินตัวชี้วัด!M44))</f>
        <v/>
      </c>
      <c r="P14" s="147" t="str">
        <f>IF($B$2=1,IF(ประเมินตัวชี้วัด!N14="","",ประเมินตัวชี้วัด!N14),IF(ประเมินตัวชี้วัด!N44="","",ประเมินตัวชี้วัด!N44))</f>
        <v/>
      </c>
      <c r="Q14" s="147" t="str">
        <f>IF($B$2=1,IF(ประเมินตัวชี้วัด!O14="","",ประเมินตัวชี้วัด!O14),IF(ประเมินตัวชี้วัด!O44="","",ประเมินตัวชี้วัด!O44))</f>
        <v/>
      </c>
      <c r="R14" s="147" t="str">
        <f>IF($B$2=1,IF(ประเมินตัวชี้วัด!P14="","",ประเมินตัวชี้วัด!P14),IF(ประเมินตัวชี้วัด!P44="","",ประเมินตัวชี้วัด!P44))</f>
        <v/>
      </c>
      <c r="S14" s="147" t="str">
        <f>IF($B$2=1,IF(ประเมินตัวชี้วัด!Q14="","",ประเมินตัวชี้วัด!Q14),IF(ประเมินตัวชี้วัด!Q44="","",ประเมินตัวชี้วัด!Q44))</f>
        <v/>
      </c>
      <c r="T14" s="147" t="str">
        <f>IF($B$2=1,IF(ประเมินตัวชี้วัด!R14="","",ประเมินตัวชี้วัด!R14),IF(ประเมินตัวชี้วัด!R44="","",ประเมินตัวชี้วัด!R44))</f>
        <v/>
      </c>
      <c r="U14" s="147" t="str">
        <f>IF($B$2=1,IF(ประเมินตัวชี้วัด!S14="","",ประเมินตัวชี้วัด!S14),IF(ประเมินตัวชี้วัด!S44="","",ประเมินตัวชี้วัด!S44))</f>
        <v/>
      </c>
      <c r="V14" s="147" t="str">
        <f>IF($B$2=1,IF(ประเมินตัวชี้วัด!T14="","",ประเมินตัวชี้วัด!T14),IF(ประเมินตัวชี้วัด!T44="","",ประเมินตัวชี้วัด!T44))</f>
        <v/>
      </c>
      <c r="W14" s="147" t="str">
        <f>IF($B$2=1,IF(ประเมินตัวชี้วัด!U14="","",ประเมินตัวชี้วัด!U14),IF(ประเมินตัวชี้วัด!U44="","",ประเมินตัวชี้วัด!U44))</f>
        <v/>
      </c>
      <c r="X14" s="147" t="str">
        <f>IF($B$2=1,IF(ประเมินตัวชี้วัด!V14="","",ประเมินตัวชี้วัด!V14),IF(ประเมินตัวชี้วัด!V44="","",ประเมินตัวชี้วัด!V44))</f>
        <v/>
      </c>
      <c r="Y14" s="147" t="str">
        <f>IF($B$2=1,IF(ประเมินตัวชี้วัด!W14="","",ประเมินตัวชี้วัด!W14),IF(ประเมินตัวชี้วัด!W44="","",ประเมินตัวชี้วัด!W44))</f>
        <v/>
      </c>
      <c r="Z14" s="147" t="str">
        <f>IF($B$2=1,IF(ประเมินตัวชี้วัด!X14="","",ประเมินตัวชี้วัด!X14),IF(ประเมินตัวชี้วัด!X44="","",ประเมินตัวชี้วัด!X44))</f>
        <v/>
      </c>
      <c r="AA14" s="147" t="str">
        <f>IF($B$2=1,IF(ประเมินตัวชี้วัด!Y14="","",ประเมินตัวชี้วัด!Y14),IF(ประเมินตัวชี้วัด!Y44="","",ประเมินตัวชี้วัด!Y44))</f>
        <v/>
      </c>
      <c r="AB14" s="147" t="str">
        <f>IF($B$2=1,IF(ประเมินตัวชี้วัด!Z14="","",ประเมินตัวชี้วัด!Z14),IF(ประเมินตัวชี้วัด!Z44="","",ประเมินตัวชี้วัด!Z44))</f>
        <v/>
      </c>
      <c r="AC14" s="147" t="str">
        <f>IF($B$2=1,IF(ประเมินตัวชี้วัด!AA14="","",ประเมินตัวชี้วัด!AA14),IF(ประเมินตัวชี้วัด!AA44="","",ประเมินตัวชี้วัด!AA44))</f>
        <v/>
      </c>
      <c r="AD14" s="147" t="str">
        <f>IF($B$2=1,IF(ประเมินตัวชี้วัด!AB14="","",ประเมินตัวชี้วัด!AB14),IF(ประเมินตัวชี้วัด!AB44="","",ประเมินตัวชี้วัด!AB44))</f>
        <v/>
      </c>
      <c r="AE14" s="147" t="str">
        <f>IF($B$2=1,IF(ประเมินตัวชี้วัด!AC14="","",ประเมินตัวชี้วัด!AC14),IF(ประเมินตัวชี้วัด!AC44="","",ประเมินตัวชี้วัด!AC44))</f>
        <v/>
      </c>
      <c r="AF14" s="147" t="str">
        <f>IF($B$2=1,IF(ประเมินตัวชี้วัด!AD14="","",ประเมินตัวชี้วัด!AD14),IF(ประเมินตัวชี้วัด!AD44="","",ประเมินตัวชี้วัด!AD44))</f>
        <v/>
      </c>
      <c r="AG14" s="147" t="str">
        <f>IF($B$2=1,IF(ประเมินตัวชี้วัด!AE14="","",ประเมินตัวชี้วัด!AE14),IF(ประเมินตัวชี้วัด!AE44="","",ประเมินตัวชี้วัด!AE44))</f>
        <v/>
      </c>
      <c r="AH14" s="147" t="str">
        <f>IF($B$2=1,IF(ประเมินตัวชี้วัด!AF14="","",ประเมินตัวชี้วัด!AF14),IF(ประเมินตัวชี้วัด!AF44="","",ประเมินตัวชี้วัด!AF44))</f>
        <v/>
      </c>
      <c r="AI14" s="147" t="str">
        <f>IF($B$2=1,IF(ประเมินตัวชี้วัด!AG14="","",ประเมินตัวชี้วัด!AG14),IF(ประเมินตัวชี้วัด!AG44="","",ประเมินตัวชี้วัด!AG44))</f>
        <v/>
      </c>
      <c r="AJ14" s="147" t="str">
        <f>IF($B$2=1,IF(ประเมินตัวชี้วัด!AH14="","",ประเมินตัวชี้วัด!AH14),IF(ประเมินตัวชี้วัด!AH44="","",ประเมินตัวชี้วัด!AH44))</f>
        <v/>
      </c>
      <c r="AK14" s="147" t="str">
        <f>IF($B$2=1,IF(ประเมินตัวชี้วัด!AI14="","",ประเมินตัวชี้วัด!AI14),IF(ประเมินตัวชี้วัด!AI44="","",ประเมินตัวชี้วัด!AI44))</f>
        <v/>
      </c>
      <c r="AL14" s="147" t="str">
        <f>IF($B$2=1,IF(ประเมินตัวชี้วัด!AJ14="","",ประเมินตัวชี้วัด!AJ14),IF(ประเมินตัวชี้วัด!AJ44="","",ประเมินตัวชี้วัด!AJ44))</f>
        <v/>
      </c>
      <c r="AM14" s="147" t="str">
        <f>IF($B$2=1,IF(ประเมินตัวชี้วัด!AK14="","",ประเมินตัวชี้วัด!AK14),IF(ประเมินตัวชี้วัด!AK44="","",ประเมินตัวชี้วัด!AK44))</f>
        <v/>
      </c>
      <c r="AN14" s="147" t="str">
        <f>IF($B$2=1,IF(ประเมินตัวชี้วัด!AL14="","",ประเมินตัวชี้วัด!AL14),IF(ประเมินตัวชี้วัด!AL44="","",ประเมินตัวชี้วัด!AL44))</f>
        <v/>
      </c>
      <c r="AO14" s="147" t="str">
        <f>IF($B$2=1,IF(ประเมินตัวชี้วัด!AM14="","",ประเมินตัวชี้วัด!AM14),IF(ประเมินตัวชี้วัด!AM44="","",ประเมินตัวชี้วัด!AM44))</f>
        <v/>
      </c>
      <c r="AP14" s="147" t="str">
        <f>IF($B$2=1,IF(ประเมินตัวชี้วัด!AN14="","",ประเมินตัวชี้วัด!AN14),IF(ประเมินตัวชี้วัด!AN44="","",ประเมินตัวชี้วัด!AN44))</f>
        <v/>
      </c>
      <c r="AQ14" s="147" t="str">
        <f>IF($B$2=1,IF(ประเมินตัวชี้วัด!AO14="","",ประเมินตัวชี้วัด!AO14),IF(ประเมินตัวชี้วัด!AO44="","",ประเมินตัวชี้วัด!AO44))</f>
        <v/>
      </c>
      <c r="AR14" s="147" t="str">
        <f>IF($B$2=1,IF(ประเมินตัวชี้วัด!AP14="","",ประเมินตัวชี้วัด!AP14),IF(ประเมินตัวชี้วัด!AP44="","",ประเมินตัวชี้วัด!AP44))</f>
        <v/>
      </c>
      <c r="AS14" s="147" t="str">
        <f>IF($B$2=1,IF(ประเมินตัวชี้วัด!AQ14="","",ประเมินตัวชี้วัด!AQ14),IF(ประเมินตัวชี้วัด!AQ44="","",ประเมินตัวชี้วัด!AQ44))</f>
        <v/>
      </c>
      <c r="AT14" s="147" t="str">
        <f>IF($B$2=1,IF(ประเมินตัวชี้วัด!AR14="","",ประเมินตัวชี้วัด!AR14),IF(ประเมินตัวชี้วัด!AR44="","",ประเมินตัวชี้วัด!AR44))</f>
        <v/>
      </c>
      <c r="AU14" s="147" t="str">
        <f>IF($B$2=1,IF(ประเมินตัวชี้วัด!AS14="","",ประเมินตัวชี้วัด!AS14),IF(ประเมินตัวชี้วัด!AS44="","",ประเมินตัวชี้วัด!AS44))</f>
        <v/>
      </c>
      <c r="AV14" s="147" t="str">
        <f>IF($B$2=1,IF(ประเมินตัวชี้วัด!AT14="","",ประเมินตัวชี้วัด!AT14),IF(ประเมินตัวชี้วัด!AT44="","",ประเมินตัวชี้วัด!AT44))</f>
        <v/>
      </c>
      <c r="AW14" s="147" t="str">
        <f>IF($B$2=1,IF(ประเมินตัวชี้วัด!AU14="","",ประเมินตัวชี้วัด!AU14),IF(ประเมินตัวชี้วัด!AU44="","",ประเมินตัวชี้วัด!AU44))</f>
        <v/>
      </c>
      <c r="AX14" s="147" t="str">
        <f>IF($B$2=1,IF(ประเมินตัวชี้วัด!AV14="","",ประเมินตัวชี้วัด!AV14),IF(ประเมินตัวชี้วัด!AV44="","",ประเมินตัวชี้วัด!AV44))</f>
        <v/>
      </c>
      <c r="AY14" s="147" t="str">
        <f>IF($B$2=1,IF(ประเมินตัวชี้วัด!AW14="","",ประเมินตัวชี้วัด!AW14),IF(ประเมินตัวชี้วัด!AW44="","",ประเมินตัวชี้วัด!AW44))</f>
        <v/>
      </c>
      <c r="AZ14" s="147" t="str">
        <f>IF($B$2=1,IF(ประเมินตัวชี้วัด!AX14="","",ประเมินตัวชี้วัด!AX14),IF(ประเมินตัวชี้วัด!AX44="","",ประเมินตัวชี้วัด!AX44))</f>
        <v/>
      </c>
      <c r="BA14" s="147" t="str">
        <f>IF($B$2=1,IF(ประเมินตัวชี้วัด!AY14="","",ประเมินตัวชี้วัด!AY14),IF(ประเมินตัวชี้วัด!AY44="","",ประเมินตัวชี้วัด!AY44))</f>
        <v/>
      </c>
      <c r="BB14" s="147" t="str">
        <f>IF($B$2=1,IF(ประเมินตัวชี้วัด!AZ14="","",ประเมินตัวชี้วัด!AZ14),IF(ประเมินตัวชี้วัด!AZ44="","",ประเมินตัวชี้วัด!AZ44))</f>
        <v/>
      </c>
      <c r="BC14" s="147" t="str">
        <f>IF($B$2=1,IF(ประเมินตัวชี้วัด!BA14="","",ประเมินตัวชี้วัด!BA14),IF(ประเมินตัวชี้วัด!BA44="","",ประเมินตัวชี้วัด!BA44))</f>
        <v/>
      </c>
      <c r="BD14" s="147" t="str">
        <f>IF($B$2=1,IF(ประเมินตัวชี้วัด!BB14="","",ประเมินตัวชี้วัด!BB14),IF(ประเมินตัวชี้วัด!BB44="","",ประเมินตัวชี้วัด!BB44))</f>
        <v/>
      </c>
      <c r="BE14" s="151" t="str">
        <f>IF($B$2=1,IF(ประเมินตัวชี้วัด!BC14="","",ประเมินตัวชี้วัด!BC14),IF(ประเมินตัวชี้วัด!BC44="","",ประเมินตัวชี้วัด!BC44))</f>
        <v/>
      </c>
      <c r="BF14" s="151" t="str">
        <f>IF($B$2=1,IF(ประเมินตัวชี้วัด!BD14="","",ประเมินตัวชี้วัด!BD14),IF(ประเมินตัวชี้วัด!BD44="","",ประเมินตัวชี้วัด!BD44))</f>
        <v/>
      </c>
    </row>
    <row r="15" spans="1:58" ht="18" customHeight="1" x14ac:dyDescent="0.5">
      <c r="A15" s="146"/>
      <c r="B15" s="146"/>
      <c r="C15" s="146"/>
      <c r="D15" s="200">
        <f t="shared" si="3"/>
        <v>11</v>
      </c>
      <c r="E15" s="145" t="str">
        <f>IF($B$2=1,IF(ประเมินตัวชี้วัด!C15="","",ประเมินตัวชี้วัด!C15),IF(ประเมินตัวชี้วัด!C45="","",ประเมินตัวชี้วัด!C45))</f>
        <v/>
      </c>
      <c r="F15" s="153"/>
      <c r="G15" s="147" t="str">
        <f>IF($B$2=1,IF(ประเมินตัวชี้วัด!E15="","",ประเมินตัวชี้วัด!E15),IF(ประเมินตัวชี้วัด!E45="","",ประเมินตัวชี้วัด!E45))</f>
        <v/>
      </c>
      <c r="H15" s="147" t="str">
        <f>IF($B$2=1,IF(ประเมินตัวชี้วัด!F15="","",ประเมินตัวชี้วัด!F15),IF(ประเมินตัวชี้วัด!F45="","",ประเมินตัวชี้วัด!F45))</f>
        <v/>
      </c>
      <c r="I15" s="147" t="str">
        <f>IF($B$2=1,IF(ประเมินตัวชี้วัด!G15="","",ประเมินตัวชี้วัด!G15),IF(ประเมินตัวชี้วัด!G45="","",ประเมินตัวชี้วัด!G45))</f>
        <v/>
      </c>
      <c r="J15" s="147" t="str">
        <f>IF($B$2=1,IF(ประเมินตัวชี้วัด!H15="","",ประเมินตัวชี้วัด!H15),IF(ประเมินตัวชี้วัด!H45="","",ประเมินตัวชี้วัด!H45))</f>
        <v/>
      </c>
      <c r="K15" s="147" t="str">
        <f>IF($B$2=1,IF(ประเมินตัวชี้วัด!I15="","",ประเมินตัวชี้วัด!I15),IF(ประเมินตัวชี้วัด!I45="","",ประเมินตัวชี้วัด!I45))</f>
        <v/>
      </c>
      <c r="L15" s="147" t="str">
        <f>IF($B$2=1,IF(ประเมินตัวชี้วัด!J15="","",ประเมินตัวชี้วัด!J15),IF(ประเมินตัวชี้วัด!J45="","",ประเมินตัวชี้วัด!J45))</f>
        <v/>
      </c>
      <c r="M15" s="147" t="str">
        <f>IF($B$2=1,IF(ประเมินตัวชี้วัด!K15="","",ประเมินตัวชี้วัด!K15),IF(ประเมินตัวชี้วัด!K45="","",ประเมินตัวชี้วัด!K45))</f>
        <v/>
      </c>
      <c r="N15" s="147" t="str">
        <f>IF($B$2=1,IF(ประเมินตัวชี้วัด!L15="","",ประเมินตัวชี้วัด!L15),IF(ประเมินตัวชี้วัด!L45="","",ประเมินตัวชี้วัด!L45))</f>
        <v/>
      </c>
      <c r="O15" s="147" t="str">
        <f>IF($B$2=1,IF(ประเมินตัวชี้วัด!M15="","",ประเมินตัวชี้วัด!M15),IF(ประเมินตัวชี้วัด!M45="","",ประเมินตัวชี้วัด!M45))</f>
        <v/>
      </c>
      <c r="P15" s="147" t="str">
        <f>IF($B$2=1,IF(ประเมินตัวชี้วัด!N15="","",ประเมินตัวชี้วัด!N15),IF(ประเมินตัวชี้วัด!N45="","",ประเมินตัวชี้วัด!N45))</f>
        <v/>
      </c>
      <c r="Q15" s="147" t="str">
        <f>IF($B$2=1,IF(ประเมินตัวชี้วัด!O15="","",ประเมินตัวชี้วัด!O15),IF(ประเมินตัวชี้วัด!O45="","",ประเมินตัวชี้วัด!O45))</f>
        <v/>
      </c>
      <c r="R15" s="147" t="str">
        <f>IF($B$2=1,IF(ประเมินตัวชี้วัด!P15="","",ประเมินตัวชี้วัด!P15),IF(ประเมินตัวชี้วัด!P45="","",ประเมินตัวชี้วัด!P45))</f>
        <v/>
      </c>
      <c r="S15" s="147" t="str">
        <f>IF($B$2=1,IF(ประเมินตัวชี้วัด!Q15="","",ประเมินตัวชี้วัด!Q15),IF(ประเมินตัวชี้วัด!Q45="","",ประเมินตัวชี้วัด!Q45))</f>
        <v/>
      </c>
      <c r="T15" s="147" t="str">
        <f>IF($B$2=1,IF(ประเมินตัวชี้วัด!R15="","",ประเมินตัวชี้วัด!R15),IF(ประเมินตัวชี้วัด!R45="","",ประเมินตัวชี้วัด!R45))</f>
        <v/>
      </c>
      <c r="U15" s="147" t="str">
        <f>IF($B$2=1,IF(ประเมินตัวชี้วัด!S15="","",ประเมินตัวชี้วัด!S15),IF(ประเมินตัวชี้วัด!S45="","",ประเมินตัวชี้วัด!S45))</f>
        <v/>
      </c>
      <c r="V15" s="147" t="str">
        <f>IF($B$2=1,IF(ประเมินตัวชี้วัด!T15="","",ประเมินตัวชี้วัด!T15),IF(ประเมินตัวชี้วัด!T45="","",ประเมินตัวชี้วัด!T45))</f>
        <v/>
      </c>
      <c r="W15" s="147" t="str">
        <f>IF($B$2=1,IF(ประเมินตัวชี้วัด!U15="","",ประเมินตัวชี้วัด!U15),IF(ประเมินตัวชี้วัด!U45="","",ประเมินตัวชี้วัด!U45))</f>
        <v/>
      </c>
      <c r="X15" s="147" t="str">
        <f>IF($B$2=1,IF(ประเมินตัวชี้วัด!V15="","",ประเมินตัวชี้วัด!V15),IF(ประเมินตัวชี้วัด!V45="","",ประเมินตัวชี้วัด!V45))</f>
        <v/>
      </c>
      <c r="Y15" s="147" t="str">
        <f>IF($B$2=1,IF(ประเมินตัวชี้วัด!W15="","",ประเมินตัวชี้วัด!W15),IF(ประเมินตัวชี้วัด!W45="","",ประเมินตัวชี้วัด!W45))</f>
        <v/>
      </c>
      <c r="Z15" s="147" t="str">
        <f>IF($B$2=1,IF(ประเมินตัวชี้วัด!X15="","",ประเมินตัวชี้วัด!X15),IF(ประเมินตัวชี้วัด!X45="","",ประเมินตัวชี้วัด!X45))</f>
        <v/>
      </c>
      <c r="AA15" s="147" t="str">
        <f>IF($B$2=1,IF(ประเมินตัวชี้วัด!Y15="","",ประเมินตัวชี้วัด!Y15),IF(ประเมินตัวชี้วัด!Y45="","",ประเมินตัวชี้วัด!Y45))</f>
        <v/>
      </c>
      <c r="AB15" s="147" t="str">
        <f>IF($B$2=1,IF(ประเมินตัวชี้วัด!Z15="","",ประเมินตัวชี้วัด!Z15),IF(ประเมินตัวชี้วัด!Z45="","",ประเมินตัวชี้วัด!Z45))</f>
        <v/>
      </c>
      <c r="AC15" s="147" t="str">
        <f>IF($B$2=1,IF(ประเมินตัวชี้วัด!AA15="","",ประเมินตัวชี้วัด!AA15),IF(ประเมินตัวชี้วัด!AA45="","",ประเมินตัวชี้วัด!AA45))</f>
        <v/>
      </c>
      <c r="AD15" s="147" t="str">
        <f>IF($B$2=1,IF(ประเมินตัวชี้วัด!AB15="","",ประเมินตัวชี้วัด!AB15),IF(ประเมินตัวชี้วัด!AB45="","",ประเมินตัวชี้วัด!AB45))</f>
        <v/>
      </c>
      <c r="AE15" s="147" t="str">
        <f>IF($B$2=1,IF(ประเมินตัวชี้วัด!AC15="","",ประเมินตัวชี้วัด!AC15),IF(ประเมินตัวชี้วัด!AC45="","",ประเมินตัวชี้วัด!AC45))</f>
        <v/>
      </c>
      <c r="AF15" s="147" t="str">
        <f>IF($B$2=1,IF(ประเมินตัวชี้วัด!AD15="","",ประเมินตัวชี้วัด!AD15),IF(ประเมินตัวชี้วัด!AD45="","",ประเมินตัวชี้วัด!AD45))</f>
        <v/>
      </c>
      <c r="AG15" s="147" t="str">
        <f>IF($B$2=1,IF(ประเมินตัวชี้วัด!AE15="","",ประเมินตัวชี้วัด!AE15),IF(ประเมินตัวชี้วัด!AE45="","",ประเมินตัวชี้วัด!AE45))</f>
        <v/>
      </c>
      <c r="AH15" s="147" t="str">
        <f>IF($B$2=1,IF(ประเมินตัวชี้วัด!AF15="","",ประเมินตัวชี้วัด!AF15),IF(ประเมินตัวชี้วัด!AF45="","",ประเมินตัวชี้วัด!AF45))</f>
        <v/>
      </c>
      <c r="AI15" s="147" t="str">
        <f>IF($B$2=1,IF(ประเมินตัวชี้วัด!AG15="","",ประเมินตัวชี้วัด!AG15),IF(ประเมินตัวชี้วัด!AG45="","",ประเมินตัวชี้วัด!AG45))</f>
        <v/>
      </c>
      <c r="AJ15" s="147" t="str">
        <f>IF($B$2=1,IF(ประเมินตัวชี้วัด!AH15="","",ประเมินตัวชี้วัด!AH15),IF(ประเมินตัวชี้วัด!AH45="","",ประเมินตัวชี้วัด!AH45))</f>
        <v/>
      </c>
      <c r="AK15" s="147" t="str">
        <f>IF($B$2=1,IF(ประเมินตัวชี้วัด!AI15="","",ประเมินตัวชี้วัด!AI15),IF(ประเมินตัวชี้วัด!AI45="","",ประเมินตัวชี้วัด!AI45))</f>
        <v/>
      </c>
      <c r="AL15" s="147" t="str">
        <f>IF($B$2=1,IF(ประเมินตัวชี้วัด!AJ15="","",ประเมินตัวชี้วัด!AJ15),IF(ประเมินตัวชี้วัด!AJ45="","",ประเมินตัวชี้วัด!AJ45))</f>
        <v/>
      </c>
      <c r="AM15" s="147" t="str">
        <f>IF($B$2=1,IF(ประเมินตัวชี้วัด!AK15="","",ประเมินตัวชี้วัด!AK15),IF(ประเมินตัวชี้วัด!AK45="","",ประเมินตัวชี้วัด!AK45))</f>
        <v/>
      </c>
      <c r="AN15" s="147" t="str">
        <f>IF($B$2=1,IF(ประเมินตัวชี้วัด!AL15="","",ประเมินตัวชี้วัด!AL15),IF(ประเมินตัวชี้วัด!AL45="","",ประเมินตัวชี้วัด!AL45))</f>
        <v/>
      </c>
      <c r="AO15" s="147" t="str">
        <f>IF($B$2=1,IF(ประเมินตัวชี้วัด!AM15="","",ประเมินตัวชี้วัด!AM15),IF(ประเมินตัวชี้วัด!AM45="","",ประเมินตัวชี้วัด!AM45))</f>
        <v/>
      </c>
      <c r="AP15" s="147" t="str">
        <f>IF($B$2=1,IF(ประเมินตัวชี้วัด!AN15="","",ประเมินตัวชี้วัด!AN15),IF(ประเมินตัวชี้วัด!AN45="","",ประเมินตัวชี้วัด!AN45))</f>
        <v/>
      </c>
      <c r="AQ15" s="147" t="str">
        <f>IF($B$2=1,IF(ประเมินตัวชี้วัด!AO15="","",ประเมินตัวชี้วัด!AO15),IF(ประเมินตัวชี้วัด!AO45="","",ประเมินตัวชี้วัด!AO45))</f>
        <v/>
      </c>
      <c r="AR15" s="147" t="str">
        <f>IF($B$2=1,IF(ประเมินตัวชี้วัด!AP15="","",ประเมินตัวชี้วัด!AP15),IF(ประเมินตัวชี้วัด!AP45="","",ประเมินตัวชี้วัด!AP45))</f>
        <v/>
      </c>
      <c r="AS15" s="147" t="str">
        <f>IF($B$2=1,IF(ประเมินตัวชี้วัด!AQ15="","",ประเมินตัวชี้วัด!AQ15),IF(ประเมินตัวชี้วัด!AQ45="","",ประเมินตัวชี้วัด!AQ45))</f>
        <v/>
      </c>
      <c r="AT15" s="147" t="str">
        <f>IF($B$2=1,IF(ประเมินตัวชี้วัด!AR15="","",ประเมินตัวชี้วัด!AR15),IF(ประเมินตัวชี้วัด!AR45="","",ประเมินตัวชี้วัด!AR45))</f>
        <v/>
      </c>
      <c r="AU15" s="147" t="str">
        <f>IF($B$2=1,IF(ประเมินตัวชี้วัด!AS15="","",ประเมินตัวชี้วัด!AS15),IF(ประเมินตัวชี้วัด!AS45="","",ประเมินตัวชี้วัด!AS45))</f>
        <v/>
      </c>
      <c r="AV15" s="147" t="str">
        <f>IF($B$2=1,IF(ประเมินตัวชี้วัด!AT15="","",ประเมินตัวชี้วัด!AT15),IF(ประเมินตัวชี้วัด!AT45="","",ประเมินตัวชี้วัด!AT45))</f>
        <v/>
      </c>
      <c r="AW15" s="147" t="str">
        <f>IF($B$2=1,IF(ประเมินตัวชี้วัด!AU15="","",ประเมินตัวชี้วัด!AU15),IF(ประเมินตัวชี้วัด!AU45="","",ประเมินตัวชี้วัด!AU45))</f>
        <v/>
      </c>
      <c r="AX15" s="147" t="str">
        <f>IF($B$2=1,IF(ประเมินตัวชี้วัด!AV15="","",ประเมินตัวชี้วัด!AV15),IF(ประเมินตัวชี้วัด!AV45="","",ประเมินตัวชี้วัด!AV45))</f>
        <v/>
      </c>
      <c r="AY15" s="147" t="str">
        <f>IF($B$2=1,IF(ประเมินตัวชี้วัด!AW15="","",ประเมินตัวชี้วัด!AW15),IF(ประเมินตัวชี้วัด!AW45="","",ประเมินตัวชี้วัด!AW45))</f>
        <v/>
      </c>
      <c r="AZ15" s="147" t="str">
        <f>IF($B$2=1,IF(ประเมินตัวชี้วัด!AX15="","",ประเมินตัวชี้วัด!AX15),IF(ประเมินตัวชี้วัด!AX45="","",ประเมินตัวชี้วัด!AX45))</f>
        <v/>
      </c>
      <c r="BA15" s="147" t="str">
        <f>IF($B$2=1,IF(ประเมินตัวชี้วัด!AY15="","",ประเมินตัวชี้วัด!AY15),IF(ประเมินตัวชี้วัด!AY45="","",ประเมินตัวชี้วัด!AY45))</f>
        <v/>
      </c>
      <c r="BB15" s="147" t="str">
        <f>IF($B$2=1,IF(ประเมินตัวชี้วัด!AZ15="","",ประเมินตัวชี้วัด!AZ15),IF(ประเมินตัวชี้วัด!AZ45="","",ประเมินตัวชี้วัด!AZ45))</f>
        <v/>
      </c>
      <c r="BC15" s="147" t="str">
        <f>IF($B$2=1,IF(ประเมินตัวชี้วัด!BA15="","",ประเมินตัวชี้วัด!BA15),IF(ประเมินตัวชี้วัด!BA45="","",ประเมินตัวชี้วัด!BA45))</f>
        <v/>
      </c>
      <c r="BD15" s="147" t="str">
        <f>IF($B$2=1,IF(ประเมินตัวชี้วัด!BB15="","",ประเมินตัวชี้วัด!BB15),IF(ประเมินตัวชี้วัด!BB45="","",ประเมินตัวชี้วัด!BB45))</f>
        <v/>
      </c>
      <c r="BE15" s="151" t="str">
        <f>IF($B$2=1,IF(ประเมินตัวชี้วัด!BC15="","",ประเมินตัวชี้วัด!BC15),IF(ประเมินตัวชี้วัด!BC45="","",ประเมินตัวชี้วัด!BC45))</f>
        <v/>
      </c>
      <c r="BF15" s="151" t="str">
        <f>IF($B$2=1,IF(ประเมินตัวชี้วัด!BD15="","",ประเมินตัวชี้วัด!BD15),IF(ประเมินตัวชี้วัด!BD45="","",ประเมินตัวชี้วัด!BD45))</f>
        <v/>
      </c>
    </row>
    <row r="16" spans="1:58" ht="18" customHeight="1" x14ac:dyDescent="0.5">
      <c r="A16" s="146"/>
      <c r="B16" s="146"/>
      <c r="C16" s="146"/>
      <c r="D16" s="200">
        <f t="shared" si="3"/>
        <v>12</v>
      </c>
      <c r="E16" s="145" t="str">
        <f>IF($B$2=1,IF(ประเมินตัวชี้วัด!C16="","",ประเมินตัวชี้วัด!C16),IF(ประเมินตัวชี้วัด!C46="","",ประเมินตัวชี้วัด!C46))</f>
        <v/>
      </c>
      <c r="F16" s="153"/>
      <c r="G16" s="147" t="str">
        <f>IF($B$2=1,IF(ประเมินตัวชี้วัด!E16="","",ประเมินตัวชี้วัด!E16),IF(ประเมินตัวชี้วัด!E46="","",ประเมินตัวชี้วัด!E46))</f>
        <v/>
      </c>
      <c r="H16" s="147" t="str">
        <f>IF($B$2=1,IF(ประเมินตัวชี้วัด!F16="","",ประเมินตัวชี้วัด!F16),IF(ประเมินตัวชี้วัด!F46="","",ประเมินตัวชี้วัด!F46))</f>
        <v/>
      </c>
      <c r="I16" s="147" t="str">
        <f>IF($B$2=1,IF(ประเมินตัวชี้วัด!G16="","",ประเมินตัวชี้วัด!G16),IF(ประเมินตัวชี้วัด!G46="","",ประเมินตัวชี้วัด!G46))</f>
        <v/>
      </c>
      <c r="J16" s="147" t="str">
        <f>IF($B$2=1,IF(ประเมินตัวชี้วัด!H16="","",ประเมินตัวชี้วัด!H16),IF(ประเมินตัวชี้วัด!H46="","",ประเมินตัวชี้วัด!H46))</f>
        <v/>
      </c>
      <c r="K16" s="147" t="str">
        <f>IF($B$2=1,IF(ประเมินตัวชี้วัด!I16="","",ประเมินตัวชี้วัด!I16),IF(ประเมินตัวชี้วัด!I46="","",ประเมินตัวชี้วัด!I46))</f>
        <v/>
      </c>
      <c r="L16" s="147" t="str">
        <f>IF($B$2=1,IF(ประเมินตัวชี้วัด!J16="","",ประเมินตัวชี้วัด!J16),IF(ประเมินตัวชี้วัด!J46="","",ประเมินตัวชี้วัด!J46))</f>
        <v/>
      </c>
      <c r="M16" s="147" t="str">
        <f>IF($B$2=1,IF(ประเมินตัวชี้วัด!K16="","",ประเมินตัวชี้วัด!K16),IF(ประเมินตัวชี้วัด!K46="","",ประเมินตัวชี้วัด!K46))</f>
        <v/>
      </c>
      <c r="N16" s="147" t="str">
        <f>IF($B$2=1,IF(ประเมินตัวชี้วัด!L16="","",ประเมินตัวชี้วัด!L16),IF(ประเมินตัวชี้วัด!L46="","",ประเมินตัวชี้วัด!L46))</f>
        <v/>
      </c>
      <c r="O16" s="147" t="str">
        <f>IF($B$2=1,IF(ประเมินตัวชี้วัด!M16="","",ประเมินตัวชี้วัด!M16),IF(ประเมินตัวชี้วัด!M46="","",ประเมินตัวชี้วัด!M46))</f>
        <v/>
      </c>
      <c r="P16" s="147" t="str">
        <f>IF($B$2=1,IF(ประเมินตัวชี้วัด!N16="","",ประเมินตัวชี้วัด!N16),IF(ประเมินตัวชี้วัด!N46="","",ประเมินตัวชี้วัด!N46))</f>
        <v/>
      </c>
      <c r="Q16" s="147" t="str">
        <f>IF($B$2=1,IF(ประเมินตัวชี้วัด!O16="","",ประเมินตัวชี้วัด!O16),IF(ประเมินตัวชี้วัด!O46="","",ประเมินตัวชี้วัด!O46))</f>
        <v/>
      </c>
      <c r="R16" s="147" t="str">
        <f>IF($B$2=1,IF(ประเมินตัวชี้วัด!P16="","",ประเมินตัวชี้วัด!P16),IF(ประเมินตัวชี้วัด!P46="","",ประเมินตัวชี้วัด!P46))</f>
        <v/>
      </c>
      <c r="S16" s="147" t="str">
        <f>IF($B$2=1,IF(ประเมินตัวชี้วัด!Q16="","",ประเมินตัวชี้วัด!Q16),IF(ประเมินตัวชี้วัด!Q46="","",ประเมินตัวชี้วัด!Q46))</f>
        <v/>
      </c>
      <c r="T16" s="147" t="str">
        <f>IF($B$2=1,IF(ประเมินตัวชี้วัด!R16="","",ประเมินตัวชี้วัด!R16),IF(ประเมินตัวชี้วัด!R46="","",ประเมินตัวชี้วัด!R46))</f>
        <v/>
      </c>
      <c r="U16" s="147" t="str">
        <f>IF($B$2=1,IF(ประเมินตัวชี้วัด!S16="","",ประเมินตัวชี้วัด!S16),IF(ประเมินตัวชี้วัด!S46="","",ประเมินตัวชี้วัด!S46))</f>
        <v/>
      </c>
      <c r="V16" s="147" t="str">
        <f>IF($B$2=1,IF(ประเมินตัวชี้วัด!T16="","",ประเมินตัวชี้วัด!T16),IF(ประเมินตัวชี้วัด!T46="","",ประเมินตัวชี้วัด!T46))</f>
        <v/>
      </c>
      <c r="W16" s="147" t="str">
        <f>IF($B$2=1,IF(ประเมินตัวชี้วัด!U16="","",ประเมินตัวชี้วัด!U16),IF(ประเมินตัวชี้วัด!U46="","",ประเมินตัวชี้วัด!U46))</f>
        <v/>
      </c>
      <c r="X16" s="147" t="str">
        <f>IF($B$2=1,IF(ประเมินตัวชี้วัด!V16="","",ประเมินตัวชี้วัด!V16),IF(ประเมินตัวชี้วัด!V46="","",ประเมินตัวชี้วัด!V46))</f>
        <v/>
      </c>
      <c r="Y16" s="147" t="str">
        <f>IF($B$2=1,IF(ประเมินตัวชี้วัด!W16="","",ประเมินตัวชี้วัด!W16),IF(ประเมินตัวชี้วัด!W46="","",ประเมินตัวชี้วัด!W46))</f>
        <v/>
      </c>
      <c r="Z16" s="147" t="str">
        <f>IF($B$2=1,IF(ประเมินตัวชี้วัด!X16="","",ประเมินตัวชี้วัด!X16),IF(ประเมินตัวชี้วัด!X46="","",ประเมินตัวชี้วัด!X46))</f>
        <v/>
      </c>
      <c r="AA16" s="147" t="str">
        <f>IF($B$2=1,IF(ประเมินตัวชี้วัด!Y16="","",ประเมินตัวชี้วัด!Y16),IF(ประเมินตัวชี้วัด!Y46="","",ประเมินตัวชี้วัด!Y46))</f>
        <v/>
      </c>
      <c r="AB16" s="147" t="str">
        <f>IF($B$2=1,IF(ประเมินตัวชี้วัด!Z16="","",ประเมินตัวชี้วัด!Z16),IF(ประเมินตัวชี้วัด!Z46="","",ประเมินตัวชี้วัด!Z46))</f>
        <v/>
      </c>
      <c r="AC16" s="147" t="str">
        <f>IF($B$2=1,IF(ประเมินตัวชี้วัด!AA16="","",ประเมินตัวชี้วัด!AA16),IF(ประเมินตัวชี้วัด!AA46="","",ประเมินตัวชี้วัด!AA46))</f>
        <v/>
      </c>
      <c r="AD16" s="147" t="str">
        <f>IF($B$2=1,IF(ประเมินตัวชี้วัด!AB16="","",ประเมินตัวชี้วัด!AB16),IF(ประเมินตัวชี้วัด!AB46="","",ประเมินตัวชี้วัด!AB46))</f>
        <v/>
      </c>
      <c r="AE16" s="147" t="str">
        <f>IF($B$2=1,IF(ประเมินตัวชี้วัด!AC16="","",ประเมินตัวชี้วัด!AC16),IF(ประเมินตัวชี้วัด!AC46="","",ประเมินตัวชี้วัด!AC46))</f>
        <v/>
      </c>
      <c r="AF16" s="147" t="str">
        <f>IF($B$2=1,IF(ประเมินตัวชี้วัด!AD16="","",ประเมินตัวชี้วัด!AD16),IF(ประเมินตัวชี้วัด!AD46="","",ประเมินตัวชี้วัด!AD46))</f>
        <v/>
      </c>
      <c r="AG16" s="147" t="str">
        <f>IF($B$2=1,IF(ประเมินตัวชี้วัด!AE16="","",ประเมินตัวชี้วัด!AE16),IF(ประเมินตัวชี้วัด!AE46="","",ประเมินตัวชี้วัด!AE46))</f>
        <v/>
      </c>
      <c r="AH16" s="147" t="str">
        <f>IF($B$2=1,IF(ประเมินตัวชี้วัด!AF16="","",ประเมินตัวชี้วัด!AF16),IF(ประเมินตัวชี้วัด!AF46="","",ประเมินตัวชี้วัด!AF46))</f>
        <v/>
      </c>
      <c r="AI16" s="147" t="str">
        <f>IF($B$2=1,IF(ประเมินตัวชี้วัด!AG16="","",ประเมินตัวชี้วัด!AG16),IF(ประเมินตัวชี้วัด!AG46="","",ประเมินตัวชี้วัด!AG46))</f>
        <v/>
      </c>
      <c r="AJ16" s="147" t="str">
        <f>IF($B$2=1,IF(ประเมินตัวชี้วัด!AH16="","",ประเมินตัวชี้วัด!AH16),IF(ประเมินตัวชี้วัด!AH46="","",ประเมินตัวชี้วัด!AH46))</f>
        <v/>
      </c>
      <c r="AK16" s="147" t="str">
        <f>IF($B$2=1,IF(ประเมินตัวชี้วัด!AI16="","",ประเมินตัวชี้วัด!AI16),IF(ประเมินตัวชี้วัด!AI46="","",ประเมินตัวชี้วัด!AI46))</f>
        <v/>
      </c>
      <c r="AL16" s="147" t="str">
        <f>IF($B$2=1,IF(ประเมินตัวชี้วัด!AJ16="","",ประเมินตัวชี้วัด!AJ16),IF(ประเมินตัวชี้วัด!AJ46="","",ประเมินตัวชี้วัด!AJ46))</f>
        <v/>
      </c>
      <c r="AM16" s="147" t="str">
        <f>IF($B$2=1,IF(ประเมินตัวชี้วัด!AK16="","",ประเมินตัวชี้วัด!AK16),IF(ประเมินตัวชี้วัด!AK46="","",ประเมินตัวชี้วัด!AK46))</f>
        <v/>
      </c>
      <c r="AN16" s="147" t="str">
        <f>IF($B$2=1,IF(ประเมินตัวชี้วัด!AL16="","",ประเมินตัวชี้วัด!AL16),IF(ประเมินตัวชี้วัด!AL46="","",ประเมินตัวชี้วัด!AL46))</f>
        <v/>
      </c>
      <c r="AO16" s="147" t="str">
        <f>IF($B$2=1,IF(ประเมินตัวชี้วัด!AM16="","",ประเมินตัวชี้วัด!AM16),IF(ประเมินตัวชี้วัด!AM46="","",ประเมินตัวชี้วัด!AM46))</f>
        <v/>
      </c>
      <c r="AP16" s="147" t="str">
        <f>IF($B$2=1,IF(ประเมินตัวชี้วัด!AN16="","",ประเมินตัวชี้วัด!AN16),IF(ประเมินตัวชี้วัด!AN46="","",ประเมินตัวชี้วัด!AN46))</f>
        <v/>
      </c>
      <c r="AQ16" s="147" t="str">
        <f>IF($B$2=1,IF(ประเมินตัวชี้วัด!AO16="","",ประเมินตัวชี้วัด!AO16),IF(ประเมินตัวชี้วัด!AO46="","",ประเมินตัวชี้วัด!AO46))</f>
        <v/>
      </c>
      <c r="AR16" s="147" t="str">
        <f>IF($B$2=1,IF(ประเมินตัวชี้วัด!AP16="","",ประเมินตัวชี้วัด!AP16),IF(ประเมินตัวชี้วัด!AP46="","",ประเมินตัวชี้วัด!AP46))</f>
        <v/>
      </c>
      <c r="AS16" s="147" t="str">
        <f>IF($B$2=1,IF(ประเมินตัวชี้วัด!AQ16="","",ประเมินตัวชี้วัด!AQ16),IF(ประเมินตัวชี้วัด!AQ46="","",ประเมินตัวชี้วัด!AQ46))</f>
        <v/>
      </c>
      <c r="AT16" s="147" t="str">
        <f>IF($B$2=1,IF(ประเมินตัวชี้วัด!AR16="","",ประเมินตัวชี้วัด!AR16),IF(ประเมินตัวชี้วัด!AR46="","",ประเมินตัวชี้วัด!AR46))</f>
        <v/>
      </c>
      <c r="AU16" s="147" t="str">
        <f>IF($B$2=1,IF(ประเมินตัวชี้วัด!AS16="","",ประเมินตัวชี้วัด!AS16),IF(ประเมินตัวชี้วัด!AS46="","",ประเมินตัวชี้วัด!AS46))</f>
        <v/>
      </c>
      <c r="AV16" s="147" t="str">
        <f>IF($B$2=1,IF(ประเมินตัวชี้วัด!AT16="","",ประเมินตัวชี้วัด!AT16),IF(ประเมินตัวชี้วัด!AT46="","",ประเมินตัวชี้วัด!AT46))</f>
        <v/>
      </c>
      <c r="AW16" s="147" t="str">
        <f>IF($B$2=1,IF(ประเมินตัวชี้วัด!AU16="","",ประเมินตัวชี้วัด!AU16),IF(ประเมินตัวชี้วัด!AU46="","",ประเมินตัวชี้วัด!AU46))</f>
        <v/>
      </c>
      <c r="AX16" s="147" t="str">
        <f>IF($B$2=1,IF(ประเมินตัวชี้วัด!AV16="","",ประเมินตัวชี้วัด!AV16),IF(ประเมินตัวชี้วัด!AV46="","",ประเมินตัวชี้วัด!AV46))</f>
        <v/>
      </c>
      <c r="AY16" s="147" t="str">
        <f>IF($B$2=1,IF(ประเมินตัวชี้วัด!AW16="","",ประเมินตัวชี้วัด!AW16),IF(ประเมินตัวชี้วัด!AW46="","",ประเมินตัวชี้วัด!AW46))</f>
        <v/>
      </c>
      <c r="AZ16" s="147" t="str">
        <f>IF($B$2=1,IF(ประเมินตัวชี้วัด!AX16="","",ประเมินตัวชี้วัด!AX16),IF(ประเมินตัวชี้วัด!AX46="","",ประเมินตัวชี้วัด!AX46))</f>
        <v/>
      </c>
      <c r="BA16" s="147" t="str">
        <f>IF($B$2=1,IF(ประเมินตัวชี้วัด!AY16="","",ประเมินตัวชี้วัด!AY16),IF(ประเมินตัวชี้วัด!AY46="","",ประเมินตัวชี้วัด!AY46))</f>
        <v/>
      </c>
      <c r="BB16" s="147" t="str">
        <f>IF($B$2=1,IF(ประเมินตัวชี้วัด!AZ16="","",ประเมินตัวชี้วัด!AZ16),IF(ประเมินตัวชี้วัด!AZ46="","",ประเมินตัวชี้วัด!AZ46))</f>
        <v/>
      </c>
      <c r="BC16" s="147" t="str">
        <f>IF($B$2=1,IF(ประเมินตัวชี้วัด!BA16="","",ประเมินตัวชี้วัด!BA16),IF(ประเมินตัวชี้วัด!BA46="","",ประเมินตัวชี้วัด!BA46))</f>
        <v/>
      </c>
      <c r="BD16" s="147" t="str">
        <f>IF($B$2=1,IF(ประเมินตัวชี้วัด!BB16="","",ประเมินตัวชี้วัด!BB16),IF(ประเมินตัวชี้วัด!BB46="","",ประเมินตัวชี้วัด!BB46))</f>
        <v/>
      </c>
      <c r="BE16" s="151" t="str">
        <f>IF($B$2=1,IF(ประเมินตัวชี้วัด!BC16="","",ประเมินตัวชี้วัด!BC16),IF(ประเมินตัวชี้วัด!BC46="","",ประเมินตัวชี้วัด!BC46))</f>
        <v/>
      </c>
      <c r="BF16" s="151" t="str">
        <f>IF($B$2=1,IF(ประเมินตัวชี้วัด!BD16="","",ประเมินตัวชี้วัด!BD16),IF(ประเมินตัวชี้วัด!BD46="","",ประเมินตัวชี้วัด!BD46))</f>
        <v/>
      </c>
    </row>
    <row r="17" spans="1:58" ht="18" customHeight="1" x14ac:dyDescent="0.5">
      <c r="A17" s="146"/>
      <c r="B17" s="146"/>
      <c r="C17" s="146"/>
      <c r="D17" s="200">
        <f t="shared" si="3"/>
        <v>13</v>
      </c>
      <c r="E17" s="145" t="str">
        <f>IF($B$2=1,IF(ประเมินตัวชี้วัด!C17="","",ประเมินตัวชี้วัด!C17),IF(ประเมินตัวชี้วัด!C47="","",ประเมินตัวชี้วัด!C47))</f>
        <v/>
      </c>
      <c r="F17" s="153"/>
      <c r="G17" s="147" t="str">
        <f>IF($B$2=1,IF(ประเมินตัวชี้วัด!E17="","",ประเมินตัวชี้วัด!E17),IF(ประเมินตัวชี้วัด!E47="","",ประเมินตัวชี้วัด!E47))</f>
        <v/>
      </c>
      <c r="H17" s="147" t="str">
        <f>IF($B$2=1,IF(ประเมินตัวชี้วัด!F17="","",ประเมินตัวชี้วัด!F17),IF(ประเมินตัวชี้วัด!F47="","",ประเมินตัวชี้วัด!F47))</f>
        <v/>
      </c>
      <c r="I17" s="147" t="str">
        <f>IF($B$2=1,IF(ประเมินตัวชี้วัด!G17="","",ประเมินตัวชี้วัด!G17),IF(ประเมินตัวชี้วัด!G47="","",ประเมินตัวชี้วัด!G47))</f>
        <v/>
      </c>
      <c r="J17" s="147" t="str">
        <f>IF($B$2=1,IF(ประเมินตัวชี้วัด!H17="","",ประเมินตัวชี้วัด!H17),IF(ประเมินตัวชี้วัด!H47="","",ประเมินตัวชี้วัด!H47))</f>
        <v/>
      </c>
      <c r="K17" s="147" t="str">
        <f>IF($B$2=1,IF(ประเมินตัวชี้วัด!I17="","",ประเมินตัวชี้วัด!I17),IF(ประเมินตัวชี้วัด!I47="","",ประเมินตัวชี้วัด!I47))</f>
        <v/>
      </c>
      <c r="L17" s="147" t="str">
        <f>IF($B$2=1,IF(ประเมินตัวชี้วัด!J17="","",ประเมินตัวชี้วัด!J17),IF(ประเมินตัวชี้วัด!J47="","",ประเมินตัวชี้วัด!J47))</f>
        <v/>
      </c>
      <c r="M17" s="147" t="str">
        <f>IF($B$2=1,IF(ประเมินตัวชี้วัด!K17="","",ประเมินตัวชี้วัด!K17),IF(ประเมินตัวชี้วัด!K47="","",ประเมินตัวชี้วัด!K47))</f>
        <v/>
      </c>
      <c r="N17" s="147" t="str">
        <f>IF($B$2=1,IF(ประเมินตัวชี้วัด!L17="","",ประเมินตัวชี้วัด!L17),IF(ประเมินตัวชี้วัด!L47="","",ประเมินตัวชี้วัด!L47))</f>
        <v/>
      </c>
      <c r="O17" s="147" t="str">
        <f>IF($B$2=1,IF(ประเมินตัวชี้วัด!M17="","",ประเมินตัวชี้วัด!M17),IF(ประเมินตัวชี้วัด!M47="","",ประเมินตัวชี้วัด!M47))</f>
        <v/>
      </c>
      <c r="P17" s="147" t="str">
        <f>IF($B$2=1,IF(ประเมินตัวชี้วัด!N17="","",ประเมินตัวชี้วัด!N17),IF(ประเมินตัวชี้วัด!N47="","",ประเมินตัวชี้วัด!N47))</f>
        <v/>
      </c>
      <c r="Q17" s="147" t="str">
        <f>IF($B$2=1,IF(ประเมินตัวชี้วัด!O17="","",ประเมินตัวชี้วัด!O17),IF(ประเมินตัวชี้วัด!O47="","",ประเมินตัวชี้วัด!O47))</f>
        <v/>
      </c>
      <c r="R17" s="147" t="str">
        <f>IF($B$2=1,IF(ประเมินตัวชี้วัด!P17="","",ประเมินตัวชี้วัด!P17),IF(ประเมินตัวชี้วัด!P47="","",ประเมินตัวชี้วัด!P47))</f>
        <v/>
      </c>
      <c r="S17" s="147" t="str">
        <f>IF($B$2=1,IF(ประเมินตัวชี้วัด!Q17="","",ประเมินตัวชี้วัด!Q17),IF(ประเมินตัวชี้วัด!Q47="","",ประเมินตัวชี้วัด!Q47))</f>
        <v/>
      </c>
      <c r="T17" s="147" t="str">
        <f>IF($B$2=1,IF(ประเมินตัวชี้วัด!R17="","",ประเมินตัวชี้วัด!R17),IF(ประเมินตัวชี้วัด!R47="","",ประเมินตัวชี้วัด!R47))</f>
        <v/>
      </c>
      <c r="U17" s="147" t="str">
        <f>IF($B$2=1,IF(ประเมินตัวชี้วัด!S17="","",ประเมินตัวชี้วัด!S17),IF(ประเมินตัวชี้วัด!S47="","",ประเมินตัวชี้วัด!S47))</f>
        <v/>
      </c>
      <c r="V17" s="147" t="str">
        <f>IF($B$2=1,IF(ประเมินตัวชี้วัด!T17="","",ประเมินตัวชี้วัด!T17),IF(ประเมินตัวชี้วัด!T47="","",ประเมินตัวชี้วัด!T47))</f>
        <v/>
      </c>
      <c r="W17" s="147" t="str">
        <f>IF($B$2=1,IF(ประเมินตัวชี้วัด!U17="","",ประเมินตัวชี้วัด!U17),IF(ประเมินตัวชี้วัด!U47="","",ประเมินตัวชี้วัด!U47))</f>
        <v/>
      </c>
      <c r="X17" s="147" t="str">
        <f>IF($B$2=1,IF(ประเมินตัวชี้วัด!V17="","",ประเมินตัวชี้วัด!V17),IF(ประเมินตัวชี้วัด!V47="","",ประเมินตัวชี้วัด!V47))</f>
        <v/>
      </c>
      <c r="Y17" s="147" t="str">
        <f>IF($B$2=1,IF(ประเมินตัวชี้วัด!W17="","",ประเมินตัวชี้วัด!W17),IF(ประเมินตัวชี้วัด!W47="","",ประเมินตัวชี้วัด!W47))</f>
        <v/>
      </c>
      <c r="Z17" s="147" t="str">
        <f>IF($B$2=1,IF(ประเมินตัวชี้วัด!X17="","",ประเมินตัวชี้วัด!X17),IF(ประเมินตัวชี้วัด!X47="","",ประเมินตัวชี้วัด!X47))</f>
        <v/>
      </c>
      <c r="AA17" s="147" t="str">
        <f>IF($B$2=1,IF(ประเมินตัวชี้วัด!Y17="","",ประเมินตัวชี้วัด!Y17),IF(ประเมินตัวชี้วัด!Y47="","",ประเมินตัวชี้วัด!Y47))</f>
        <v/>
      </c>
      <c r="AB17" s="147" t="str">
        <f>IF($B$2=1,IF(ประเมินตัวชี้วัด!Z17="","",ประเมินตัวชี้วัด!Z17),IF(ประเมินตัวชี้วัด!Z47="","",ประเมินตัวชี้วัด!Z47))</f>
        <v/>
      </c>
      <c r="AC17" s="147" t="str">
        <f>IF($B$2=1,IF(ประเมินตัวชี้วัด!AA17="","",ประเมินตัวชี้วัด!AA17),IF(ประเมินตัวชี้วัด!AA47="","",ประเมินตัวชี้วัด!AA47))</f>
        <v/>
      </c>
      <c r="AD17" s="147" t="str">
        <f>IF($B$2=1,IF(ประเมินตัวชี้วัด!AB17="","",ประเมินตัวชี้วัด!AB17),IF(ประเมินตัวชี้วัด!AB47="","",ประเมินตัวชี้วัด!AB47))</f>
        <v/>
      </c>
      <c r="AE17" s="147" t="str">
        <f>IF($B$2=1,IF(ประเมินตัวชี้วัด!AC17="","",ประเมินตัวชี้วัด!AC17),IF(ประเมินตัวชี้วัด!AC47="","",ประเมินตัวชี้วัด!AC47))</f>
        <v/>
      </c>
      <c r="AF17" s="147" t="str">
        <f>IF($B$2=1,IF(ประเมินตัวชี้วัด!AD17="","",ประเมินตัวชี้วัด!AD17),IF(ประเมินตัวชี้วัด!AD47="","",ประเมินตัวชี้วัด!AD47))</f>
        <v/>
      </c>
      <c r="AG17" s="147" t="str">
        <f>IF($B$2=1,IF(ประเมินตัวชี้วัด!AE17="","",ประเมินตัวชี้วัด!AE17),IF(ประเมินตัวชี้วัด!AE47="","",ประเมินตัวชี้วัด!AE47))</f>
        <v/>
      </c>
      <c r="AH17" s="147" t="str">
        <f>IF($B$2=1,IF(ประเมินตัวชี้วัด!AF17="","",ประเมินตัวชี้วัด!AF17),IF(ประเมินตัวชี้วัด!AF47="","",ประเมินตัวชี้วัด!AF47))</f>
        <v/>
      </c>
      <c r="AI17" s="147" t="str">
        <f>IF($B$2=1,IF(ประเมินตัวชี้วัด!AG17="","",ประเมินตัวชี้วัด!AG17),IF(ประเมินตัวชี้วัด!AG47="","",ประเมินตัวชี้วัด!AG47))</f>
        <v/>
      </c>
      <c r="AJ17" s="147" t="str">
        <f>IF($B$2=1,IF(ประเมินตัวชี้วัด!AH17="","",ประเมินตัวชี้วัด!AH17),IF(ประเมินตัวชี้วัด!AH47="","",ประเมินตัวชี้วัด!AH47))</f>
        <v/>
      </c>
      <c r="AK17" s="147" t="str">
        <f>IF($B$2=1,IF(ประเมินตัวชี้วัด!AI17="","",ประเมินตัวชี้วัด!AI17),IF(ประเมินตัวชี้วัด!AI47="","",ประเมินตัวชี้วัด!AI47))</f>
        <v/>
      </c>
      <c r="AL17" s="147" t="str">
        <f>IF($B$2=1,IF(ประเมินตัวชี้วัด!AJ17="","",ประเมินตัวชี้วัด!AJ17),IF(ประเมินตัวชี้วัด!AJ47="","",ประเมินตัวชี้วัด!AJ47))</f>
        <v/>
      </c>
      <c r="AM17" s="147" t="str">
        <f>IF($B$2=1,IF(ประเมินตัวชี้วัด!AK17="","",ประเมินตัวชี้วัด!AK17),IF(ประเมินตัวชี้วัด!AK47="","",ประเมินตัวชี้วัด!AK47))</f>
        <v/>
      </c>
      <c r="AN17" s="147" t="str">
        <f>IF($B$2=1,IF(ประเมินตัวชี้วัด!AL17="","",ประเมินตัวชี้วัด!AL17),IF(ประเมินตัวชี้วัด!AL47="","",ประเมินตัวชี้วัด!AL47))</f>
        <v/>
      </c>
      <c r="AO17" s="147" t="str">
        <f>IF($B$2=1,IF(ประเมินตัวชี้วัด!AM17="","",ประเมินตัวชี้วัด!AM17),IF(ประเมินตัวชี้วัด!AM47="","",ประเมินตัวชี้วัด!AM47))</f>
        <v/>
      </c>
      <c r="AP17" s="147" t="str">
        <f>IF($B$2=1,IF(ประเมินตัวชี้วัด!AN17="","",ประเมินตัวชี้วัด!AN17),IF(ประเมินตัวชี้วัด!AN47="","",ประเมินตัวชี้วัด!AN47))</f>
        <v/>
      </c>
      <c r="AQ17" s="147" t="str">
        <f>IF($B$2=1,IF(ประเมินตัวชี้วัด!AO17="","",ประเมินตัวชี้วัด!AO17),IF(ประเมินตัวชี้วัด!AO47="","",ประเมินตัวชี้วัด!AO47))</f>
        <v/>
      </c>
      <c r="AR17" s="147" t="str">
        <f>IF($B$2=1,IF(ประเมินตัวชี้วัด!AP17="","",ประเมินตัวชี้วัด!AP17),IF(ประเมินตัวชี้วัด!AP47="","",ประเมินตัวชี้วัด!AP47))</f>
        <v/>
      </c>
      <c r="AS17" s="147" t="str">
        <f>IF($B$2=1,IF(ประเมินตัวชี้วัด!AQ17="","",ประเมินตัวชี้วัด!AQ17),IF(ประเมินตัวชี้วัด!AQ47="","",ประเมินตัวชี้วัด!AQ47))</f>
        <v/>
      </c>
      <c r="AT17" s="147" t="str">
        <f>IF($B$2=1,IF(ประเมินตัวชี้วัด!AR17="","",ประเมินตัวชี้วัด!AR17),IF(ประเมินตัวชี้วัด!AR47="","",ประเมินตัวชี้วัด!AR47))</f>
        <v/>
      </c>
      <c r="AU17" s="147" t="str">
        <f>IF($B$2=1,IF(ประเมินตัวชี้วัด!AS17="","",ประเมินตัวชี้วัด!AS17),IF(ประเมินตัวชี้วัด!AS47="","",ประเมินตัวชี้วัด!AS47))</f>
        <v/>
      </c>
      <c r="AV17" s="147" t="str">
        <f>IF($B$2=1,IF(ประเมินตัวชี้วัด!AT17="","",ประเมินตัวชี้วัด!AT17),IF(ประเมินตัวชี้วัด!AT47="","",ประเมินตัวชี้วัด!AT47))</f>
        <v/>
      </c>
      <c r="AW17" s="147" t="str">
        <f>IF($B$2=1,IF(ประเมินตัวชี้วัด!AU17="","",ประเมินตัวชี้วัด!AU17),IF(ประเมินตัวชี้วัด!AU47="","",ประเมินตัวชี้วัด!AU47))</f>
        <v/>
      </c>
      <c r="AX17" s="147" t="str">
        <f>IF($B$2=1,IF(ประเมินตัวชี้วัด!AV17="","",ประเมินตัวชี้วัด!AV17),IF(ประเมินตัวชี้วัด!AV47="","",ประเมินตัวชี้วัด!AV47))</f>
        <v/>
      </c>
      <c r="AY17" s="147" t="str">
        <f>IF($B$2=1,IF(ประเมินตัวชี้วัด!AW17="","",ประเมินตัวชี้วัด!AW17),IF(ประเมินตัวชี้วัด!AW47="","",ประเมินตัวชี้วัด!AW47))</f>
        <v/>
      </c>
      <c r="AZ17" s="147" t="str">
        <f>IF($B$2=1,IF(ประเมินตัวชี้วัด!AX17="","",ประเมินตัวชี้วัด!AX17),IF(ประเมินตัวชี้วัด!AX47="","",ประเมินตัวชี้วัด!AX47))</f>
        <v/>
      </c>
      <c r="BA17" s="147" t="str">
        <f>IF($B$2=1,IF(ประเมินตัวชี้วัด!AY17="","",ประเมินตัวชี้วัด!AY17),IF(ประเมินตัวชี้วัด!AY47="","",ประเมินตัวชี้วัด!AY47))</f>
        <v/>
      </c>
      <c r="BB17" s="147" t="str">
        <f>IF($B$2=1,IF(ประเมินตัวชี้วัด!AZ17="","",ประเมินตัวชี้วัด!AZ17),IF(ประเมินตัวชี้วัด!AZ47="","",ประเมินตัวชี้วัด!AZ47))</f>
        <v/>
      </c>
      <c r="BC17" s="147" t="str">
        <f>IF($B$2=1,IF(ประเมินตัวชี้วัด!BA17="","",ประเมินตัวชี้วัด!BA17),IF(ประเมินตัวชี้วัด!BA47="","",ประเมินตัวชี้วัด!BA47))</f>
        <v/>
      </c>
      <c r="BD17" s="147" t="str">
        <f>IF($B$2=1,IF(ประเมินตัวชี้วัด!BB17="","",ประเมินตัวชี้วัด!BB17),IF(ประเมินตัวชี้วัด!BB47="","",ประเมินตัวชี้วัด!BB47))</f>
        <v/>
      </c>
      <c r="BE17" s="151" t="str">
        <f>IF($B$2=1,IF(ประเมินตัวชี้วัด!BC17="","",ประเมินตัวชี้วัด!BC17),IF(ประเมินตัวชี้วัด!BC47="","",ประเมินตัวชี้วัด!BC47))</f>
        <v/>
      </c>
      <c r="BF17" s="151" t="str">
        <f>IF($B$2=1,IF(ประเมินตัวชี้วัด!BD17="","",ประเมินตัวชี้วัด!BD17),IF(ประเมินตัวชี้วัด!BD47="","",ประเมินตัวชี้วัด!BD47))</f>
        <v/>
      </c>
    </row>
    <row r="18" spans="1:58" ht="18" customHeight="1" x14ac:dyDescent="0.5">
      <c r="A18" s="146"/>
      <c r="B18" s="146"/>
      <c r="C18" s="146"/>
      <c r="D18" s="200">
        <f t="shared" si="3"/>
        <v>14</v>
      </c>
      <c r="E18" s="145" t="str">
        <f>IF($B$2=1,IF(ประเมินตัวชี้วัด!C18="","",ประเมินตัวชี้วัด!C18),IF(ประเมินตัวชี้วัด!C48="","",ประเมินตัวชี้วัด!C48))</f>
        <v/>
      </c>
      <c r="F18" s="153"/>
      <c r="G18" s="147" t="str">
        <f>IF($B$2=1,IF(ประเมินตัวชี้วัด!E18="","",ประเมินตัวชี้วัด!E18),IF(ประเมินตัวชี้วัด!E48="","",ประเมินตัวชี้วัด!E48))</f>
        <v/>
      </c>
      <c r="H18" s="147" t="str">
        <f>IF($B$2=1,IF(ประเมินตัวชี้วัด!F18="","",ประเมินตัวชี้วัด!F18),IF(ประเมินตัวชี้วัด!F48="","",ประเมินตัวชี้วัด!F48))</f>
        <v/>
      </c>
      <c r="I18" s="147" t="str">
        <f>IF($B$2=1,IF(ประเมินตัวชี้วัด!G18="","",ประเมินตัวชี้วัด!G18),IF(ประเมินตัวชี้วัด!G48="","",ประเมินตัวชี้วัด!G48))</f>
        <v/>
      </c>
      <c r="J18" s="147" t="str">
        <f>IF($B$2=1,IF(ประเมินตัวชี้วัด!H18="","",ประเมินตัวชี้วัด!H18),IF(ประเมินตัวชี้วัด!H48="","",ประเมินตัวชี้วัด!H48))</f>
        <v/>
      </c>
      <c r="K18" s="147" t="str">
        <f>IF($B$2=1,IF(ประเมินตัวชี้วัด!I18="","",ประเมินตัวชี้วัด!I18),IF(ประเมินตัวชี้วัด!I48="","",ประเมินตัวชี้วัด!I48))</f>
        <v/>
      </c>
      <c r="L18" s="147" t="str">
        <f>IF($B$2=1,IF(ประเมินตัวชี้วัด!J18="","",ประเมินตัวชี้วัด!J18),IF(ประเมินตัวชี้วัด!J48="","",ประเมินตัวชี้วัด!J48))</f>
        <v/>
      </c>
      <c r="M18" s="147" t="str">
        <f>IF($B$2=1,IF(ประเมินตัวชี้วัด!K18="","",ประเมินตัวชี้วัด!K18),IF(ประเมินตัวชี้วัด!K48="","",ประเมินตัวชี้วัด!K48))</f>
        <v/>
      </c>
      <c r="N18" s="147" t="str">
        <f>IF($B$2=1,IF(ประเมินตัวชี้วัด!L18="","",ประเมินตัวชี้วัด!L18),IF(ประเมินตัวชี้วัด!L48="","",ประเมินตัวชี้วัด!L48))</f>
        <v/>
      </c>
      <c r="O18" s="147" t="str">
        <f>IF($B$2=1,IF(ประเมินตัวชี้วัด!M18="","",ประเมินตัวชี้วัด!M18),IF(ประเมินตัวชี้วัด!M48="","",ประเมินตัวชี้วัด!M48))</f>
        <v/>
      </c>
      <c r="P18" s="147" t="str">
        <f>IF($B$2=1,IF(ประเมินตัวชี้วัด!N18="","",ประเมินตัวชี้วัด!N18),IF(ประเมินตัวชี้วัด!N48="","",ประเมินตัวชี้วัด!N48))</f>
        <v/>
      </c>
      <c r="Q18" s="147" t="str">
        <f>IF($B$2=1,IF(ประเมินตัวชี้วัด!O18="","",ประเมินตัวชี้วัด!O18),IF(ประเมินตัวชี้วัด!O48="","",ประเมินตัวชี้วัด!O48))</f>
        <v/>
      </c>
      <c r="R18" s="147" t="str">
        <f>IF($B$2=1,IF(ประเมินตัวชี้วัด!P18="","",ประเมินตัวชี้วัด!P18),IF(ประเมินตัวชี้วัด!P48="","",ประเมินตัวชี้วัด!P48))</f>
        <v/>
      </c>
      <c r="S18" s="147" t="str">
        <f>IF($B$2=1,IF(ประเมินตัวชี้วัด!Q18="","",ประเมินตัวชี้วัด!Q18),IF(ประเมินตัวชี้วัด!Q48="","",ประเมินตัวชี้วัด!Q48))</f>
        <v/>
      </c>
      <c r="T18" s="147" t="str">
        <f>IF($B$2=1,IF(ประเมินตัวชี้วัด!R18="","",ประเมินตัวชี้วัด!R18),IF(ประเมินตัวชี้วัด!R48="","",ประเมินตัวชี้วัด!R48))</f>
        <v/>
      </c>
      <c r="U18" s="147" t="str">
        <f>IF($B$2=1,IF(ประเมินตัวชี้วัด!S18="","",ประเมินตัวชี้วัด!S18),IF(ประเมินตัวชี้วัด!S48="","",ประเมินตัวชี้วัด!S48))</f>
        <v/>
      </c>
      <c r="V18" s="147" t="str">
        <f>IF($B$2=1,IF(ประเมินตัวชี้วัด!T18="","",ประเมินตัวชี้วัด!T18),IF(ประเมินตัวชี้วัด!T48="","",ประเมินตัวชี้วัด!T48))</f>
        <v/>
      </c>
      <c r="W18" s="147" t="str">
        <f>IF($B$2=1,IF(ประเมินตัวชี้วัด!U18="","",ประเมินตัวชี้วัด!U18),IF(ประเมินตัวชี้วัด!U48="","",ประเมินตัวชี้วัด!U48))</f>
        <v/>
      </c>
      <c r="X18" s="147" t="str">
        <f>IF($B$2=1,IF(ประเมินตัวชี้วัด!V18="","",ประเมินตัวชี้วัด!V18),IF(ประเมินตัวชี้วัด!V48="","",ประเมินตัวชี้วัด!V48))</f>
        <v/>
      </c>
      <c r="Y18" s="147" t="str">
        <f>IF($B$2=1,IF(ประเมินตัวชี้วัด!W18="","",ประเมินตัวชี้วัด!W18),IF(ประเมินตัวชี้วัด!W48="","",ประเมินตัวชี้วัด!W48))</f>
        <v/>
      </c>
      <c r="Z18" s="147" t="str">
        <f>IF($B$2=1,IF(ประเมินตัวชี้วัด!X18="","",ประเมินตัวชี้วัด!X18),IF(ประเมินตัวชี้วัด!X48="","",ประเมินตัวชี้วัด!X48))</f>
        <v/>
      </c>
      <c r="AA18" s="147" t="str">
        <f>IF($B$2=1,IF(ประเมินตัวชี้วัด!Y18="","",ประเมินตัวชี้วัด!Y18),IF(ประเมินตัวชี้วัด!Y48="","",ประเมินตัวชี้วัด!Y48))</f>
        <v/>
      </c>
      <c r="AB18" s="147" t="str">
        <f>IF($B$2=1,IF(ประเมินตัวชี้วัด!Z18="","",ประเมินตัวชี้วัด!Z18),IF(ประเมินตัวชี้วัด!Z48="","",ประเมินตัวชี้วัด!Z48))</f>
        <v/>
      </c>
      <c r="AC18" s="147" t="str">
        <f>IF($B$2=1,IF(ประเมินตัวชี้วัด!AA18="","",ประเมินตัวชี้วัด!AA18),IF(ประเมินตัวชี้วัด!AA48="","",ประเมินตัวชี้วัด!AA48))</f>
        <v/>
      </c>
      <c r="AD18" s="147" t="str">
        <f>IF($B$2=1,IF(ประเมินตัวชี้วัด!AB18="","",ประเมินตัวชี้วัด!AB18),IF(ประเมินตัวชี้วัด!AB48="","",ประเมินตัวชี้วัด!AB48))</f>
        <v/>
      </c>
      <c r="AE18" s="147" t="str">
        <f>IF($B$2=1,IF(ประเมินตัวชี้วัด!AC18="","",ประเมินตัวชี้วัด!AC18),IF(ประเมินตัวชี้วัด!AC48="","",ประเมินตัวชี้วัด!AC48))</f>
        <v/>
      </c>
      <c r="AF18" s="147" t="str">
        <f>IF($B$2=1,IF(ประเมินตัวชี้วัด!AD18="","",ประเมินตัวชี้วัด!AD18),IF(ประเมินตัวชี้วัด!AD48="","",ประเมินตัวชี้วัด!AD48))</f>
        <v/>
      </c>
      <c r="AG18" s="147" t="str">
        <f>IF($B$2=1,IF(ประเมินตัวชี้วัด!AE18="","",ประเมินตัวชี้วัด!AE18),IF(ประเมินตัวชี้วัด!AE48="","",ประเมินตัวชี้วัด!AE48))</f>
        <v/>
      </c>
      <c r="AH18" s="147" t="str">
        <f>IF($B$2=1,IF(ประเมินตัวชี้วัด!AF18="","",ประเมินตัวชี้วัด!AF18),IF(ประเมินตัวชี้วัด!AF48="","",ประเมินตัวชี้วัด!AF48))</f>
        <v/>
      </c>
      <c r="AI18" s="147" t="str">
        <f>IF($B$2=1,IF(ประเมินตัวชี้วัด!AG18="","",ประเมินตัวชี้วัด!AG18),IF(ประเมินตัวชี้วัด!AG48="","",ประเมินตัวชี้วัด!AG48))</f>
        <v/>
      </c>
      <c r="AJ18" s="147" t="str">
        <f>IF($B$2=1,IF(ประเมินตัวชี้วัด!AH18="","",ประเมินตัวชี้วัด!AH18),IF(ประเมินตัวชี้วัด!AH48="","",ประเมินตัวชี้วัด!AH48))</f>
        <v/>
      </c>
      <c r="AK18" s="147" t="str">
        <f>IF($B$2=1,IF(ประเมินตัวชี้วัด!AI18="","",ประเมินตัวชี้วัด!AI18),IF(ประเมินตัวชี้วัด!AI48="","",ประเมินตัวชี้วัด!AI48))</f>
        <v/>
      </c>
      <c r="AL18" s="147" t="str">
        <f>IF($B$2=1,IF(ประเมินตัวชี้วัด!AJ18="","",ประเมินตัวชี้วัด!AJ18),IF(ประเมินตัวชี้วัด!AJ48="","",ประเมินตัวชี้วัด!AJ48))</f>
        <v/>
      </c>
      <c r="AM18" s="147" t="str">
        <f>IF($B$2=1,IF(ประเมินตัวชี้วัด!AK18="","",ประเมินตัวชี้วัด!AK18),IF(ประเมินตัวชี้วัด!AK48="","",ประเมินตัวชี้วัด!AK48))</f>
        <v/>
      </c>
      <c r="AN18" s="147" t="str">
        <f>IF($B$2=1,IF(ประเมินตัวชี้วัด!AL18="","",ประเมินตัวชี้วัด!AL18),IF(ประเมินตัวชี้วัด!AL48="","",ประเมินตัวชี้วัด!AL48))</f>
        <v/>
      </c>
      <c r="AO18" s="147" t="str">
        <f>IF($B$2=1,IF(ประเมินตัวชี้วัด!AM18="","",ประเมินตัวชี้วัด!AM18),IF(ประเมินตัวชี้วัด!AM48="","",ประเมินตัวชี้วัด!AM48))</f>
        <v/>
      </c>
      <c r="AP18" s="147" t="str">
        <f>IF($B$2=1,IF(ประเมินตัวชี้วัด!AN18="","",ประเมินตัวชี้วัด!AN18),IF(ประเมินตัวชี้วัด!AN48="","",ประเมินตัวชี้วัด!AN48))</f>
        <v/>
      </c>
      <c r="AQ18" s="147" t="str">
        <f>IF($B$2=1,IF(ประเมินตัวชี้วัด!AO18="","",ประเมินตัวชี้วัด!AO18),IF(ประเมินตัวชี้วัด!AO48="","",ประเมินตัวชี้วัด!AO48))</f>
        <v/>
      </c>
      <c r="AR18" s="147" t="str">
        <f>IF($B$2=1,IF(ประเมินตัวชี้วัด!AP18="","",ประเมินตัวชี้วัด!AP18),IF(ประเมินตัวชี้วัด!AP48="","",ประเมินตัวชี้วัด!AP48))</f>
        <v/>
      </c>
      <c r="AS18" s="147" t="str">
        <f>IF($B$2=1,IF(ประเมินตัวชี้วัด!AQ18="","",ประเมินตัวชี้วัด!AQ18),IF(ประเมินตัวชี้วัด!AQ48="","",ประเมินตัวชี้วัด!AQ48))</f>
        <v/>
      </c>
      <c r="AT18" s="147" t="str">
        <f>IF($B$2=1,IF(ประเมินตัวชี้วัด!AR18="","",ประเมินตัวชี้วัด!AR18),IF(ประเมินตัวชี้วัด!AR48="","",ประเมินตัวชี้วัด!AR48))</f>
        <v/>
      </c>
      <c r="AU18" s="147" t="str">
        <f>IF($B$2=1,IF(ประเมินตัวชี้วัด!AS18="","",ประเมินตัวชี้วัด!AS18),IF(ประเมินตัวชี้วัด!AS48="","",ประเมินตัวชี้วัด!AS48))</f>
        <v/>
      </c>
      <c r="AV18" s="147" t="str">
        <f>IF($B$2=1,IF(ประเมินตัวชี้วัด!AT18="","",ประเมินตัวชี้วัด!AT18),IF(ประเมินตัวชี้วัด!AT48="","",ประเมินตัวชี้วัด!AT48))</f>
        <v/>
      </c>
      <c r="AW18" s="147" t="str">
        <f>IF($B$2=1,IF(ประเมินตัวชี้วัด!AU18="","",ประเมินตัวชี้วัด!AU18),IF(ประเมินตัวชี้วัด!AU48="","",ประเมินตัวชี้วัด!AU48))</f>
        <v/>
      </c>
      <c r="AX18" s="147" t="str">
        <f>IF($B$2=1,IF(ประเมินตัวชี้วัด!AV18="","",ประเมินตัวชี้วัด!AV18),IF(ประเมินตัวชี้วัด!AV48="","",ประเมินตัวชี้วัด!AV48))</f>
        <v/>
      </c>
      <c r="AY18" s="147" t="str">
        <f>IF($B$2=1,IF(ประเมินตัวชี้วัด!AW18="","",ประเมินตัวชี้วัด!AW18),IF(ประเมินตัวชี้วัด!AW48="","",ประเมินตัวชี้วัด!AW48))</f>
        <v/>
      </c>
      <c r="AZ18" s="147" t="str">
        <f>IF($B$2=1,IF(ประเมินตัวชี้วัด!AX18="","",ประเมินตัวชี้วัด!AX18),IF(ประเมินตัวชี้วัด!AX48="","",ประเมินตัวชี้วัด!AX48))</f>
        <v/>
      </c>
      <c r="BA18" s="147" t="str">
        <f>IF($B$2=1,IF(ประเมินตัวชี้วัด!AY18="","",ประเมินตัวชี้วัด!AY18),IF(ประเมินตัวชี้วัด!AY48="","",ประเมินตัวชี้วัด!AY48))</f>
        <v/>
      </c>
      <c r="BB18" s="147" t="str">
        <f>IF($B$2=1,IF(ประเมินตัวชี้วัด!AZ18="","",ประเมินตัวชี้วัด!AZ18),IF(ประเมินตัวชี้วัด!AZ48="","",ประเมินตัวชี้วัด!AZ48))</f>
        <v/>
      </c>
      <c r="BC18" s="147" t="str">
        <f>IF($B$2=1,IF(ประเมินตัวชี้วัด!BA18="","",ประเมินตัวชี้วัด!BA18),IF(ประเมินตัวชี้วัด!BA48="","",ประเมินตัวชี้วัด!BA48))</f>
        <v/>
      </c>
      <c r="BD18" s="147" t="str">
        <f>IF($B$2=1,IF(ประเมินตัวชี้วัด!BB18="","",ประเมินตัวชี้วัด!BB18),IF(ประเมินตัวชี้วัด!BB48="","",ประเมินตัวชี้วัด!BB48))</f>
        <v/>
      </c>
      <c r="BE18" s="151" t="str">
        <f>IF($B$2=1,IF(ประเมินตัวชี้วัด!BC18="","",ประเมินตัวชี้วัด!BC18),IF(ประเมินตัวชี้วัด!BC48="","",ประเมินตัวชี้วัด!BC48))</f>
        <v/>
      </c>
      <c r="BF18" s="151" t="str">
        <f>IF($B$2=1,IF(ประเมินตัวชี้วัด!BD18="","",ประเมินตัวชี้วัด!BD18),IF(ประเมินตัวชี้วัด!BD48="","",ประเมินตัวชี้วัด!BD48))</f>
        <v/>
      </c>
    </row>
    <row r="19" spans="1:58" ht="18" customHeight="1" x14ac:dyDescent="0.5">
      <c r="A19" s="146"/>
      <c r="B19" s="146"/>
      <c r="C19" s="146"/>
      <c r="D19" s="200">
        <f t="shared" si="3"/>
        <v>15</v>
      </c>
      <c r="E19" s="145" t="str">
        <f>IF($B$2=1,IF(ประเมินตัวชี้วัด!C19="","",ประเมินตัวชี้วัด!C19),IF(ประเมินตัวชี้วัด!C49="","",ประเมินตัวชี้วัด!C49))</f>
        <v/>
      </c>
      <c r="F19" s="153"/>
      <c r="G19" s="147" t="str">
        <f>IF($B$2=1,IF(ประเมินตัวชี้วัด!E19="","",ประเมินตัวชี้วัด!E19),IF(ประเมินตัวชี้วัด!E49="","",ประเมินตัวชี้วัด!E49))</f>
        <v/>
      </c>
      <c r="H19" s="147" t="str">
        <f>IF($B$2=1,IF(ประเมินตัวชี้วัด!F19="","",ประเมินตัวชี้วัด!F19),IF(ประเมินตัวชี้วัด!F49="","",ประเมินตัวชี้วัด!F49))</f>
        <v/>
      </c>
      <c r="I19" s="147" t="str">
        <f>IF($B$2=1,IF(ประเมินตัวชี้วัด!G19="","",ประเมินตัวชี้วัด!G19),IF(ประเมินตัวชี้วัด!G49="","",ประเมินตัวชี้วัด!G49))</f>
        <v/>
      </c>
      <c r="J19" s="147" t="str">
        <f>IF($B$2=1,IF(ประเมินตัวชี้วัด!H19="","",ประเมินตัวชี้วัด!H19),IF(ประเมินตัวชี้วัด!H49="","",ประเมินตัวชี้วัด!H49))</f>
        <v/>
      </c>
      <c r="K19" s="147" t="str">
        <f>IF($B$2=1,IF(ประเมินตัวชี้วัด!I19="","",ประเมินตัวชี้วัด!I19),IF(ประเมินตัวชี้วัด!I49="","",ประเมินตัวชี้วัด!I49))</f>
        <v/>
      </c>
      <c r="L19" s="147" t="str">
        <f>IF($B$2=1,IF(ประเมินตัวชี้วัด!J19="","",ประเมินตัวชี้วัด!J19),IF(ประเมินตัวชี้วัด!J49="","",ประเมินตัวชี้วัด!J49))</f>
        <v/>
      </c>
      <c r="M19" s="147" t="str">
        <f>IF($B$2=1,IF(ประเมินตัวชี้วัด!K19="","",ประเมินตัวชี้วัด!K19),IF(ประเมินตัวชี้วัด!K49="","",ประเมินตัวชี้วัด!K49))</f>
        <v/>
      </c>
      <c r="N19" s="147" t="str">
        <f>IF($B$2=1,IF(ประเมินตัวชี้วัด!L19="","",ประเมินตัวชี้วัด!L19),IF(ประเมินตัวชี้วัด!L49="","",ประเมินตัวชี้วัด!L49))</f>
        <v/>
      </c>
      <c r="O19" s="147" t="str">
        <f>IF($B$2=1,IF(ประเมินตัวชี้วัด!M19="","",ประเมินตัวชี้วัด!M19),IF(ประเมินตัวชี้วัด!M49="","",ประเมินตัวชี้วัด!M49))</f>
        <v/>
      </c>
      <c r="P19" s="147" t="str">
        <f>IF($B$2=1,IF(ประเมินตัวชี้วัด!N19="","",ประเมินตัวชี้วัด!N19),IF(ประเมินตัวชี้วัด!N49="","",ประเมินตัวชี้วัด!N49))</f>
        <v/>
      </c>
      <c r="Q19" s="147" t="str">
        <f>IF($B$2=1,IF(ประเมินตัวชี้วัด!O19="","",ประเมินตัวชี้วัด!O19),IF(ประเมินตัวชี้วัด!O49="","",ประเมินตัวชี้วัด!O49))</f>
        <v/>
      </c>
      <c r="R19" s="147" t="str">
        <f>IF($B$2=1,IF(ประเมินตัวชี้วัด!P19="","",ประเมินตัวชี้วัด!P19),IF(ประเมินตัวชี้วัด!P49="","",ประเมินตัวชี้วัด!P49))</f>
        <v/>
      </c>
      <c r="S19" s="147" t="str">
        <f>IF($B$2=1,IF(ประเมินตัวชี้วัด!Q19="","",ประเมินตัวชี้วัด!Q19),IF(ประเมินตัวชี้วัด!Q49="","",ประเมินตัวชี้วัด!Q49))</f>
        <v/>
      </c>
      <c r="T19" s="147" t="str">
        <f>IF($B$2=1,IF(ประเมินตัวชี้วัด!R19="","",ประเมินตัวชี้วัด!R19),IF(ประเมินตัวชี้วัด!R49="","",ประเมินตัวชี้วัด!R49))</f>
        <v/>
      </c>
      <c r="U19" s="147" t="str">
        <f>IF($B$2=1,IF(ประเมินตัวชี้วัด!S19="","",ประเมินตัวชี้วัด!S19),IF(ประเมินตัวชี้วัด!S49="","",ประเมินตัวชี้วัด!S49))</f>
        <v/>
      </c>
      <c r="V19" s="147" t="str">
        <f>IF($B$2=1,IF(ประเมินตัวชี้วัด!T19="","",ประเมินตัวชี้วัด!T19),IF(ประเมินตัวชี้วัด!T49="","",ประเมินตัวชี้วัด!T49))</f>
        <v/>
      </c>
      <c r="W19" s="147" t="str">
        <f>IF($B$2=1,IF(ประเมินตัวชี้วัด!U19="","",ประเมินตัวชี้วัด!U19),IF(ประเมินตัวชี้วัด!U49="","",ประเมินตัวชี้วัด!U49))</f>
        <v/>
      </c>
      <c r="X19" s="147" t="str">
        <f>IF($B$2=1,IF(ประเมินตัวชี้วัด!V19="","",ประเมินตัวชี้วัด!V19),IF(ประเมินตัวชี้วัด!V49="","",ประเมินตัวชี้วัด!V49))</f>
        <v/>
      </c>
      <c r="Y19" s="147" t="str">
        <f>IF($B$2=1,IF(ประเมินตัวชี้วัด!W19="","",ประเมินตัวชี้วัด!W19),IF(ประเมินตัวชี้วัด!W49="","",ประเมินตัวชี้วัด!W49))</f>
        <v/>
      </c>
      <c r="Z19" s="147" t="str">
        <f>IF($B$2=1,IF(ประเมินตัวชี้วัด!X19="","",ประเมินตัวชี้วัด!X19),IF(ประเมินตัวชี้วัด!X49="","",ประเมินตัวชี้วัด!X49))</f>
        <v/>
      </c>
      <c r="AA19" s="147" t="str">
        <f>IF($B$2=1,IF(ประเมินตัวชี้วัด!Y19="","",ประเมินตัวชี้วัด!Y19),IF(ประเมินตัวชี้วัด!Y49="","",ประเมินตัวชี้วัด!Y49))</f>
        <v/>
      </c>
      <c r="AB19" s="147" t="str">
        <f>IF($B$2=1,IF(ประเมินตัวชี้วัด!Z19="","",ประเมินตัวชี้วัด!Z19),IF(ประเมินตัวชี้วัด!Z49="","",ประเมินตัวชี้วัด!Z49))</f>
        <v/>
      </c>
      <c r="AC19" s="147" t="str">
        <f>IF($B$2=1,IF(ประเมินตัวชี้วัด!AA19="","",ประเมินตัวชี้วัด!AA19),IF(ประเมินตัวชี้วัด!AA49="","",ประเมินตัวชี้วัด!AA49))</f>
        <v/>
      </c>
      <c r="AD19" s="147" t="str">
        <f>IF($B$2=1,IF(ประเมินตัวชี้วัด!AB19="","",ประเมินตัวชี้วัด!AB19),IF(ประเมินตัวชี้วัด!AB49="","",ประเมินตัวชี้วัด!AB49))</f>
        <v/>
      </c>
      <c r="AE19" s="147" t="str">
        <f>IF($B$2=1,IF(ประเมินตัวชี้วัด!AC19="","",ประเมินตัวชี้วัด!AC19),IF(ประเมินตัวชี้วัด!AC49="","",ประเมินตัวชี้วัด!AC49))</f>
        <v/>
      </c>
      <c r="AF19" s="147" t="str">
        <f>IF($B$2=1,IF(ประเมินตัวชี้วัด!AD19="","",ประเมินตัวชี้วัด!AD19),IF(ประเมินตัวชี้วัด!AD49="","",ประเมินตัวชี้วัด!AD49))</f>
        <v/>
      </c>
      <c r="AG19" s="147" t="str">
        <f>IF($B$2=1,IF(ประเมินตัวชี้วัด!AE19="","",ประเมินตัวชี้วัด!AE19),IF(ประเมินตัวชี้วัด!AE49="","",ประเมินตัวชี้วัด!AE49))</f>
        <v/>
      </c>
      <c r="AH19" s="147" t="str">
        <f>IF($B$2=1,IF(ประเมินตัวชี้วัด!AF19="","",ประเมินตัวชี้วัด!AF19),IF(ประเมินตัวชี้วัด!AF49="","",ประเมินตัวชี้วัด!AF49))</f>
        <v/>
      </c>
      <c r="AI19" s="147" t="str">
        <f>IF($B$2=1,IF(ประเมินตัวชี้วัด!AG19="","",ประเมินตัวชี้วัด!AG19),IF(ประเมินตัวชี้วัด!AG49="","",ประเมินตัวชี้วัด!AG49))</f>
        <v/>
      </c>
      <c r="AJ19" s="147" t="str">
        <f>IF($B$2=1,IF(ประเมินตัวชี้วัด!AH19="","",ประเมินตัวชี้วัด!AH19),IF(ประเมินตัวชี้วัด!AH49="","",ประเมินตัวชี้วัด!AH49))</f>
        <v/>
      </c>
      <c r="AK19" s="147" t="str">
        <f>IF($B$2=1,IF(ประเมินตัวชี้วัด!AI19="","",ประเมินตัวชี้วัด!AI19),IF(ประเมินตัวชี้วัด!AI49="","",ประเมินตัวชี้วัด!AI49))</f>
        <v/>
      </c>
      <c r="AL19" s="147" t="str">
        <f>IF($B$2=1,IF(ประเมินตัวชี้วัด!AJ19="","",ประเมินตัวชี้วัด!AJ19),IF(ประเมินตัวชี้วัด!AJ49="","",ประเมินตัวชี้วัด!AJ49))</f>
        <v/>
      </c>
      <c r="AM19" s="147" t="str">
        <f>IF($B$2=1,IF(ประเมินตัวชี้วัด!AK19="","",ประเมินตัวชี้วัด!AK19),IF(ประเมินตัวชี้วัด!AK49="","",ประเมินตัวชี้วัด!AK49))</f>
        <v/>
      </c>
      <c r="AN19" s="147" t="str">
        <f>IF($B$2=1,IF(ประเมินตัวชี้วัด!AL19="","",ประเมินตัวชี้วัด!AL19),IF(ประเมินตัวชี้วัด!AL49="","",ประเมินตัวชี้วัด!AL49))</f>
        <v/>
      </c>
      <c r="AO19" s="147" t="str">
        <f>IF($B$2=1,IF(ประเมินตัวชี้วัด!AM19="","",ประเมินตัวชี้วัด!AM19),IF(ประเมินตัวชี้วัด!AM49="","",ประเมินตัวชี้วัด!AM49))</f>
        <v/>
      </c>
      <c r="AP19" s="147" t="str">
        <f>IF($B$2=1,IF(ประเมินตัวชี้วัด!AN19="","",ประเมินตัวชี้วัด!AN19),IF(ประเมินตัวชี้วัด!AN49="","",ประเมินตัวชี้วัด!AN49))</f>
        <v/>
      </c>
      <c r="AQ19" s="147" t="str">
        <f>IF($B$2=1,IF(ประเมินตัวชี้วัด!AO19="","",ประเมินตัวชี้วัด!AO19),IF(ประเมินตัวชี้วัด!AO49="","",ประเมินตัวชี้วัด!AO49))</f>
        <v/>
      </c>
      <c r="AR19" s="147" t="str">
        <f>IF($B$2=1,IF(ประเมินตัวชี้วัด!AP19="","",ประเมินตัวชี้วัด!AP19),IF(ประเมินตัวชี้วัด!AP49="","",ประเมินตัวชี้วัด!AP49))</f>
        <v/>
      </c>
      <c r="AS19" s="147" t="str">
        <f>IF($B$2=1,IF(ประเมินตัวชี้วัด!AQ19="","",ประเมินตัวชี้วัด!AQ19),IF(ประเมินตัวชี้วัด!AQ49="","",ประเมินตัวชี้วัด!AQ49))</f>
        <v/>
      </c>
      <c r="AT19" s="147" t="str">
        <f>IF($B$2=1,IF(ประเมินตัวชี้วัด!AR19="","",ประเมินตัวชี้วัด!AR19),IF(ประเมินตัวชี้วัด!AR49="","",ประเมินตัวชี้วัด!AR49))</f>
        <v/>
      </c>
      <c r="AU19" s="147" t="str">
        <f>IF($B$2=1,IF(ประเมินตัวชี้วัด!AS19="","",ประเมินตัวชี้วัด!AS19),IF(ประเมินตัวชี้วัด!AS49="","",ประเมินตัวชี้วัด!AS49))</f>
        <v/>
      </c>
      <c r="AV19" s="147" t="str">
        <f>IF($B$2=1,IF(ประเมินตัวชี้วัด!AT19="","",ประเมินตัวชี้วัด!AT19),IF(ประเมินตัวชี้วัด!AT49="","",ประเมินตัวชี้วัด!AT49))</f>
        <v/>
      </c>
      <c r="AW19" s="147" t="str">
        <f>IF($B$2=1,IF(ประเมินตัวชี้วัด!AU19="","",ประเมินตัวชี้วัด!AU19),IF(ประเมินตัวชี้วัด!AU49="","",ประเมินตัวชี้วัด!AU49))</f>
        <v/>
      </c>
      <c r="AX19" s="147" t="str">
        <f>IF($B$2=1,IF(ประเมินตัวชี้วัด!AV19="","",ประเมินตัวชี้วัด!AV19),IF(ประเมินตัวชี้วัด!AV49="","",ประเมินตัวชี้วัด!AV49))</f>
        <v/>
      </c>
      <c r="AY19" s="147" t="str">
        <f>IF($B$2=1,IF(ประเมินตัวชี้วัด!AW19="","",ประเมินตัวชี้วัด!AW19),IF(ประเมินตัวชี้วัด!AW49="","",ประเมินตัวชี้วัด!AW49))</f>
        <v/>
      </c>
      <c r="AZ19" s="147" t="str">
        <f>IF($B$2=1,IF(ประเมินตัวชี้วัด!AX19="","",ประเมินตัวชี้วัด!AX19),IF(ประเมินตัวชี้วัด!AX49="","",ประเมินตัวชี้วัด!AX49))</f>
        <v/>
      </c>
      <c r="BA19" s="147" t="str">
        <f>IF($B$2=1,IF(ประเมินตัวชี้วัด!AY19="","",ประเมินตัวชี้วัด!AY19),IF(ประเมินตัวชี้วัด!AY49="","",ประเมินตัวชี้วัด!AY49))</f>
        <v/>
      </c>
      <c r="BB19" s="147" t="str">
        <f>IF($B$2=1,IF(ประเมินตัวชี้วัด!AZ19="","",ประเมินตัวชี้วัด!AZ19),IF(ประเมินตัวชี้วัด!AZ49="","",ประเมินตัวชี้วัด!AZ49))</f>
        <v/>
      </c>
      <c r="BC19" s="147" t="str">
        <f>IF($B$2=1,IF(ประเมินตัวชี้วัด!BA19="","",ประเมินตัวชี้วัด!BA19),IF(ประเมินตัวชี้วัด!BA49="","",ประเมินตัวชี้วัด!BA49))</f>
        <v/>
      </c>
      <c r="BD19" s="147" t="str">
        <f>IF($B$2=1,IF(ประเมินตัวชี้วัด!BB19="","",ประเมินตัวชี้วัด!BB19),IF(ประเมินตัวชี้วัด!BB49="","",ประเมินตัวชี้วัด!BB49))</f>
        <v/>
      </c>
      <c r="BE19" s="151" t="str">
        <f>IF($B$2=1,IF(ประเมินตัวชี้วัด!BC19="","",ประเมินตัวชี้วัด!BC19),IF(ประเมินตัวชี้วัด!BC49="","",ประเมินตัวชี้วัด!BC49))</f>
        <v/>
      </c>
      <c r="BF19" s="151" t="str">
        <f>IF($B$2=1,IF(ประเมินตัวชี้วัด!BD19="","",ประเมินตัวชี้วัด!BD19),IF(ประเมินตัวชี้วัด!BD49="","",ประเมินตัวชี้วัด!BD49))</f>
        <v/>
      </c>
    </row>
    <row r="20" spans="1:58" ht="18" customHeight="1" x14ac:dyDescent="0.5">
      <c r="A20" s="146"/>
      <c r="B20" s="146"/>
      <c r="C20" s="146"/>
      <c r="D20" s="200">
        <f t="shared" si="3"/>
        <v>16</v>
      </c>
      <c r="E20" s="145" t="str">
        <f>IF($B$2=1,IF(ประเมินตัวชี้วัด!C20="","",ประเมินตัวชี้วัด!C20),IF(ประเมินตัวชี้วัด!C50="","",ประเมินตัวชี้วัด!C50))</f>
        <v/>
      </c>
      <c r="F20" s="153"/>
      <c r="G20" s="147" t="str">
        <f>IF($B$2=1,IF(ประเมินตัวชี้วัด!E20="","",ประเมินตัวชี้วัด!E20),IF(ประเมินตัวชี้วัด!E50="","",ประเมินตัวชี้วัด!E50))</f>
        <v/>
      </c>
      <c r="H20" s="147" t="str">
        <f>IF($B$2=1,IF(ประเมินตัวชี้วัด!F20="","",ประเมินตัวชี้วัด!F20),IF(ประเมินตัวชี้วัด!F50="","",ประเมินตัวชี้วัด!F50))</f>
        <v/>
      </c>
      <c r="I20" s="147" t="str">
        <f>IF($B$2=1,IF(ประเมินตัวชี้วัด!G20="","",ประเมินตัวชี้วัด!G20),IF(ประเมินตัวชี้วัด!G50="","",ประเมินตัวชี้วัด!G50))</f>
        <v/>
      </c>
      <c r="J20" s="147" t="str">
        <f>IF($B$2=1,IF(ประเมินตัวชี้วัด!H20="","",ประเมินตัวชี้วัด!H20),IF(ประเมินตัวชี้วัด!H50="","",ประเมินตัวชี้วัด!H50))</f>
        <v/>
      </c>
      <c r="K20" s="147" t="str">
        <f>IF($B$2=1,IF(ประเมินตัวชี้วัด!I20="","",ประเมินตัวชี้วัด!I20),IF(ประเมินตัวชี้วัด!I50="","",ประเมินตัวชี้วัด!I50))</f>
        <v/>
      </c>
      <c r="L20" s="147" t="str">
        <f>IF($B$2=1,IF(ประเมินตัวชี้วัด!J20="","",ประเมินตัวชี้วัด!J20),IF(ประเมินตัวชี้วัด!J50="","",ประเมินตัวชี้วัด!J50))</f>
        <v/>
      </c>
      <c r="M20" s="147" t="str">
        <f>IF($B$2=1,IF(ประเมินตัวชี้วัด!K20="","",ประเมินตัวชี้วัด!K20),IF(ประเมินตัวชี้วัด!K50="","",ประเมินตัวชี้วัด!K50))</f>
        <v/>
      </c>
      <c r="N20" s="147" t="str">
        <f>IF($B$2=1,IF(ประเมินตัวชี้วัด!L20="","",ประเมินตัวชี้วัด!L20),IF(ประเมินตัวชี้วัด!L50="","",ประเมินตัวชี้วัด!L50))</f>
        <v/>
      </c>
      <c r="O20" s="147" t="str">
        <f>IF($B$2=1,IF(ประเมินตัวชี้วัด!M20="","",ประเมินตัวชี้วัด!M20),IF(ประเมินตัวชี้วัด!M50="","",ประเมินตัวชี้วัด!M50))</f>
        <v/>
      </c>
      <c r="P20" s="147" t="str">
        <f>IF($B$2=1,IF(ประเมินตัวชี้วัด!N20="","",ประเมินตัวชี้วัด!N20),IF(ประเมินตัวชี้วัด!N50="","",ประเมินตัวชี้วัด!N50))</f>
        <v/>
      </c>
      <c r="Q20" s="147" t="str">
        <f>IF($B$2=1,IF(ประเมินตัวชี้วัด!O20="","",ประเมินตัวชี้วัด!O20),IF(ประเมินตัวชี้วัด!O50="","",ประเมินตัวชี้วัด!O50))</f>
        <v/>
      </c>
      <c r="R20" s="147" t="str">
        <f>IF($B$2=1,IF(ประเมินตัวชี้วัด!P20="","",ประเมินตัวชี้วัด!P20),IF(ประเมินตัวชี้วัด!P50="","",ประเมินตัวชี้วัด!P50))</f>
        <v/>
      </c>
      <c r="S20" s="147" t="str">
        <f>IF($B$2=1,IF(ประเมินตัวชี้วัด!Q20="","",ประเมินตัวชี้วัด!Q20),IF(ประเมินตัวชี้วัด!Q50="","",ประเมินตัวชี้วัด!Q50))</f>
        <v/>
      </c>
      <c r="T20" s="147" t="str">
        <f>IF($B$2=1,IF(ประเมินตัวชี้วัด!R20="","",ประเมินตัวชี้วัด!R20),IF(ประเมินตัวชี้วัด!R50="","",ประเมินตัวชี้วัด!R50))</f>
        <v/>
      </c>
      <c r="U20" s="147" t="str">
        <f>IF($B$2=1,IF(ประเมินตัวชี้วัด!S20="","",ประเมินตัวชี้วัด!S20),IF(ประเมินตัวชี้วัด!S50="","",ประเมินตัวชี้วัด!S50))</f>
        <v/>
      </c>
      <c r="V20" s="147" t="str">
        <f>IF($B$2=1,IF(ประเมินตัวชี้วัด!T20="","",ประเมินตัวชี้วัด!T20),IF(ประเมินตัวชี้วัด!T50="","",ประเมินตัวชี้วัด!T50))</f>
        <v/>
      </c>
      <c r="W20" s="147" t="str">
        <f>IF($B$2=1,IF(ประเมินตัวชี้วัด!U20="","",ประเมินตัวชี้วัด!U20),IF(ประเมินตัวชี้วัด!U50="","",ประเมินตัวชี้วัด!U50))</f>
        <v/>
      </c>
      <c r="X20" s="147" t="str">
        <f>IF($B$2=1,IF(ประเมินตัวชี้วัด!V20="","",ประเมินตัวชี้วัด!V20),IF(ประเมินตัวชี้วัด!V50="","",ประเมินตัวชี้วัด!V50))</f>
        <v/>
      </c>
      <c r="Y20" s="147" t="str">
        <f>IF($B$2=1,IF(ประเมินตัวชี้วัด!W20="","",ประเมินตัวชี้วัด!W20),IF(ประเมินตัวชี้วัด!W50="","",ประเมินตัวชี้วัด!W50))</f>
        <v/>
      </c>
      <c r="Z20" s="147" t="str">
        <f>IF($B$2=1,IF(ประเมินตัวชี้วัด!X20="","",ประเมินตัวชี้วัด!X20),IF(ประเมินตัวชี้วัด!X50="","",ประเมินตัวชี้วัด!X50))</f>
        <v/>
      </c>
      <c r="AA20" s="147" t="str">
        <f>IF($B$2=1,IF(ประเมินตัวชี้วัด!Y20="","",ประเมินตัวชี้วัด!Y20),IF(ประเมินตัวชี้วัด!Y50="","",ประเมินตัวชี้วัด!Y50))</f>
        <v/>
      </c>
      <c r="AB20" s="147" t="str">
        <f>IF($B$2=1,IF(ประเมินตัวชี้วัด!Z20="","",ประเมินตัวชี้วัด!Z20),IF(ประเมินตัวชี้วัด!Z50="","",ประเมินตัวชี้วัด!Z50))</f>
        <v/>
      </c>
      <c r="AC20" s="147" t="str">
        <f>IF($B$2=1,IF(ประเมินตัวชี้วัด!AA20="","",ประเมินตัวชี้วัด!AA20),IF(ประเมินตัวชี้วัด!AA50="","",ประเมินตัวชี้วัด!AA50))</f>
        <v/>
      </c>
      <c r="AD20" s="147" t="str">
        <f>IF($B$2=1,IF(ประเมินตัวชี้วัด!AB20="","",ประเมินตัวชี้วัด!AB20),IF(ประเมินตัวชี้วัด!AB50="","",ประเมินตัวชี้วัด!AB50))</f>
        <v/>
      </c>
      <c r="AE20" s="147" t="str">
        <f>IF($B$2=1,IF(ประเมินตัวชี้วัด!AC20="","",ประเมินตัวชี้วัด!AC20),IF(ประเมินตัวชี้วัด!AC50="","",ประเมินตัวชี้วัด!AC50))</f>
        <v/>
      </c>
      <c r="AF20" s="147" t="str">
        <f>IF($B$2=1,IF(ประเมินตัวชี้วัด!AD20="","",ประเมินตัวชี้วัด!AD20),IF(ประเมินตัวชี้วัด!AD50="","",ประเมินตัวชี้วัด!AD50))</f>
        <v/>
      </c>
      <c r="AG20" s="147" t="str">
        <f>IF($B$2=1,IF(ประเมินตัวชี้วัด!AE20="","",ประเมินตัวชี้วัด!AE20),IF(ประเมินตัวชี้วัด!AE50="","",ประเมินตัวชี้วัด!AE50))</f>
        <v/>
      </c>
      <c r="AH20" s="147" t="str">
        <f>IF($B$2=1,IF(ประเมินตัวชี้วัด!AF20="","",ประเมินตัวชี้วัด!AF20),IF(ประเมินตัวชี้วัด!AF50="","",ประเมินตัวชี้วัด!AF50))</f>
        <v/>
      </c>
      <c r="AI20" s="147" t="str">
        <f>IF($B$2=1,IF(ประเมินตัวชี้วัด!AG20="","",ประเมินตัวชี้วัด!AG20),IF(ประเมินตัวชี้วัด!AG50="","",ประเมินตัวชี้วัด!AG50))</f>
        <v/>
      </c>
      <c r="AJ20" s="147" t="str">
        <f>IF($B$2=1,IF(ประเมินตัวชี้วัด!AH20="","",ประเมินตัวชี้วัด!AH20),IF(ประเมินตัวชี้วัด!AH50="","",ประเมินตัวชี้วัด!AH50))</f>
        <v/>
      </c>
      <c r="AK20" s="147" t="str">
        <f>IF($B$2=1,IF(ประเมินตัวชี้วัด!AI20="","",ประเมินตัวชี้วัด!AI20),IF(ประเมินตัวชี้วัด!AI50="","",ประเมินตัวชี้วัด!AI50))</f>
        <v/>
      </c>
      <c r="AL20" s="147" t="str">
        <f>IF($B$2=1,IF(ประเมินตัวชี้วัด!AJ20="","",ประเมินตัวชี้วัด!AJ20),IF(ประเมินตัวชี้วัด!AJ50="","",ประเมินตัวชี้วัด!AJ50))</f>
        <v/>
      </c>
      <c r="AM20" s="147" t="str">
        <f>IF($B$2=1,IF(ประเมินตัวชี้วัด!AK20="","",ประเมินตัวชี้วัด!AK20),IF(ประเมินตัวชี้วัด!AK50="","",ประเมินตัวชี้วัด!AK50))</f>
        <v/>
      </c>
      <c r="AN20" s="147" t="str">
        <f>IF($B$2=1,IF(ประเมินตัวชี้วัด!AL20="","",ประเมินตัวชี้วัด!AL20),IF(ประเมินตัวชี้วัด!AL50="","",ประเมินตัวชี้วัด!AL50))</f>
        <v/>
      </c>
      <c r="AO20" s="147" t="str">
        <f>IF($B$2=1,IF(ประเมินตัวชี้วัด!AM20="","",ประเมินตัวชี้วัด!AM20),IF(ประเมินตัวชี้วัด!AM50="","",ประเมินตัวชี้วัด!AM50))</f>
        <v/>
      </c>
      <c r="AP20" s="147" t="str">
        <f>IF($B$2=1,IF(ประเมินตัวชี้วัด!AN20="","",ประเมินตัวชี้วัด!AN20),IF(ประเมินตัวชี้วัด!AN50="","",ประเมินตัวชี้วัด!AN50))</f>
        <v/>
      </c>
      <c r="AQ20" s="147" t="str">
        <f>IF($B$2=1,IF(ประเมินตัวชี้วัด!AO20="","",ประเมินตัวชี้วัด!AO20),IF(ประเมินตัวชี้วัด!AO50="","",ประเมินตัวชี้วัด!AO50))</f>
        <v/>
      </c>
      <c r="AR20" s="147" t="str">
        <f>IF($B$2=1,IF(ประเมินตัวชี้วัด!AP20="","",ประเมินตัวชี้วัด!AP20),IF(ประเมินตัวชี้วัด!AP50="","",ประเมินตัวชี้วัด!AP50))</f>
        <v/>
      </c>
      <c r="AS20" s="147" t="str">
        <f>IF($B$2=1,IF(ประเมินตัวชี้วัด!AQ20="","",ประเมินตัวชี้วัด!AQ20),IF(ประเมินตัวชี้วัด!AQ50="","",ประเมินตัวชี้วัด!AQ50))</f>
        <v/>
      </c>
      <c r="AT20" s="147" t="str">
        <f>IF($B$2=1,IF(ประเมินตัวชี้วัด!AR20="","",ประเมินตัวชี้วัด!AR20),IF(ประเมินตัวชี้วัด!AR50="","",ประเมินตัวชี้วัด!AR50))</f>
        <v/>
      </c>
      <c r="AU20" s="147" t="str">
        <f>IF($B$2=1,IF(ประเมินตัวชี้วัด!AS20="","",ประเมินตัวชี้วัด!AS20),IF(ประเมินตัวชี้วัด!AS50="","",ประเมินตัวชี้วัด!AS50))</f>
        <v/>
      </c>
      <c r="AV20" s="147" t="str">
        <f>IF($B$2=1,IF(ประเมินตัวชี้วัด!AT20="","",ประเมินตัวชี้วัด!AT20),IF(ประเมินตัวชี้วัด!AT50="","",ประเมินตัวชี้วัด!AT50))</f>
        <v/>
      </c>
      <c r="AW20" s="147" t="str">
        <f>IF($B$2=1,IF(ประเมินตัวชี้วัด!AU20="","",ประเมินตัวชี้วัด!AU20),IF(ประเมินตัวชี้วัด!AU50="","",ประเมินตัวชี้วัด!AU50))</f>
        <v/>
      </c>
      <c r="AX20" s="147" t="str">
        <f>IF($B$2=1,IF(ประเมินตัวชี้วัด!AV20="","",ประเมินตัวชี้วัด!AV20),IF(ประเมินตัวชี้วัด!AV50="","",ประเมินตัวชี้วัด!AV50))</f>
        <v/>
      </c>
      <c r="AY20" s="147" t="str">
        <f>IF($B$2=1,IF(ประเมินตัวชี้วัด!AW20="","",ประเมินตัวชี้วัด!AW20),IF(ประเมินตัวชี้วัด!AW50="","",ประเมินตัวชี้วัด!AW50))</f>
        <v/>
      </c>
      <c r="AZ20" s="147" t="str">
        <f>IF($B$2=1,IF(ประเมินตัวชี้วัด!AX20="","",ประเมินตัวชี้วัด!AX20),IF(ประเมินตัวชี้วัด!AX50="","",ประเมินตัวชี้วัด!AX50))</f>
        <v/>
      </c>
      <c r="BA20" s="147" t="str">
        <f>IF($B$2=1,IF(ประเมินตัวชี้วัด!AY20="","",ประเมินตัวชี้วัด!AY20),IF(ประเมินตัวชี้วัด!AY50="","",ประเมินตัวชี้วัด!AY50))</f>
        <v/>
      </c>
      <c r="BB20" s="147" t="str">
        <f>IF($B$2=1,IF(ประเมินตัวชี้วัด!AZ20="","",ประเมินตัวชี้วัด!AZ20),IF(ประเมินตัวชี้วัด!AZ50="","",ประเมินตัวชี้วัด!AZ50))</f>
        <v/>
      </c>
      <c r="BC20" s="147" t="str">
        <f>IF($B$2=1,IF(ประเมินตัวชี้วัด!BA20="","",ประเมินตัวชี้วัด!BA20),IF(ประเมินตัวชี้วัด!BA50="","",ประเมินตัวชี้วัด!BA50))</f>
        <v/>
      </c>
      <c r="BD20" s="147" t="str">
        <f>IF($B$2=1,IF(ประเมินตัวชี้วัด!BB20="","",ประเมินตัวชี้วัด!BB20),IF(ประเมินตัวชี้วัด!BB50="","",ประเมินตัวชี้วัด!BB50))</f>
        <v/>
      </c>
      <c r="BE20" s="151" t="str">
        <f>IF($B$2=1,IF(ประเมินตัวชี้วัด!BC20="","",ประเมินตัวชี้วัด!BC20),IF(ประเมินตัวชี้วัด!BC50="","",ประเมินตัวชี้วัด!BC50))</f>
        <v/>
      </c>
      <c r="BF20" s="151" t="str">
        <f>IF($B$2=1,IF(ประเมินตัวชี้วัด!BD20="","",ประเมินตัวชี้วัด!BD20),IF(ประเมินตัวชี้วัด!BD50="","",ประเมินตัวชี้วัด!BD50))</f>
        <v/>
      </c>
    </row>
    <row r="21" spans="1:58" ht="18" customHeight="1" x14ac:dyDescent="0.5">
      <c r="A21" s="146"/>
      <c r="B21" s="146"/>
      <c r="C21" s="146"/>
      <c r="D21" s="200">
        <f t="shared" si="3"/>
        <v>17</v>
      </c>
      <c r="E21" s="145" t="str">
        <f>IF($B$2=1,IF(ประเมินตัวชี้วัด!C21="","",ประเมินตัวชี้วัด!C21),IF(ประเมินตัวชี้วัด!C51="","",ประเมินตัวชี้วัด!C51))</f>
        <v/>
      </c>
      <c r="F21" s="153"/>
      <c r="G21" s="147" t="str">
        <f>IF($B$2=1,IF(ประเมินตัวชี้วัด!E21="","",ประเมินตัวชี้วัด!E21),IF(ประเมินตัวชี้วัด!E51="","",ประเมินตัวชี้วัด!E51))</f>
        <v/>
      </c>
      <c r="H21" s="147" t="str">
        <f>IF($B$2=1,IF(ประเมินตัวชี้วัด!F21="","",ประเมินตัวชี้วัด!F21),IF(ประเมินตัวชี้วัด!F51="","",ประเมินตัวชี้วัด!F51))</f>
        <v/>
      </c>
      <c r="I21" s="147" t="str">
        <f>IF($B$2=1,IF(ประเมินตัวชี้วัด!G21="","",ประเมินตัวชี้วัด!G21),IF(ประเมินตัวชี้วัด!G51="","",ประเมินตัวชี้วัด!G51))</f>
        <v/>
      </c>
      <c r="J21" s="147" t="str">
        <f>IF($B$2=1,IF(ประเมินตัวชี้วัด!H21="","",ประเมินตัวชี้วัด!H21),IF(ประเมินตัวชี้วัด!H51="","",ประเมินตัวชี้วัด!H51))</f>
        <v/>
      </c>
      <c r="K21" s="147" t="str">
        <f>IF($B$2=1,IF(ประเมินตัวชี้วัด!I21="","",ประเมินตัวชี้วัด!I21),IF(ประเมินตัวชี้วัด!I51="","",ประเมินตัวชี้วัด!I51))</f>
        <v/>
      </c>
      <c r="L21" s="147" t="str">
        <f>IF($B$2=1,IF(ประเมินตัวชี้วัด!J21="","",ประเมินตัวชี้วัด!J21),IF(ประเมินตัวชี้วัด!J51="","",ประเมินตัวชี้วัด!J51))</f>
        <v/>
      </c>
      <c r="M21" s="147" t="str">
        <f>IF($B$2=1,IF(ประเมินตัวชี้วัด!K21="","",ประเมินตัวชี้วัด!K21),IF(ประเมินตัวชี้วัด!K51="","",ประเมินตัวชี้วัด!K51))</f>
        <v/>
      </c>
      <c r="N21" s="147" t="str">
        <f>IF($B$2=1,IF(ประเมินตัวชี้วัด!L21="","",ประเมินตัวชี้วัด!L21),IF(ประเมินตัวชี้วัด!L51="","",ประเมินตัวชี้วัด!L51))</f>
        <v/>
      </c>
      <c r="O21" s="147" t="str">
        <f>IF($B$2=1,IF(ประเมินตัวชี้วัด!M21="","",ประเมินตัวชี้วัด!M21),IF(ประเมินตัวชี้วัด!M51="","",ประเมินตัวชี้วัด!M51))</f>
        <v/>
      </c>
      <c r="P21" s="147" t="str">
        <f>IF($B$2=1,IF(ประเมินตัวชี้วัด!N21="","",ประเมินตัวชี้วัด!N21),IF(ประเมินตัวชี้วัด!N51="","",ประเมินตัวชี้วัด!N51))</f>
        <v/>
      </c>
      <c r="Q21" s="147" t="str">
        <f>IF($B$2=1,IF(ประเมินตัวชี้วัด!O21="","",ประเมินตัวชี้วัด!O21),IF(ประเมินตัวชี้วัด!O51="","",ประเมินตัวชี้วัด!O51))</f>
        <v/>
      </c>
      <c r="R21" s="147" t="str">
        <f>IF($B$2=1,IF(ประเมินตัวชี้วัด!P21="","",ประเมินตัวชี้วัด!P21),IF(ประเมินตัวชี้วัด!P51="","",ประเมินตัวชี้วัด!P51))</f>
        <v/>
      </c>
      <c r="S21" s="147" t="str">
        <f>IF($B$2=1,IF(ประเมินตัวชี้วัด!Q21="","",ประเมินตัวชี้วัด!Q21),IF(ประเมินตัวชี้วัด!Q51="","",ประเมินตัวชี้วัด!Q51))</f>
        <v/>
      </c>
      <c r="T21" s="147" t="str">
        <f>IF($B$2=1,IF(ประเมินตัวชี้วัด!R21="","",ประเมินตัวชี้วัด!R21),IF(ประเมินตัวชี้วัด!R51="","",ประเมินตัวชี้วัด!R51))</f>
        <v/>
      </c>
      <c r="U21" s="147" t="str">
        <f>IF($B$2=1,IF(ประเมินตัวชี้วัด!S21="","",ประเมินตัวชี้วัด!S21),IF(ประเมินตัวชี้วัด!S51="","",ประเมินตัวชี้วัด!S51))</f>
        <v/>
      </c>
      <c r="V21" s="147" t="str">
        <f>IF($B$2=1,IF(ประเมินตัวชี้วัด!T21="","",ประเมินตัวชี้วัด!T21),IF(ประเมินตัวชี้วัด!T51="","",ประเมินตัวชี้วัด!T51))</f>
        <v/>
      </c>
      <c r="W21" s="147" t="str">
        <f>IF($B$2=1,IF(ประเมินตัวชี้วัด!U21="","",ประเมินตัวชี้วัด!U21),IF(ประเมินตัวชี้วัด!U51="","",ประเมินตัวชี้วัด!U51))</f>
        <v/>
      </c>
      <c r="X21" s="147" t="str">
        <f>IF($B$2=1,IF(ประเมินตัวชี้วัด!V21="","",ประเมินตัวชี้วัด!V21),IF(ประเมินตัวชี้วัด!V51="","",ประเมินตัวชี้วัด!V51))</f>
        <v/>
      </c>
      <c r="Y21" s="147" t="str">
        <f>IF($B$2=1,IF(ประเมินตัวชี้วัด!W21="","",ประเมินตัวชี้วัด!W21),IF(ประเมินตัวชี้วัด!W51="","",ประเมินตัวชี้วัด!W51))</f>
        <v/>
      </c>
      <c r="Z21" s="147" t="str">
        <f>IF($B$2=1,IF(ประเมินตัวชี้วัด!X21="","",ประเมินตัวชี้วัด!X21),IF(ประเมินตัวชี้วัด!X51="","",ประเมินตัวชี้วัด!X51))</f>
        <v/>
      </c>
      <c r="AA21" s="147" t="str">
        <f>IF($B$2=1,IF(ประเมินตัวชี้วัด!Y21="","",ประเมินตัวชี้วัด!Y21),IF(ประเมินตัวชี้วัด!Y51="","",ประเมินตัวชี้วัด!Y51))</f>
        <v/>
      </c>
      <c r="AB21" s="147" t="str">
        <f>IF($B$2=1,IF(ประเมินตัวชี้วัด!Z21="","",ประเมินตัวชี้วัด!Z21),IF(ประเมินตัวชี้วัด!Z51="","",ประเมินตัวชี้วัด!Z51))</f>
        <v/>
      </c>
      <c r="AC21" s="147" t="str">
        <f>IF($B$2=1,IF(ประเมินตัวชี้วัด!AA21="","",ประเมินตัวชี้วัด!AA21),IF(ประเมินตัวชี้วัด!AA51="","",ประเมินตัวชี้วัด!AA51))</f>
        <v/>
      </c>
      <c r="AD21" s="147" t="str">
        <f>IF($B$2=1,IF(ประเมินตัวชี้วัด!AB21="","",ประเมินตัวชี้วัด!AB21),IF(ประเมินตัวชี้วัด!AB51="","",ประเมินตัวชี้วัด!AB51))</f>
        <v/>
      </c>
      <c r="AE21" s="147" t="str">
        <f>IF($B$2=1,IF(ประเมินตัวชี้วัด!AC21="","",ประเมินตัวชี้วัด!AC21),IF(ประเมินตัวชี้วัด!AC51="","",ประเมินตัวชี้วัด!AC51))</f>
        <v/>
      </c>
      <c r="AF21" s="147" t="str">
        <f>IF($B$2=1,IF(ประเมินตัวชี้วัด!AD21="","",ประเมินตัวชี้วัด!AD21),IF(ประเมินตัวชี้วัด!AD51="","",ประเมินตัวชี้วัด!AD51))</f>
        <v/>
      </c>
      <c r="AG21" s="147" t="str">
        <f>IF($B$2=1,IF(ประเมินตัวชี้วัด!AE21="","",ประเมินตัวชี้วัด!AE21),IF(ประเมินตัวชี้วัด!AE51="","",ประเมินตัวชี้วัด!AE51))</f>
        <v/>
      </c>
      <c r="AH21" s="147" t="str">
        <f>IF($B$2=1,IF(ประเมินตัวชี้วัด!AF21="","",ประเมินตัวชี้วัด!AF21),IF(ประเมินตัวชี้วัด!AF51="","",ประเมินตัวชี้วัด!AF51))</f>
        <v/>
      </c>
      <c r="AI21" s="147" t="str">
        <f>IF($B$2=1,IF(ประเมินตัวชี้วัด!AG21="","",ประเมินตัวชี้วัด!AG21),IF(ประเมินตัวชี้วัด!AG51="","",ประเมินตัวชี้วัด!AG51))</f>
        <v/>
      </c>
      <c r="AJ21" s="147" t="str">
        <f>IF($B$2=1,IF(ประเมินตัวชี้วัด!AH21="","",ประเมินตัวชี้วัด!AH21),IF(ประเมินตัวชี้วัด!AH51="","",ประเมินตัวชี้วัด!AH51))</f>
        <v/>
      </c>
      <c r="AK21" s="147" t="str">
        <f>IF($B$2=1,IF(ประเมินตัวชี้วัด!AI21="","",ประเมินตัวชี้วัด!AI21),IF(ประเมินตัวชี้วัด!AI51="","",ประเมินตัวชี้วัด!AI51))</f>
        <v/>
      </c>
      <c r="AL21" s="147" t="str">
        <f>IF($B$2=1,IF(ประเมินตัวชี้วัด!AJ21="","",ประเมินตัวชี้วัด!AJ21),IF(ประเมินตัวชี้วัด!AJ51="","",ประเมินตัวชี้วัด!AJ51))</f>
        <v/>
      </c>
      <c r="AM21" s="147" t="str">
        <f>IF($B$2=1,IF(ประเมินตัวชี้วัด!AK21="","",ประเมินตัวชี้วัด!AK21),IF(ประเมินตัวชี้วัด!AK51="","",ประเมินตัวชี้วัด!AK51))</f>
        <v/>
      </c>
      <c r="AN21" s="147" t="str">
        <f>IF($B$2=1,IF(ประเมินตัวชี้วัด!AL21="","",ประเมินตัวชี้วัด!AL21),IF(ประเมินตัวชี้วัด!AL51="","",ประเมินตัวชี้วัด!AL51))</f>
        <v/>
      </c>
      <c r="AO21" s="147" t="str">
        <f>IF($B$2=1,IF(ประเมินตัวชี้วัด!AM21="","",ประเมินตัวชี้วัด!AM21),IF(ประเมินตัวชี้วัด!AM51="","",ประเมินตัวชี้วัด!AM51))</f>
        <v/>
      </c>
      <c r="AP21" s="147" t="str">
        <f>IF($B$2=1,IF(ประเมินตัวชี้วัด!AN21="","",ประเมินตัวชี้วัด!AN21),IF(ประเมินตัวชี้วัด!AN51="","",ประเมินตัวชี้วัด!AN51))</f>
        <v/>
      </c>
      <c r="AQ21" s="147" t="str">
        <f>IF($B$2=1,IF(ประเมินตัวชี้วัด!AO21="","",ประเมินตัวชี้วัด!AO21),IF(ประเมินตัวชี้วัด!AO51="","",ประเมินตัวชี้วัด!AO51))</f>
        <v/>
      </c>
      <c r="AR21" s="147" t="str">
        <f>IF($B$2=1,IF(ประเมินตัวชี้วัด!AP21="","",ประเมินตัวชี้วัด!AP21),IF(ประเมินตัวชี้วัด!AP51="","",ประเมินตัวชี้วัด!AP51))</f>
        <v/>
      </c>
      <c r="AS21" s="147" t="str">
        <f>IF($B$2=1,IF(ประเมินตัวชี้วัด!AQ21="","",ประเมินตัวชี้วัด!AQ21),IF(ประเมินตัวชี้วัด!AQ51="","",ประเมินตัวชี้วัด!AQ51))</f>
        <v/>
      </c>
      <c r="AT21" s="147" t="str">
        <f>IF($B$2=1,IF(ประเมินตัวชี้วัด!AR21="","",ประเมินตัวชี้วัด!AR21),IF(ประเมินตัวชี้วัด!AR51="","",ประเมินตัวชี้วัด!AR51))</f>
        <v/>
      </c>
      <c r="AU21" s="147" t="str">
        <f>IF($B$2=1,IF(ประเมินตัวชี้วัด!AS21="","",ประเมินตัวชี้วัด!AS21),IF(ประเมินตัวชี้วัด!AS51="","",ประเมินตัวชี้วัด!AS51))</f>
        <v/>
      </c>
      <c r="AV21" s="147" t="str">
        <f>IF($B$2=1,IF(ประเมินตัวชี้วัด!AT21="","",ประเมินตัวชี้วัด!AT21),IF(ประเมินตัวชี้วัด!AT51="","",ประเมินตัวชี้วัด!AT51))</f>
        <v/>
      </c>
      <c r="AW21" s="147" t="str">
        <f>IF($B$2=1,IF(ประเมินตัวชี้วัด!AU21="","",ประเมินตัวชี้วัด!AU21),IF(ประเมินตัวชี้วัด!AU51="","",ประเมินตัวชี้วัด!AU51))</f>
        <v/>
      </c>
      <c r="AX21" s="147" t="str">
        <f>IF($B$2=1,IF(ประเมินตัวชี้วัด!AV21="","",ประเมินตัวชี้วัด!AV21),IF(ประเมินตัวชี้วัด!AV51="","",ประเมินตัวชี้วัด!AV51))</f>
        <v/>
      </c>
      <c r="AY21" s="147" t="str">
        <f>IF($B$2=1,IF(ประเมินตัวชี้วัด!AW21="","",ประเมินตัวชี้วัด!AW21),IF(ประเมินตัวชี้วัด!AW51="","",ประเมินตัวชี้วัด!AW51))</f>
        <v/>
      </c>
      <c r="AZ21" s="147" t="str">
        <f>IF($B$2=1,IF(ประเมินตัวชี้วัด!AX21="","",ประเมินตัวชี้วัด!AX21),IF(ประเมินตัวชี้วัด!AX51="","",ประเมินตัวชี้วัด!AX51))</f>
        <v/>
      </c>
      <c r="BA21" s="147" t="str">
        <f>IF($B$2=1,IF(ประเมินตัวชี้วัด!AY21="","",ประเมินตัวชี้วัด!AY21),IF(ประเมินตัวชี้วัด!AY51="","",ประเมินตัวชี้วัด!AY51))</f>
        <v/>
      </c>
      <c r="BB21" s="147" t="str">
        <f>IF($B$2=1,IF(ประเมินตัวชี้วัด!AZ21="","",ประเมินตัวชี้วัด!AZ21),IF(ประเมินตัวชี้วัด!AZ51="","",ประเมินตัวชี้วัด!AZ51))</f>
        <v/>
      </c>
      <c r="BC21" s="147" t="str">
        <f>IF($B$2=1,IF(ประเมินตัวชี้วัด!BA21="","",ประเมินตัวชี้วัด!BA21),IF(ประเมินตัวชี้วัด!BA51="","",ประเมินตัวชี้วัด!BA51))</f>
        <v/>
      </c>
      <c r="BD21" s="147" t="str">
        <f>IF($B$2=1,IF(ประเมินตัวชี้วัด!BB21="","",ประเมินตัวชี้วัด!BB21),IF(ประเมินตัวชี้วัด!BB51="","",ประเมินตัวชี้วัด!BB51))</f>
        <v/>
      </c>
      <c r="BE21" s="151" t="str">
        <f>IF($B$2=1,IF(ประเมินตัวชี้วัด!BC21="","",ประเมินตัวชี้วัด!BC21),IF(ประเมินตัวชี้วัด!BC51="","",ประเมินตัวชี้วัด!BC51))</f>
        <v/>
      </c>
      <c r="BF21" s="151" t="str">
        <f>IF($B$2=1,IF(ประเมินตัวชี้วัด!BD21="","",ประเมินตัวชี้วัด!BD21),IF(ประเมินตัวชี้วัด!BD51="","",ประเมินตัวชี้วัด!BD51))</f>
        <v/>
      </c>
    </row>
    <row r="22" spans="1:58" ht="18" customHeight="1" x14ac:dyDescent="0.5">
      <c r="A22" s="146"/>
      <c r="B22" s="146"/>
      <c r="C22" s="146"/>
      <c r="D22" s="200">
        <f t="shared" si="3"/>
        <v>18</v>
      </c>
      <c r="E22" s="145" t="str">
        <f>IF($B$2=1,IF(ประเมินตัวชี้วัด!C22="","",ประเมินตัวชี้วัด!C22),IF(ประเมินตัวชี้วัด!C52="","",ประเมินตัวชี้วัด!C52))</f>
        <v/>
      </c>
      <c r="F22" s="153"/>
      <c r="G22" s="147" t="str">
        <f>IF($B$2=1,IF(ประเมินตัวชี้วัด!E22="","",ประเมินตัวชี้วัด!E22),IF(ประเมินตัวชี้วัด!E52="","",ประเมินตัวชี้วัด!E52))</f>
        <v/>
      </c>
      <c r="H22" s="147" t="str">
        <f>IF($B$2=1,IF(ประเมินตัวชี้วัด!F22="","",ประเมินตัวชี้วัด!F22),IF(ประเมินตัวชี้วัด!F52="","",ประเมินตัวชี้วัด!F52))</f>
        <v/>
      </c>
      <c r="I22" s="147" t="str">
        <f>IF($B$2=1,IF(ประเมินตัวชี้วัด!G22="","",ประเมินตัวชี้วัด!G22),IF(ประเมินตัวชี้วัด!G52="","",ประเมินตัวชี้วัด!G52))</f>
        <v/>
      </c>
      <c r="J22" s="147" t="str">
        <f>IF($B$2=1,IF(ประเมินตัวชี้วัด!H22="","",ประเมินตัวชี้วัด!H22),IF(ประเมินตัวชี้วัด!H52="","",ประเมินตัวชี้วัด!H52))</f>
        <v/>
      </c>
      <c r="K22" s="147" t="str">
        <f>IF($B$2=1,IF(ประเมินตัวชี้วัด!I22="","",ประเมินตัวชี้วัด!I22),IF(ประเมินตัวชี้วัด!I52="","",ประเมินตัวชี้วัด!I52))</f>
        <v/>
      </c>
      <c r="L22" s="147" t="str">
        <f>IF($B$2=1,IF(ประเมินตัวชี้วัด!J22="","",ประเมินตัวชี้วัด!J22),IF(ประเมินตัวชี้วัด!J52="","",ประเมินตัวชี้วัด!J52))</f>
        <v/>
      </c>
      <c r="M22" s="147" t="str">
        <f>IF($B$2=1,IF(ประเมินตัวชี้วัด!K22="","",ประเมินตัวชี้วัด!K22),IF(ประเมินตัวชี้วัด!K52="","",ประเมินตัวชี้วัด!K52))</f>
        <v/>
      </c>
      <c r="N22" s="147" t="str">
        <f>IF($B$2=1,IF(ประเมินตัวชี้วัด!L22="","",ประเมินตัวชี้วัด!L22),IF(ประเมินตัวชี้วัด!L52="","",ประเมินตัวชี้วัด!L52))</f>
        <v/>
      </c>
      <c r="O22" s="147" t="str">
        <f>IF($B$2=1,IF(ประเมินตัวชี้วัด!M22="","",ประเมินตัวชี้วัด!M22),IF(ประเมินตัวชี้วัด!M52="","",ประเมินตัวชี้วัด!M52))</f>
        <v/>
      </c>
      <c r="P22" s="147" t="str">
        <f>IF($B$2=1,IF(ประเมินตัวชี้วัด!N22="","",ประเมินตัวชี้วัด!N22),IF(ประเมินตัวชี้วัด!N52="","",ประเมินตัวชี้วัด!N52))</f>
        <v/>
      </c>
      <c r="Q22" s="147" t="str">
        <f>IF($B$2=1,IF(ประเมินตัวชี้วัด!O22="","",ประเมินตัวชี้วัด!O22),IF(ประเมินตัวชี้วัด!O52="","",ประเมินตัวชี้วัด!O52))</f>
        <v/>
      </c>
      <c r="R22" s="147" t="str">
        <f>IF($B$2=1,IF(ประเมินตัวชี้วัด!P22="","",ประเมินตัวชี้วัด!P22),IF(ประเมินตัวชี้วัด!P52="","",ประเมินตัวชี้วัด!P52))</f>
        <v/>
      </c>
      <c r="S22" s="147" t="str">
        <f>IF($B$2=1,IF(ประเมินตัวชี้วัด!Q22="","",ประเมินตัวชี้วัด!Q22),IF(ประเมินตัวชี้วัด!Q52="","",ประเมินตัวชี้วัด!Q52))</f>
        <v/>
      </c>
      <c r="T22" s="147" t="str">
        <f>IF($B$2=1,IF(ประเมินตัวชี้วัด!R22="","",ประเมินตัวชี้วัด!R22),IF(ประเมินตัวชี้วัด!R52="","",ประเมินตัวชี้วัด!R52))</f>
        <v/>
      </c>
      <c r="U22" s="147" t="str">
        <f>IF($B$2=1,IF(ประเมินตัวชี้วัด!S22="","",ประเมินตัวชี้วัด!S22),IF(ประเมินตัวชี้วัด!S52="","",ประเมินตัวชี้วัด!S52))</f>
        <v/>
      </c>
      <c r="V22" s="147" t="str">
        <f>IF($B$2=1,IF(ประเมินตัวชี้วัด!T22="","",ประเมินตัวชี้วัด!T22),IF(ประเมินตัวชี้วัด!T52="","",ประเมินตัวชี้วัด!T52))</f>
        <v/>
      </c>
      <c r="W22" s="147" t="str">
        <f>IF($B$2=1,IF(ประเมินตัวชี้วัด!U22="","",ประเมินตัวชี้วัด!U22),IF(ประเมินตัวชี้วัด!U52="","",ประเมินตัวชี้วัด!U52))</f>
        <v/>
      </c>
      <c r="X22" s="147" t="str">
        <f>IF($B$2=1,IF(ประเมินตัวชี้วัด!V22="","",ประเมินตัวชี้วัด!V22),IF(ประเมินตัวชี้วัด!V52="","",ประเมินตัวชี้วัด!V52))</f>
        <v/>
      </c>
      <c r="Y22" s="147" t="str">
        <f>IF($B$2=1,IF(ประเมินตัวชี้วัด!W22="","",ประเมินตัวชี้วัด!W22),IF(ประเมินตัวชี้วัด!W52="","",ประเมินตัวชี้วัด!W52))</f>
        <v/>
      </c>
      <c r="Z22" s="147" t="str">
        <f>IF($B$2=1,IF(ประเมินตัวชี้วัด!X22="","",ประเมินตัวชี้วัด!X22),IF(ประเมินตัวชี้วัด!X52="","",ประเมินตัวชี้วัด!X52))</f>
        <v/>
      </c>
      <c r="AA22" s="147" t="str">
        <f>IF($B$2=1,IF(ประเมินตัวชี้วัด!Y22="","",ประเมินตัวชี้วัด!Y22),IF(ประเมินตัวชี้วัด!Y52="","",ประเมินตัวชี้วัด!Y52))</f>
        <v/>
      </c>
      <c r="AB22" s="147" t="str">
        <f>IF($B$2=1,IF(ประเมินตัวชี้วัด!Z22="","",ประเมินตัวชี้วัด!Z22),IF(ประเมินตัวชี้วัด!Z52="","",ประเมินตัวชี้วัด!Z52))</f>
        <v/>
      </c>
      <c r="AC22" s="147" t="str">
        <f>IF($B$2=1,IF(ประเมินตัวชี้วัด!AA22="","",ประเมินตัวชี้วัด!AA22),IF(ประเมินตัวชี้วัด!AA52="","",ประเมินตัวชี้วัด!AA52))</f>
        <v/>
      </c>
      <c r="AD22" s="147" t="str">
        <f>IF($B$2=1,IF(ประเมินตัวชี้วัด!AB22="","",ประเมินตัวชี้วัด!AB22),IF(ประเมินตัวชี้วัด!AB52="","",ประเมินตัวชี้วัด!AB52))</f>
        <v/>
      </c>
      <c r="AE22" s="147" t="str">
        <f>IF($B$2=1,IF(ประเมินตัวชี้วัด!AC22="","",ประเมินตัวชี้วัด!AC22),IF(ประเมินตัวชี้วัด!AC52="","",ประเมินตัวชี้วัด!AC52))</f>
        <v/>
      </c>
      <c r="AF22" s="147" t="str">
        <f>IF($B$2=1,IF(ประเมินตัวชี้วัด!AD22="","",ประเมินตัวชี้วัด!AD22),IF(ประเมินตัวชี้วัด!AD52="","",ประเมินตัวชี้วัด!AD52))</f>
        <v/>
      </c>
      <c r="AG22" s="147" t="str">
        <f>IF($B$2=1,IF(ประเมินตัวชี้วัด!AE22="","",ประเมินตัวชี้วัด!AE22),IF(ประเมินตัวชี้วัด!AE52="","",ประเมินตัวชี้วัด!AE52))</f>
        <v/>
      </c>
      <c r="AH22" s="147" t="str">
        <f>IF($B$2=1,IF(ประเมินตัวชี้วัด!AF22="","",ประเมินตัวชี้วัด!AF22),IF(ประเมินตัวชี้วัด!AF52="","",ประเมินตัวชี้วัด!AF52))</f>
        <v/>
      </c>
      <c r="AI22" s="147" t="str">
        <f>IF($B$2=1,IF(ประเมินตัวชี้วัด!AG22="","",ประเมินตัวชี้วัด!AG22),IF(ประเมินตัวชี้วัด!AG52="","",ประเมินตัวชี้วัด!AG52))</f>
        <v/>
      </c>
      <c r="AJ22" s="147" t="str">
        <f>IF($B$2=1,IF(ประเมินตัวชี้วัด!AH22="","",ประเมินตัวชี้วัด!AH22),IF(ประเมินตัวชี้วัด!AH52="","",ประเมินตัวชี้วัด!AH52))</f>
        <v/>
      </c>
      <c r="AK22" s="147" t="str">
        <f>IF($B$2=1,IF(ประเมินตัวชี้วัด!AI22="","",ประเมินตัวชี้วัด!AI22),IF(ประเมินตัวชี้วัด!AI52="","",ประเมินตัวชี้วัด!AI52))</f>
        <v/>
      </c>
      <c r="AL22" s="147" t="str">
        <f>IF($B$2=1,IF(ประเมินตัวชี้วัด!AJ22="","",ประเมินตัวชี้วัด!AJ22),IF(ประเมินตัวชี้วัด!AJ52="","",ประเมินตัวชี้วัด!AJ52))</f>
        <v/>
      </c>
      <c r="AM22" s="147" t="str">
        <f>IF($B$2=1,IF(ประเมินตัวชี้วัด!AK22="","",ประเมินตัวชี้วัด!AK22),IF(ประเมินตัวชี้วัด!AK52="","",ประเมินตัวชี้วัด!AK52))</f>
        <v/>
      </c>
      <c r="AN22" s="147" t="str">
        <f>IF($B$2=1,IF(ประเมินตัวชี้วัด!AL22="","",ประเมินตัวชี้วัด!AL22),IF(ประเมินตัวชี้วัด!AL52="","",ประเมินตัวชี้วัด!AL52))</f>
        <v/>
      </c>
      <c r="AO22" s="147" t="str">
        <f>IF($B$2=1,IF(ประเมินตัวชี้วัด!AM22="","",ประเมินตัวชี้วัด!AM22),IF(ประเมินตัวชี้วัด!AM52="","",ประเมินตัวชี้วัด!AM52))</f>
        <v/>
      </c>
      <c r="AP22" s="147" t="str">
        <f>IF($B$2=1,IF(ประเมินตัวชี้วัด!AN22="","",ประเมินตัวชี้วัด!AN22),IF(ประเมินตัวชี้วัด!AN52="","",ประเมินตัวชี้วัด!AN52))</f>
        <v/>
      </c>
      <c r="AQ22" s="147" t="str">
        <f>IF($B$2=1,IF(ประเมินตัวชี้วัด!AO22="","",ประเมินตัวชี้วัด!AO22),IF(ประเมินตัวชี้วัด!AO52="","",ประเมินตัวชี้วัด!AO52))</f>
        <v/>
      </c>
      <c r="AR22" s="147" t="str">
        <f>IF($B$2=1,IF(ประเมินตัวชี้วัด!AP22="","",ประเมินตัวชี้วัด!AP22),IF(ประเมินตัวชี้วัด!AP52="","",ประเมินตัวชี้วัด!AP52))</f>
        <v/>
      </c>
      <c r="AS22" s="147" t="str">
        <f>IF($B$2=1,IF(ประเมินตัวชี้วัด!AQ22="","",ประเมินตัวชี้วัด!AQ22),IF(ประเมินตัวชี้วัด!AQ52="","",ประเมินตัวชี้วัด!AQ52))</f>
        <v/>
      </c>
      <c r="AT22" s="147" t="str">
        <f>IF($B$2=1,IF(ประเมินตัวชี้วัด!AR22="","",ประเมินตัวชี้วัด!AR22),IF(ประเมินตัวชี้วัด!AR52="","",ประเมินตัวชี้วัด!AR52))</f>
        <v/>
      </c>
      <c r="AU22" s="147" t="str">
        <f>IF($B$2=1,IF(ประเมินตัวชี้วัด!AS22="","",ประเมินตัวชี้วัด!AS22),IF(ประเมินตัวชี้วัด!AS52="","",ประเมินตัวชี้วัด!AS52))</f>
        <v/>
      </c>
      <c r="AV22" s="147" t="str">
        <f>IF($B$2=1,IF(ประเมินตัวชี้วัด!AT22="","",ประเมินตัวชี้วัด!AT22),IF(ประเมินตัวชี้วัด!AT52="","",ประเมินตัวชี้วัด!AT52))</f>
        <v/>
      </c>
      <c r="AW22" s="147" t="str">
        <f>IF($B$2=1,IF(ประเมินตัวชี้วัด!AU22="","",ประเมินตัวชี้วัด!AU22),IF(ประเมินตัวชี้วัด!AU52="","",ประเมินตัวชี้วัด!AU52))</f>
        <v/>
      </c>
      <c r="AX22" s="147" t="str">
        <f>IF($B$2=1,IF(ประเมินตัวชี้วัด!AV22="","",ประเมินตัวชี้วัด!AV22),IF(ประเมินตัวชี้วัด!AV52="","",ประเมินตัวชี้วัด!AV52))</f>
        <v/>
      </c>
      <c r="AY22" s="147" t="str">
        <f>IF($B$2=1,IF(ประเมินตัวชี้วัด!AW22="","",ประเมินตัวชี้วัด!AW22),IF(ประเมินตัวชี้วัด!AW52="","",ประเมินตัวชี้วัด!AW52))</f>
        <v/>
      </c>
      <c r="AZ22" s="147" t="str">
        <f>IF($B$2=1,IF(ประเมินตัวชี้วัด!AX22="","",ประเมินตัวชี้วัด!AX22),IF(ประเมินตัวชี้วัด!AX52="","",ประเมินตัวชี้วัด!AX52))</f>
        <v/>
      </c>
      <c r="BA22" s="147" t="str">
        <f>IF($B$2=1,IF(ประเมินตัวชี้วัด!AY22="","",ประเมินตัวชี้วัด!AY22),IF(ประเมินตัวชี้วัด!AY52="","",ประเมินตัวชี้วัด!AY52))</f>
        <v/>
      </c>
      <c r="BB22" s="147" t="str">
        <f>IF($B$2=1,IF(ประเมินตัวชี้วัด!AZ22="","",ประเมินตัวชี้วัด!AZ22),IF(ประเมินตัวชี้วัด!AZ52="","",ประเมินตัวชี้วัด!AZ52))</f>
        <v/>
      </c>
      <c r="BC22" s="147" t="str">
        <f>IF($B$2=1,IF(ประเมินตัวชี้วัด!BA22="","",ประเมินตัวชี้วัด!BA22),IF(ประเมินตัวชี้วัด!BA52="","",ประเมินตัวชี้วัด!BA52))</f>
        <v/>
      </c>
      <c r="BD22" s="147" t="str">
        <f>IF($B$2=1,IF(ประเมินตัวชี้วัด!BB22="","",ประเมินตัวชี้วัด!BB22),IF(ประเมินตัวชี้วัด!BB52="","",ประเมินตัวชี้วัด!BB52))</f>
        <v/>
      </c>
      <c r="BE22" s="151" t="str">
        <f>IF($B$2=1,IF(ประเมินตัวชี้วัด!BC22="","",ประเมินตัวชี้วัด!BC22),IF(ประเมินตัวชี้วัด!BC52="","",ประเมินตัวชี้วัด!BC52))</f>
        <v/>
      </c>
      <c r="BF22" s="151" t="str">
        <f>IF($B$2=1,IF(ประเมินตัวชี้วัด!BD22="","",ประเมินตัวชี้วัด!BD22),IF(ประเมินตัวชี้วัด!BD52="","",ประเมินตัวชี้วัด!BD52))</f>
        <v/>
      </c>
    </row>
    <row r="23" spans="1:58" ht="18" customHeight="1" x14ac:dyDescent="0.5">
      <c r="A23" s="146"/>
      <c r="B23" s="146"/>
      <c r="C23" s="146"/>
      <c r="D23" s="200">
        <f t="shared" si="3"/>
        <v>19</v>
      </c>
      <c r="E23" s="145" t="str">
        <f>IF($B$2=1,IF(ประเมินตัวชี้วัด!C23="","",ประเมินตัวชี้วัด!C23),IF(ประเมินตัวชี้วัด!C53="","",ประเมินตัวชี้วัด!C53))</f>
        <v/>
      </c>
      <c r="F23" s="153"/>
      <c r="G23" s="147" t="str">
        <f>IF($B$2=1,IF(ประเมินตัวชี้วัด!E23="","",ประเมินตัวชี้วัด!E23),IF(ประเมินตัวชี้วัด!E53="","",ประเมินตัวชี้วัด!E53))</f>
        <v/>
      </c>
      <c r="H23" s="147" t="str">
        <f>IF($B$2=1,IF(ประเมินตัวชี้วัด!F23="","",ประเมินตัวชี้วัด!F23),IF(ประเมินตัวชี้วัด!F53="","",ประเมินตัวชี้วัด!F53))</f>
        <v/>
      </c>
      <c r="I23" s="147" t="str">
        <f>IF($B$2=1,IF(ประเมินตัวชี้วัด!G23="","",ประเมินตัวชี้วัด!G23),IF(ประเมินตัวชี้วัด!G53="","",ประเมินตัวชี้วัด!G53))</f>
        <v/>
      </c>
      <c r="J23" s="147" t="str">
        <f>IF($B$2=1,IF(ประเมินตัวชี้วัด!H23="","",ประเมินตัวชี้วัด!H23),IF(ประเมินตัวชี้วัด!H53="","",ประเมินตัวชี้วัด!H53))</f>
        <v/>
      </c>
      <c r="K23" s="147" t="str">
        <f>IF($B$2=1,IF(ประเมินตัวชี้วัด!I23="","",ประเมินตัวชี้วัด!I23),IF(ประเมินตัวชี้วัด!I53="","",ประเมินตัวชี้วัด!I53))</f>
        <v/>
      </c>
      <c r="L23" s="147" t="str">
        <f>IF($B$2=1,IF(ประเมินตัวชี้วัด!J23="","",ประเมินตัวชี้วัด!J23),IF(ประเมินตัวชี้วัด!J53="","",ประเมินตัวชี้วัด!J53))</f>
        <v/>
      </c>
      <c r="M23" s="147" t="str">
        <f>IF($B$2=1,IF(ประเมินตัวชี้วัด!K23="","",ประเมินตัวชี้วัด!K23),IF(ประเมินตัวชี้วัด!K53="","",ประเมินตัวชี้วัด!K53))</f>
        <v/>
      </c>
      <c r="N23" s="147" t="str">
        <f>IF($B$2=1,IF(ประเมินตัวชี้วัด!L23="","",ประเมินตัวชี้วัด!L23),IF(ประเมินตัวชี้วัด!L53="","",ประเมินตัวชี้วัด!L53))</f>
        <v/>
      </c>
      <c r="O23" s="147" t="str">
        <f>IF($B$2=1,IF(ประเมินตัวชี้วัด!M23="","",ประเมินตัวชี้วัด!M23),IF(ประเมินตัวชี้วัด!M53="","",ประเมินตัวชี้วัด!M53))</f>
        <v/>
      </c>
      <c r="P23" s="147" t="str">
        <f>IF($B$2=1,IF(ประเมินตัวชี้วัด!N23="","",ประเมินตัวชี้วัด!N23),IF(ประเมินตัวชี้วัด!N53="","",ประเมินตัวชี้วัด!N53))</f>
        <v/>
      </c>
      <c r="Q23" s="147" t="str">
        <f>IF($B$2=1,IF(ประเมินตัวชี้วัด!O23="","",ประเมินตัวชี้วัด!O23),IF(ประเมินตัวชี้วัด!O53="","",ประเมินตัวชี้วัด!O53))</f>
        <v/>
      </c>
      <c r="R23" s="147" t="str">
        <f>IF($B$2=1,IF(ประเมินตัวชี้วัด!P23="","",ประเมินตัวชี้วัด!P23),IF(ประเมินตัวชี้วัด!P53="","",ประเมินตัวชี้วัด!P53))</f>
        <v/>
      </c>
      <c r="S23" s="147" t="str">
        <f>IF($B$2=1,IF(ประเมินตัวชี้วัด!Q23="","",ประเมินตัวชี้วัด!Q23),IF(ประเมินตัวชี้วัด!Q53="","",ประเมินตัวชี้วัด!Q53))</f>
        <v/>
      </c>
      <c r="T23" s="147" t="str">
        <f>IF($B$2=1,IF(ประเมินตัวชี้วัด!R23="","",ประเมินตัวชี้วัด!R23),IF(ประเมินตัวชี้วัด!R53="","",ประเมินตัวชี้วัด!R53))</f>
        <v/>
      </c>
      <c r="U23" s="147" t="str">
        <f>IF($B$2=1,IF(ประเมินตัวชี้วัด!S23="","",ประเมินตัวชี้วัด!S23),IF(ประเมินตัวชี้วัด!S53="","",ประเมินตัวชี้วัด!S53))</f>
        <v/>
      </c>
      <c r="V23" s="147" t="str">
        <f>IF($B$2=1,IF(ประเมินตัวชี้วัด!T23="","",ประเมินตัวชี้วัด!T23),IF(ประเมินตัวชี้วัด!T53="","",ประเมินตัวชี้วัด!T53))</f>
        <v/>
      </c>
      <c r="W23" s="147" t="str">
        <f>IF($B$2=1,IF(ประเมินตัวชี้วัด!U23="","",ประเมินตัวชี้วัด!U23),IF(ประเมินตัวชี้วัด!U53="","",ประเมินตัวชี้วัด!U53))</f>
        <v/>
      </c>
      <c r="X23" s="147" t="str">
        <f>IF($B$2=1,IF(ประเมินตัวชี้วัด!V23="","",ประเมินตัวชี้วัด!V23),IF(ประเมินตัวชี้วัด!V53="","",ประเมินตัวชี้วัด!V53))</f>
        <v/>
      </c>
      <c r="Y23" s="147" t="str">
        <f>IF($B$2=1,IF(ประเมินตัวชี้วัด!W23="","",ประเมินตัวชี้วัด!W23),IF(ประเมินตัวชี้วัด!W53="","",ประเมินตัวชี้วัด!W53))</f>
        <v/>
      </c>
      <c r="Z23" s="147" t="str">
        <f>IF($B$2=1,IF(ประเมินตัวชี้วัด!X23="","",ประเมินตัวชี้วัด!X23),IF(ประเมินตัวชี้วัด!X53="","",ประเมินตัวชี้วัด!X53))</f>
        <v/>
      </c>
      <c r="AA23" s="147" t="str">
        <f>IF($B$2=1,IF(ประเมินตัวชี้วัด!Y23="","",ประเมินตัวชี้วัด!Y23),IF(ประเมินตัวชี้วัด!Y53="","",ประเมินตัวชี้วัด!Y53))</f>
        <v/>
      </c>
      <c r="AB23" s="147" t="str">
        <f>IF($B$2=1,IF(ประเมินตัวชี้วัด!Z23="","",ประเมินตัวชี้วัด!Z23),IF(ประเมินตัวชี้วัด!Z53="","",ประเมินตัวชี้วัด!Z53))</f>
        <v/>
      </c>
      <c r="AC23" s="147" t="str">
        <f>IF($B$2=1,IF(ประเมินตัวชี้วัด!AA23="","",ประเมินตัวชี้วัด!AA23),IF(ประเมินตัวชี้วัด!AA53="","",ประเมินตัวชี้วัด!AA53))</f>
        <v/>
      </c>
      <c r="AD23" s="147" t="str">
        <f>IF($B$2=1,IF(ประเมินตัวชี้วัด!AB23="","",ประเมินตัวชี้วัด!AB23),IF(ประเมินตัวชี้วัด!AB53="","",ประเมินตัวชี้วัด!AB53))</f>
        <v/>
      </c>
      <c r="AE23" s="147" t="str">
        <f>IF($B$2=1,IF(ประเมินตัวชี้วัด!AC23="","",ประเมินตัวชี้วัด!AC23),IF(ประเมินตัวชี้วัด!AC53="","",ประเมินตัวชี้วัด!AC53))</f>
        <v/>
      </c>
      <c r="AF23" s="147" t="str">
        <f>IF($B$2=1,IF(ประเมินตัวชี้วัด!AD23="","",ประเมินตัวชี้วัด!AD23),IF(ประเมินตัวชี้วัด!AD53="","",ประเมินตัวชี้วัด!AD53))</f>
        <v/>
      </c>
      <c r="AG23" s="147" t="str">
        <f>IF($B$2=1,IF(ประเมินตัวชี้วัด!AE23="","",ประเมินตัวชี้วัด!AE23),IF(ประเมินตัวชี้วัด!AE53="","",ประเมินตัวชี้วัด!AE53))</f>
        <v/>
      </c>
      <c r="AH23" s="147" t="str">
        <f>IF($B$2=1,IF(ประเมินตัวชี้วัด!AF23="","",ประเมินตัวชี้วัด!AF23),IF(ประเมินตัวชี้วัด!AF53="","",ประเมินตัวชี้วัด!AF53))</f>
        <v/>
      </c>
      <c r="AI23" s="147" t="str">
        <f>IF($B$2=1,IF(ประเมินตัวชี้วัด!AG23="","",ประเมินตัวชี้วัด!AG23),IF(ประเมินตัวชี้วัด!AG53="","",ประเมินตัวชี้วัด!AG53))</f>
        <v/>
      </c>
      <c r="AJ23" s="147" t="str">
        <f>IF($B$2=1,IF(ประเมินตัวชี้วัด!AH23="","",ประเมินตัวชี้วัด!AH23),IF(ประเมินตัวชี้วัด!AH53="","",ประเมินตัวชี้วัด!AH53))</f>
        <v/>
      </c>
      <c r="AK23" s="147" t="str">
        <f>IF($B$2=1,IF(ประเมินตัวชี้วัด!AI23="","",ประเมินตัวชี้วัด!AI23),IF(ประเมินตัวชี้วัด!AI53="","",ประเมินตัวชี้วัด!AI53))</f>
        <v/>
      </c>
      <c r="AL23" s="147" t="str">
        <f>IF($B$2=1,IF(ประเมินตัวชี้วัด!AJ23="","",ประเมินตัวชี้วัด!AJ23),IF(ประเมินตัวชี้วัด!AJ53="","",ประเมินตัวชี้วัด!AJ53))</f>
        <v/>
      </c>
      <c r="AM23" s="147" t="str">
        <f>IF($B$2=1,IF(ประเมินตัวชี้วัด!AK23="","",ประเมินตัวชี้วัด!AK23),IF(ประเมินตัวชี้วัด!AK53="","",ประเมินตัวชี้วัด!AK53))</f>
        <v/>
      </c>
      <c r="AN23" s="147" t="str">
        <f>IF($B$2=1,IF(ประเมินตัวชี้วัด!AL23="","",ประเมินตัวชี้วัด!AL23),IF(ประเมินตัวชี้วัด!AL53="","",ประเมินตัวชี้วัด!AL53))</f>
        <v/>
      </c>
      <c r="AO23" s="147" t="str">
        <f>IF($B$2=1,IF(ประเมินตัวชี้วัด!AM23="","",ประเมินตัวชี้วัด!AM23),IF(ประเมินตัวชี้วัด!AM53="","",ประเมินตัวชี้วัด!AM53))</f>
        <v/>
      </c>
      <c r="AP23" s="147" t="str">
        <f>IF($B$2=1,IF(ประเมินตัวชี้วัด!AN23="","",ประเมินตัวชี้วัด!AN23),IF(ประเมินตัวชี้วัด!AN53="","",ประเมินตัวชี้วัด!AN53))</f>
        <v/>
      </c>
      <c r="AQ23" s="147" t="str">
        <f>IF($B$2=1,IF(ประเมินตัวชี้วัด!AO23="","",ประเมินตัวชี้วัด!AO23),IF(ประเมินตัวชี้วัด!AO53="","",ประเมินตัวชี้วัด!AO53))</f>
        <v/>
      </c>
      <c r="AR23" s="147" t="str">
        <f>IF($B$2=1,IF(ประเมินตัวชี้วัด!AP23="","",ประเมินตัวชี้วัด!AP23),IF(ประเมินตัวชี้วัด!AP53="","",ประเมินตัวชี้วัด!AP53))</f>
        <v/>
      </c>
      <c r="AS23" s="147" t="str">
        <f>IF($B$2=1,IF(ประเมินตัวชี้วัด!AQ23="","",ประเมินตัวชี้วัด!AQ23),IF(ประเมินตัวชี้วัด!AQ53="","",ประเมินตัวชี้วัด!AQ53))</f>
        <v/>
      </c>
      <c r="AT23" s="147" t="str">
        <f>IF($B$2=1,IF(ประเมินตัวชี้วัด!AR23="","",ประเมินตัวชี้วัด!AR23),IF(ประเมินตัวชี้วัด!AR53="","",ประเมินตัวชี้วัด!AR53))</f>
        <v/>
      </c>
      <c r="AU23" s="147" t="str">
        <f>IF($B$2=1,IF(ประเมินตัวชี้วัด!AS23="","",ประเมินตัวชี้วัด!AS23),IF(ประเมินตัวชี้วัด!AS53="","",ประเมินตัวชี้วัด!AS53))</f>
        <v/>
      </c>
      <c r="AV23" s="147" t="str">
        <f>IF($B$2=1,IF(ประเมินตัวชี้วัด!AT23="","",ประเมินตัวชี้วัด!AT23),IF(ประเมินตัวชี้วัด!AT53="","",ประเมินตัวชี้วัด!AT53))</f>
        <v/>
      </c>
      <c r="AW23" s="147" t="str">
        <f>IF($B$2=1,IF(ประเมินตัวชี้วัด!AU23="","",ประเมินตัวชี้วัด!AU23),IF(ประเมินตัวชี้วัด!AU53="","",ประเมินตัวชี้วัด!AU53))</f>
        <v/>
      </c>
      <c r="AX23" s="147" t="str">
        <f>IF($B$2=1,IF(ประเมินตัวชี้วัด!AV23="","",ประเมินตัวชี้วัด!AV23),IF(ประเมินตัวชี้วัด!AV53="","",ประเมินตัวชี้วัด!AV53))</f>
        <v/>
      </c>
      <c r="AY23" s="147" t="str">
        <f>IF($B$2=1,IF(ประเมินตัวชี้วัด!AW23="","",ประเมินตัวชี้วัด!AW23),IF(ประเมินตัวชี้วัด!AW53="","",ประเมินตัวชี้วัด!AW53))</f>
        <v/>
      </c>
      <c r="AZ23" s="147" t="str">
        <f>IF($B$2=1,IF(ประเมินตัวชี้วัด!AX23="","",ประเมินตัวชี้วัด!AX23),IF(ประเมินตัวชี้วัด!AX53="","",ประเมินตัวชี้วัด!AX53))</f>
        <v/>
      </c>
      <c r="BA23" s="147" t="str">
        <f>IF($B$2=1,IF(ประเมินตัวชี้วัด!AY23="","",ประเมินตัวชี้วัด!AY23),IF(ประเมินตัวชี้วัด!AY53="","",ประเมินตัวชี้วัด!AY53))</f>
        <v/>
      </c>
      <c r="BB23" s="147" t="str">
        <f>IF($B$2=1,IF(ประเมินตัวชี้วัด!AZ23="","",ประเมินตัวชี้วัด!AZ23),IF(ประเมินตัวชี้วัด!AZ53="","",ประเมินตัวชี้วัด!AZ53))</f>
        <v/>
      </c>
      <c r="BC23" s="147" t="str">
        <f>IF($B$2=1,IF(ประเมินตัวชี้วัด!BA23="","",ประเมินตัวชี้วัด!BA23),IF(ประเมินตัวชี้วัด!BA53="","",ประเมินตัวชี้วัด!BA53))</f>
        <v/>
      </c>
      <c r="BD23" s="147" t="str">
        <f>IF($B$2=1,IF(ประเมินตัวชี้วัด!BB23="","",ประเมินตัวชี้วัด!BB23),IF(ประเมินตัวชี้วัด!BB53="","",ประเมินตัวชี้วัด!BB53))</f>
        <v/>
      </c>
      <c r="BE23" s="151" t="str">
        <f>IF($B$2=1,IF(ประเมินตัวชี้วัด!BC23="","",ประเมินตัวชี้วัด!BC23),IF(ประเมินตัวชี้วัด!BC53="","",ประเมินตัวชี้วัด!BC53))</f>
        <v/>
      </c>
      <c r="BF23" s="151" t="str">
        <f>IF($B$2=1,IF(ประเมินตัวชี้วัด!BD23="","",ประเมินตัวชี้วัด!BD23),IF(ประเมินตัวชี้วัด!BD53="","",ประเมินตัวชี้วัด!BD53))</f>
        <v/>
      </c>
    </row>
    <row r="24" spans="1:58" ht="18" customHeight="1" x14ac:dyDescent="0.5">
      <c r="A24" s="146"/>
      <c r="B24" s="146"/>
      <c r="C24" s="146"/>
      <c r="D24" s="200">
        <f t="shared" si="3"/>
        <v>20</v>
      </c>
      <c r="E24" s="145" t="str">
        <f>IF($B$2=1,IF(ประเมินตัวชี้วัด!C24="","",ประเมินตัวชี้วัด!C24),IF(ประเมินตัวชี้วัด!C54="","",ประเมินตัวชี้วัด!C54))</f>
        <v/>
      </c>
      <c r="F24" s="153"/>
      <c r="G24" s="147" t="str">
        <f>IF($B$2=1,IF(ประเมินตัวชี้วัด!E24="","",ประเมินตัวชี้วัด!E24),IF(ประเมินตัวชี้วัด!E54="","",ประเมินตัวชี้วัด!E54))</f>
        <v/>
      </c>
      <c r="H24" s="147" t="str">
        <f>IF($B$2=1,IF(ประเมินตัวชี้วัด!F24="","",ประเมินตัวชี้วัด!F24),IF(ประเมินตัวชี้วัด!F54="","",ประเมินตัวชี้วัด!F54))</f>
        <v/>
      </c>
      <c r="I24" s="147" t="str">
        <f>IF($B$2=1,IF(ประเมินตัวชี้วัด!G24="","",ประเมินตัวชี้วัด!G24),IF(ประเมินตัวชี้วัด!G54="","",ประเมินตัวชี้วัด!G54))</f>
        <v/>
      </c>
      <c r="J24" s="147" t="str">
        <f>IF($B$2=1,IF(ประเมินตัวชี้วัด!H24="","",ประเมินตัวชี้วัด!H24),IF(ประเมินตัวชี้วัด!H54="","",ประเมินตัวชี้วัด!H54))</f>
        <v/>
      </c>
      <c r="K24" s="147" t="str">
        <f>IF($B$2=1,IF(ประเมินตัวชี้วัด!I24="","",ประเมินตัวชี้วัด!I24),IF(ประเมินตัวชี้วัด!I54="","",ประเมินตัวชี้วัด!I54))</f>
        <v/>
      </c>
      <c r="L24" s="147" t="str">
        <f>IF($B$2=1,IF(ประเมินตัวชี้วัด!J24="","",ประเมินตัวชี้วัด!J24),IF(ประเมินตัวชี้วัด!J54="","",ประเมินตัวชี้วัด!J54))</f>
        <v/>
      </c>
      <c r="M24" s="147" t="str">
        <f>IF($B$2=1,IF(ประเมินตัวชี้วัด!K24="","",ประเมินตัวชี้วัด!K24),IF(ประเมินตัวชี้วัด!K54="","",ประเมินตัวชี้วัด!K54))</f>
        <v/>
      </c>
      <c r="N24" s="147" t="str">
        <f>IF($B$2=1,IF(ประเมินตัวชี้วัด!L24="","",ประเมินตัวชี้วัด!L24),IF(ประเมินตัวชี้วัด!L54="","",ประเมินตัวชี้วัด!L54))</f>
        <v/>
      </c>
      <c r="O24" s="147" t="str">
        <f>IF($B$2=1,IF(ประเมินตัวชี้วัด!M24="","",ประเมินตัวชี้วัด!M24),IF(ประเมินตัวชี้วัด!M54="","",ประเมินตัวชี้วัด!M54))</f>
        <v/>
      </c>
      <c r="P24" s="147" t="str">
        <f>IF($B$2=1,IF(ประเมินตัวชี้วัด!N24="","",ประเมินตัวชี้วัด!N24),IF(ประเมินตัวชี้วัด!N54="","",ประเมินตัวชี้วัด!N54))</f>
        <v/>
      </c>
      <c r="Q24" s="147" t="str">
        <f>IF($B$2=1,IF(ประเมินตัวชี้วัด!O24="","",ประเมินตัวชี้วัด!O24),IF(ประเมินตัวชี้วัด!O54="","",ประเมินตัวชี้วัด!O54))</f>
        <v/>
      </c>
      <c r="R24" s="147" t="str">
        <f>IF($B$2=1,IF(ประเมินตัวชี้วัด!P24="","",ประเมินตัวชี้วัด!P24),IF(ประเมินตัวชี้วัด!P54="","",ประเมินตัวชี้วัด!P54))</f>
        <v/>
      </c>
      <c r="S24" s="147" t="str">
        <f>IF($B$2=1,IF(ประเมินตัวชี้วัด!Q24="","",ประเมินตัวชี้วัด!Q24),IF(ประเมินตัวชี้วัด!Q54="","",ประเมินตัวชี้วัด!Q54))</f>
        <v/>
      </c>
      <c r="T24" s="147" t="str">
        <f>IF($B$2=1,IF(ประเมินตัวชี้วัด!R24="","",ประเมินตัวชี้วัด!R24),IF(ประเมินตัวชี้วัด!R54="","",ประเมินตัวชี้วัด!R54))</f>
        <v/>
      </c>
      <c r="U24" s="147" t="str">
        <f>IF($B$2=1,IF(ประเมินตัวชี้วัด!S24="","",ประเมินตัวชี้วัด!S24),IF(ประเมินตัวชี้วัด!S54="","",ประเมินตัวชี้วัด!S54))</f>
        <v/>
      </c>
      <c r="V24" s="147" t="str">
        <f>IF($B$2=1,IF(ประเมินตัวชี้วัด!T24="","",ประเมินตัวชี้วัด!T24),IF(ประเมินตัวชี้วัด!T54="","",ประเมินตัวชี้วัด!T54))</f>
        <v/>
      </c>
      <c r="W24" s="147" t="str">
        <f>IF($B$2=1,IF(ประเมินตัวชี้วัด!U24="","",ประเมินตัวชี้วัด!U24),IF(ประเมินตัวชี้วัด!U54="","",ประเมินตัวชี้วัด!U54))</f>
        <v/>
      </c>
      <c r="X24" s="147" t="str">
        <f>IF($B$2=1,IF(ประเมินตัวชี้วัด!V24="","",ประเมินตัวชี้วัด!V24),IF(ประเมินตัวชี้วัด!V54="","",ประเมินตัวชี้วัด!V54))</f>
        <v/>
      </c>
      <c r="Y24" s="147" t="str">
        <f>IF($B$2=1,IF(ประเมินตัวชี้วัด!W24="","",ประเมินตัวชี้วัด!W24),IF(ประเมินตัวชี้วัด!W54="","",ประเมินตัวชี้วัด!W54))</f>
        <v/>
      </c>
      <c r="Z24" s="147" t="str">
        <f>IF($B$2=1,IF(ประเมินตัวชี้วัด!X24="","",ประเมินตัวชี้วัด!X24),IF(ประเมินตัวชี้วัด!X54="","",ประเมินตัวชี้วัด!X54))</f>
        <v/>
      </c>
      <c r="AA24" s="147" t="str">
        <f>IF($B$2=1,IF(ประเมินตัวชี้วัด!Y24="","",ประเมินตัวชี้วัด!Y24),IF(ประเมินตัวชี้วัด!Y54="","",ประเมินตัวชี้วัด!Y54))</f>
        <v/>
      </c>
      <c r="AB24" s="147" t="str">
        <f>IF($B$2=1,IF(ประเมินตัวชี้วัด!Z24="","",ประเมินตัวชี้วัด!Z24),IF(ประเมินตัวชี้วัด!Z54="","",ประเมินตัวชี้วัด!Z54))</f>
        <v/>
      </c>
      <c r="AC24" s="147" t="str">
        <f>IF($B$2=1,IF(ประเมินตัวชี้วัด!AA24="","",ประเมินตัวชี้วัด!AA24),IF(ประเมินตัวชี้วัด!AA54="","",ประเมินตัวชี้วัด!AA54))</f>
        <v/>
      </c>
      <c r="AD24" s="147" t="str">
        <f>IF($B$2=1,IF(ประเมินตัวชี้วัด!AB24="","",ประเมินตัวชี้วัด!AB24),IF(ประเมินตัวชี้วัด!AB54="","",ประเมินตัวชี้วัด!AB54))</f>
        <v/>
      </c>
      <c r="AE24" s="147" t="str">
        <f>IF($B$2=1,IF(ประเมินตัวชี้วัด!AC24="","",ประเมินตัวชี้วัด!AC24),IF(ประเมินตัวชี้วัด!AC54="","",ประเมินตัวชี้วัด!AC54))</f>
        <v/>
      </c>
      <c r="AF24" s="147" t="str">
        <f>IF($B$2=1,IF(ประเมินตัวชี้วัด!AD24="","",ประเมินตัวชี้วัด!AD24),IF(ประเมินตัวชี้วัด!AD54="","",ประเมินตัวชี้วัด!AD54))</f>
        <v/>
      </c>
      <c r="AG24" s="147" t="str">
        <f>IF($B$2=1,IF(ประเมินตัวชี้วัด!AE24="","",ประเมินตัวชี้วัด!AE24),IF(ประเมินตัวชี้วัด!AE54="","",ประเมินตัวชี้วัด!AE54))</f>
        <v/>
      </c>
      <c r="AH24" s="147" t="str">
        <f>IF($B$2=1,IF(ประเมินตัวชี้วัด!AF24="","",ประเมินตัวชี้วัด!AF24),IF(ประเมินตัวชี้วัด!AF54="","",ประเมินตัวชี้วัด!AF54))</f>
        <v/>
      </c>
      <c r="AI24" s="147" t="str">
        <f>IF($B$2=1,IF(ประเมินตัวชี้วัด!AG24="","",ประเมินตัวชี้วัด!AG24),IF(ประเมินตัวชี้วัด!AG54="","",ประเมินตัวชี้วัด!AG54))</f>
        <v/>
      </c>
      <c r="AJ24" s="147" t="str">
        <f>IF($B$2=1,IF(ประเมินตัวชี้วัด!AH24="","",ประเมินตัวชี้วัด!AH24),IF(ประเมินตัวชี้วัด!AH54="","",ประเมินตัวชี้วัด!AH54))</f>
        <v/>
      </c>
      <c r="AK24" s="147" t="str">
        <f>IF($B$2=1,IF(ประเมินตัวชี้วัด!AI24="","",ประเมินตัวชี้วัด!AI24),IF(ประเมินตัวชี้วัด!AI54="","",ประเมินตัวชี้วัด!AI54))</f>
        <v/>
      </c>
      <c r="AL24" s="147" t="str">
        <f>IF($B$2=1,IF(ประเมินตัวชี้วัด!AJ24="","",ประเมินตัวชี้วัด!AJ24),IF(ประเมินตัวชี้วัด!AJ54="","",ประเมินตัวชี้วัด!AJ54))</f>
        <v/>
      </c>
      <c r="AM24" s="147" t="str">
        <f>IF($B$2=1,IF(ประเมินตัวชี้วัด!AK24="","",ประเมินตัวชี้วัด!AK24),IF(ประเมินตัวชี้วัด!AK54="","",ประเมินตัวชี้วัด!AK54))</f>
        <v/>
      </c>
      <c r="AN24" s="147" t="str">
        <f>IF($B$2=1,IF(ประเมินตัวชี้วัด!AL24="","",ประเมินตัวชี้วัด!AL24),IF(ประเมินตัวชี้วัด!AL54="","",ประเมินตัวชี้วัด!AL54))</f>
        <v/>
      </c>
      <c r="AO24" s="147" t="str">
        <f>IF($B$2=1,IF(ประเมินตัวชี้วัด!AM24="","",ประเมินตัวชี้วัด!AM24),IF(ประเมินตัวชี้วัด!AM54="","",ประเมินตัวชี้วัด!AM54))</f>
        <v/>
      </c>
      <c r="AP24" s="147" t="str">
        <f>IF($B$2=1,IF(ประเมินตัวชี้วัด!AN24="","",ประเมินตัวชี้วัด!AN24),IF(ประเมินตัวชี้วัด!AN54="","",ประเมินตัวชี้วัด!AN54))</f>
        <v/>
      </c>
      <c r="AQ24" s="147" t="str">
        <f>IF($B$2=1,IF(ประเมินตัวชี้วัด!AO24="","",ประเมินตัวชี้วัด!AO24),IF(ประเมินตัวชี้วัด!AO54="","",ประเมินตัวชี้วัด!AO54))</f>
        <v/>
      </c>
      <c r="AR24" s="147" t="str">
        <f>IF($B$2=1,IF(ประเมินตัวชี้วัด!AP24="","",ประเมินตัวชี้วัด!AP24),IF(ประเมินตัวชี้วัด!AP54="","",ประเมินตัวชี้วัด!AP54))</f>
        <v/>
      </c>
      <c r="AS24" s="147" t="str">
        <f>IF($B$2=1,IF(ประเมินตัวชี้วัด!AQ24="","",ประเมินตัวชี้วัด!AQ24),IF(ประเมินตัวชี้วัด!AQ54="","",ประเมินตัวชี้วัด!AQ54))</f>
        <v/>
      </c>
      <c r="AT24" s="147" t="str">
        <f>IF($B$2=1,IF(ประเมินตัวชี้วัด!AR24="","",ประเมินตัวชี้วัด!AR24),IF(ประเมินตัวชี้วัด!AR54="","",ประเมินตัวชี้วัด!AR54))</f>
        <v/>
      </c>
      <c r="AU24" s="147" t="str">
        <f>IF($B$2=1,IF(ประเมินตัวชี้วัด!AS24="","",ประเมินตัวชี้วัด!AS24),IF(ประเมินตัวชี้วัด!AS54="","",ประเมินตัวชี้วัด!AS54))</f>
        <v/>
      </c>
      <c r="AV24" s="147" t="str">
        <f>IF($B$2=1,IF(ประเมินตัวชี้วัด!AT24="","",ประเมินตัวชี้วัด!AT24),IF(ประเมินตัวชี้วัด!AT54="","",ประเมินตัวชี้วัด!AT54))</f>
        <v/>
      </c>
      <c r="AW24" s="147" t="str">
        <f>IF($B$2=1,IF(ประเมินตัวชี้วัด!AU24="","",ประเมินตัวชี้วัด!AU24),IF(ประเมินตัวชี้วัด!AU54="","",ประเมินตัวชี้วัด!AU54))</f>
        <v/>
      </c>
      <c r="AX24" s="147" t="str">
        <f>IF($B$2=1,IF(ประเมินตัวชี้วัด!AV24="","",ประเมินตัวชี้วัด!AV24),IF(ประเมินตัวชี้วัด!AV54="","",ประเมินตัวชี้วัด!AV54))</f>
        <v/>
      </c>
      <c r="AY24" s="147" t="str">
        <f>IF($B$2=1,IF(ประเมินตัวชี้วัด!AW24="","",ประเมินตัวชี้วัด!AW24),IF(ประเมินตัวชี้วัด!AW54="","",ประเมินตัวชี้วัด!AW54))</f>
        <v/>
      </c>
      <c r="AZ24" s="147" t="str">
        <f>IF($B$2=1,IF(ประเมินตัวชี้วัด!AX24="","",ประเมินตัวชี้วัด!AX24),IF(ประเมินตัวชี้วัด!AX54="","",ประเมินตัวชี้วัด!AX54))</f>
        <v/>
      </c>
      <c r="BA24" s="147" t="str">
        <f>IF($B$2=1,IF(ประเมินตัวชี้วัด!AY24="","",ประเมินตัวชี้วัด!AY24),IF(ประเมินตัวชี้วัด!AY54="","",ประเมินตัวชี้วัด!AY54))</f>
        <v/>
      </c>
      <c r="BB24" s="147" t="str">
        <f>IF($B$2=1,IF(ประเมินตัวชี้วัด!AZ24="","",ประเมินตัวชี้วัด!AZ24),IF(ประเมินตัวชี้วัด!AZ54="","",ประเมินตัวชี้วัด!AZ54))</f>
        <v/>
      </c>
      <c r="BC24" s="147" t="str">
        <f>IF($B$2=1,IF(ประเมินตัวชี้วัด!BA24="","",ประเมินตัวชี้วัด!BA24),IF(ประเมินตัวชี้วัด!BA54="","",ประเมินตัวชี้วัด!BA54))</f>
        <v/>
      </c>
      <c r="BD24" s="147" t="str">
        <f>IF($B$2=1,IF(ประเมินตัวชี้วัด!BB24="","",ประเมินตัวชี้วัด!BB24),IF(ประเมินตัวชี้วัด!BB54="","",ประเมินตัวชี้วัด!BB54))</f>
        <v/>
      </c>
      <c r="BE24" s="151" t="str">
        <f>IF($B$2=1,IF(ประเมินตัวชี้วัด!BC24="","",ประเมินตัวชี้วัด!BC24),IF(ประเมินตัวชี้วัด!BC54="","",ประเมินตัวชี้วัด!BC54))</f>
        <v/>
      </c>
      <c r="BF24" s="151" t="str">
        <f>IF($B$2=1,IF(ประเมินตัวชี้วัด!BD24="","",ประเมินตัวชี้วัด!BD24),IF(ประเมินตัวชี้วัด!BD54="","",ประเมินตัวชี้วัด!BD54))</f>
        <v/>
      </c>
    </row>
    <row r="25" spans="1:58" ht="18" customHeight="1" x14ac:dyDescent="0.5">
      <c r="A25" s="146"/>
      <c r="B25" s="146"/>
      <c r="C25" s="146"/>
      <c r="D25" s="200">
        <f t="shared" si="3"/>
        <v>21</v>
      </c>
      <c r="E25" s="145" t="str">
        <f>IF($B$2=1,IF(ประเมินตัวชี้วัด!C25="","",ประเมินตัวชี้วัด!C25),IF(ประเมินตัวชี้วัด!C55="","",ประเมินตัวชี้วัด!C55))</f>
        <v/>
      </c>
      <c r="F25" s="153"/>
      <c r="G25" s="147" t="str">
        <f>IF($B$2=1,IF(ประเมินตัวชี้วัด!E25="","",ประเมินตัวชี้วัด!E25),IF(ประเมินตัวชี้วัด!E55="","",ประเมินตัวชี้วัด!E55))</f>
        <v/>
      </c>
      <c r="H25" s="147" t="str">
        <f>IF($B$2=1,IF(ประเมินตัวชี้วัด!F25="","",ประเมินตัวชี้วัด!F25),IF(ประเมินตัวชี้วัด!F55="","",ประเมินตัวชี้วัด!F55))</f>
        <v/>
      </c>
      <c r="I25" s="147" t="str">
        <f>IF($B$2=1,IF(ประเมินตัวชี้วัด!G25="","",ประเมินตัวชี้วัด!G25),IF(ประเมินตัวชี้วัด!G55="","",ประเมินตัวชี้วัด!G55))</f>
        <v/>
      </c>
      <c r="J25" s="147" t="str">
        <f>IF($B$2=1,IF(ประเมินตัวชี้วัด!H25="","",ประเมินตัวชี้วัด!H25),IF(ประเมินตัวชี้วัด!H55="","",ประเมินตัวชี้วัด!H55))</f>
        <v/>
      </c>
      <c r="K25" s="147" t="str">
        <f>IF($B$2=1,IF(ประเมินตัวชี้วัด!I25="","",ประเมินตัวชี้วัด!I25),IF(ประเมินตัวชี้วัด!I55="","",ประเมินตัวชี้วัด!I55))</f>
        <v/>
      </c>
      <c r="L25" s="147" t="str">
        <f>IF($B$2=1,IF(ประเมินตัวชี้วัด!J25="","",ประเมินตัวชี้วัด!J25),IF(ประเมินตัวชี้วัด!J55="","",ประเมินตัวชี้วัด!J55))</f>
        <v/>
      </c>
      <c r="M25" s="147" t="str">
        <f>IF($B$2=1,IF(ประเมินตัวชี้วัด!K25="","",ประเมินตัวชี้วัด!K25),IF(ประเมินตัวชี้วัด!K55="","",ประเมินตัวชี้วัด!K55))</f>
        <v/>
      </c>
      <c r="N25" s="147" t="str">
        <f>IF($B$2=1,IF(ประเมินตัวชี้วัด!L25="","",ประเมินตัวชี้วัด!L25),IF(ประเมินตัวชี้วัด!L55="","",ประเมินตัวชี้วัด!L55))</f>
        <v/>
      </c>
      <c r="O25" s="147" t="str">
        <f>IF($B$2=1,IF(ประเมินตัวชี้วัด!M25="","",ประเมินตัวชี้วัด!M25),IF(ประเมินตัวชี้วัด!M55="","",ประเมินตัวชี้วัด!M55))</f>
        <v/>
      </c>
      <c r="P25" s="147" t="str">
        <f>IF($B$2=1,IF(ประเมินตัวชี้วัด!N25="","",ประเมินตัวชี้วัด!N25),IF(ประเมินตัวชี้วัด!N55="","",ประเมินตัวชี้วัด!N55))</f>
        <v/>
      </c>
      <c r="Q25" s="147" t="str">
        <f>IF($B$2=1,IF(ประเมินตัวชี้วัด!O25="","",ประเมินตัวชี้วัด!O25),IF(ประเมินตัวชี้วัด!O55="","",ประเมินตัวชี้วัด!O55))</f>
        <v/>
      </c>
      <c r="R25" s="147" t="str">
        <f>IF($B$2=1,IF(ประเมินตัวชี้วัด!P25="","",ประเมินตัวชี้วัด!P25),IF(ประเมินตัวชี้วัด!P55="","",ประเมินตัวชี้วัด!P55))</f>
        <v/>
      </c>
      <c r="S25" s="147" t="str">
        <f>IF($B$2=1,IF(ประเมินตัวชี้วัด!Q25="","",ประเมินตัวชี้วัด!Q25),IF(ประเมินตัวชี้วัด!Q55="","",ประเมินตัวชี้วัด!Q55))</f>
        <v/>
      </c>
      <c r="T25" s="147" t="str">
        <f>IF($B$2=1,IF(ประเมินตัวชี้วัด!R25="","",ประเมินตัวชี้วัด!R25),IF(ประเมินตัวชี้วัด!R55="","",ประเมินตัวชี้วัด!R55))</f>
        <v/>
      </c>
      <c r="U25" s="147" t="str">
        <f>IF($B$2=1,IF(ประเมินตัวชี้วัด!S25="","",ประเมินตัวชี้วัด!S25),IF(ประเมินตัวชี้วัด!S55="","",ประเมินตัวชี้วัด!S55))</f>
        <v/>
      </c>
      <c r="V25" s="147" t="str">
        <f>IF($B$2=1,IF(ประเมินตัวชี้วัด!T25="","",ประเมินตัวชี้วัด!T25),IF(ประเมินตัวชี้วัด!T55="","",ประเมินตัวชี้วัด!T55))</f>
        <v/>
      </c>
      <c r="W25" s="147" t="str">
        <f>IF($B$2=1,IF(ประเมินตัวชี้วัด!U25="","",ประเมินตัวชี้วัด!U25),IF(ประเมินตัวชี้วัด!U55="","",ประเมินตัวชี้วัด!U55))</f>
        <v/>
      </c>
      <c r="X25" s="147" t="str">
        <f>IF($B$2=1,IF(ประเมินตัวชี้วัด!V25="","",ประเมินตัวชี้วัด!V25),IF(ประเมินตัวชี้วัด!V55="","",ประเมินตัวชี้วัด!V55))</f>
        <v/>
      </c>
      <c r="Y25" s="147" t="str">
        <f>IF($B$2=1,IF(ประเมินตัวชี้วัด!W25="","",ประเมินตัวชี้วัด!W25),IF(ประเมินตัวชี้วัด!W55="","",ประเมินตัวชี้วัด!W55))</f>
        <v/>
      </c>
      <c r="Z25" s="147" t="str">
        <f>IF($B$2=1,IF(ประเมินตัวชี้วัด!X25="","",ประเมินตัวชี้วัด!X25),IF(ประเมินตัวชี้วัด!X55="","",ประเมินตัวชี้วัด!X55))</f>
        <v/>
      </c>
      <c r="AA25" s="147" t="str">
        <f>IF($B$2=1,IF(ประเมินตัวชี้วัด!Y25="","",ประเมินตัวชี้วัด!Y25),IF(ประเมินตัวชี้วัด!Y55="","",ประเมินตัวชี้วัด!Y55))</f>
        <v/>
      </c>
      <c r="AB25" s="147" t="str">
        <f>IF($B$2=1,IF(ประเมินตัวชี้วัด!Z25="","",ประเมินตัวชี้วัด!Z25),IF(ประเมินตัวชี้วัด!Z55="","",ประเมินตัวชี้วัด!Z55))</f>
        <v/>
      </c>
      <c r="AC25" s="147" t="str">
        <f>IF($B$2=1,IF(ประเมินตัวชี้วัด!AA25="","",ประเมินตัวชี้วัด!AA25),IF(ประเมินตัวชี้วัด!AA55="","",ประเมินตัวชี้วัด!AA55))</f>
        <v/>
      </c>
      <c r="AD25" s="147" t="str">
        <f>IF($B$2=1,IF(ประเมินตัวชี้วัด!AB25="","",ประเมินตัวชี้วัด!AB25),IF(ประเมินตัวชี้วัด!AB55="","",ประเมินตัวชี้วัด!AB55))</f>
        <v/>
      </c>
      <c r="AE25" s="147" t="str">
        <f>IF($B$2=1,IF(ประเมินตัวชี้วัด!AC25="","",ประเมินตัวชี้วัด!AC25),IF(ประเมินตัวชี้วัด!AC55="","",ประเมินตัวชี้วัด!AC55))</f>
        <v/>
      </c>
      <c r="AF25" s="147" t="str">
        <f>IF($B$2=1,IF(ประเมินตัวชี้วัด!AD25="","",ประเมินตัวชี้วัด!AD25),IF(ประเมินตัวชี้วัด!AD55="","",ประเมินตัวชี้วัด!AD55))</f>
        <v/>
      </c>
      <c r="AG25" s="147" t="str">
        <f>IF($B$2=1,IF(ประเมินตัวชี้วัด!AE25="","",ประเมินตัวชี้วัด!AE25),IF(ประเมินตัวชี้วัด!AE55="","",ประเมินตัวชี้วัด!AE55))</f>
        <v/>
      </c>
      <c r="AH25" s="147" t="str">
        <f>IF($B$2=1,IF(ประเมินตัวชี้วัด!AF25="","",ประเมินตัวชี้วัด!AF25),IF(ประเมินตัวชี้วัด!AF55="","",ประเมินตัวชี้วัด!AF55))</f>
        <v/>
      </c>
      <c r="AI25" s="147" t="str">
        <f>IF($B$2=1,IF(ประเมินตัวชี้วัด!AG25="","",ประเมินตัวชี้วัด!AG25),IF(ประเมินตัวชี้วัด!AG55="","",ประเมินตัวชี้วัด!AG55))</f>
        <v/>
      </c>
      <c r="AJ25" s="147" t="str">
        <f>IF($B$2=1,IF(ประเมินตัวชี้วัด!AH25="","",ประเมินตัวชี้วัด!AH25),IF(ประเมินตัวชี้วัด!AH55="","",ประเมินตัวชี้วัด!AH55))</f>
        <v/>
      </c>
      <c r="AK25" s="147" t="str">
        <f>IF($B$2=1,IF(ประเมินตัวชี้วัด!AI25="","",ประเมินตัวชี้วัด!AI25),IF(ประเมินตัวชี้วัด!AI55="","",ประเมินตัวชี้วัด!AI55))</f>
        <v/>
      </c>
      <c r="AL25" s="147" t="str">
        <f>IF($B$2=1,IF(ประเมินตัวชี้วัด!AJ25="","",ประเมินตัวชี้วัด!AJ25),IF(ประเมินตัวชี้วัด!AJ55="","",ประเมินตัวชี้วัด!AJ55))</f>
        <v/>
      </c>
      <c r="AM25" s="147" t="str">
        <f>IF($B$2=1,IF(ประเมินตัวชี้วัด!AK25="","",ประเมินตัวชี้วัด!AK25),IF(ประเมินตัวชี้วัด!AK55="","",ประเมินตัวชี้วัด!AK55))</f>
        <v/>
      </c>
      <c r="AN25" s="147" t="str">
        <f>IF($B$2=1,IF(ประเมินตัวชี้วัด!AL25="","",ประเมินตัวชี้วัด!AL25),IF(ประเมินตัวชี้วัด!AL55="","",ประเมินตัวชี้วัด!AL55))</f>
        <v/>
      </c>
      <c r="AO25" s="147" t="str">
        <f>IF($B$2=1,IF(ประเมินตัวชี้วัด!AM25="","",ประเมินตัวชี้วัด!AM25),IF(ประเมินตัวชี้วัด!AM55="","",ประเมินตัวชี้วัด!AM55))</f>
        <v/>
      </c>
      <c r="AP25" s="147" t="str">
        <f>IF($B$2=1,IF(ประเมินตัวชี้วัด!AN25="","",ประเมินตัวชี้วัด!AN25),IF(ประเมินตัวชี้วัด!AN55="","",ประเมินตัวชี้วัด!AN55))</f>
        <v/>
      </c>
      <c r="AQ25" s="147" t="str">
        <f>IF($B$2=1,IF(ประเมินตัวชี้วัด!AO25="","",ประเมินตัวชี้วัด!AO25),IF(ประเมินตัวชี้วัด!AO55="","",ประเมินตัวชี้วัด!AO55))</f>
        <v/>
      </c>
      <c r="AR25" s="147" t="str">
        <f>IF($B$2=1,IF(ประเมินตัวชี้วัด!AP25="","",ประเมินตัวชี้วัด!AP25),IF(ประเมินตัวชี้วัด!AP55="","",ประเมินตัวชี้วัด!AP55))</f>
        <v/>
      </c>
      <c r="AS25" s="147" t="str">
        <f>IF($B$2=1,IF(ประเมินตัวชี้วัด!AQ25="","",ประเมินตัวชี้วัด!AQ25),IF(ประเมินตัวชี้วัด!AQ55="","",ประเมินตัวชี้วัด!AQ55))</f>
        <v/>
      </c>
      <c r="AT25" s="147" t="str">
        <f>IF($B$2=1,IF(ประเมินตัวชี้วัด!AR25="","",ประเมินตัวชี้วัด!AR25),IF(ประเมินตัวชี้วัด!AR55="","",ประเมินตัวชี้วัด!AR55))</f>
        <v/>
      </c>
      <c r="AU25" s="147" t="str">
        <f>IF($B$2=1,IF(ประเมินตัวชี้วัด!AS25="","",ประเมินตัวชี้วัด!AS25),IF(ประเมินตัวชี้วัด!AS55="","",ประเมินตัวชี้วัด!AS55))</f>
        <v/>
      </c>
      <c r="AV25" s="147" t="str">
        <f>IF($B$2=1,IF(ประเมินตัวชี้วัด!AT25="","",ประเมินตัวชี้วัด!AT25),IF(ประเมินตัวชี้วัด!AT55="","",ประเมินตัวชี้วัด!AT55))</f>
        <v/>
      </c>
      <c r="AW25" s="147" t="str">
        <f>IF($B$2=1,IF(ประเมินตัวชี้วัด!AU25="","",ประเมินตัวชี้วัด!AU25),IF(ประเมินตัวชี้วัด!AU55="","",ประเมินตัวชี้วัด!AU55))</f>
        <v/>
      </c>
      <c r="AX25" s="147" t="str">
        <f>IF($B$2=1,IF(ประเมินตัวชี้วัด!AV25="","",ประเมินตัวชี้วัด!AV25),IF(ประเมินตัวชี้วัด!AV55="","",ประเมินตัวชี้วัด!AV55))</f>
        <v/>
      </c>
      <c r="AY25" s="147" t="str">
        <f>IF($B$2=1,IF(ประเมินตัวชี้วัด!AW25="","",ประเมินตัวชี้วัด!AW25),IF(ประเมินตัวชี้วัด!AW55="","",ประเมินตัวชี้วัด!AW55))</f>
        <v/>
      </c>
      <c r="AZ25" s="147" t="str">
        <f>IF($B$2=1,IF(ประเมินตัวชี้วัด!AX25="","",ประเมินตัวชี้วัด!AX25),IF(ประเมินตัวชี้วัด!AX55="","",ประเมินตัวชี้วัด!AX55))</f>
        <v/>
      </c>
      <c r="BA25" s="147" t="str">
        <f>IF($B$2=1,IF(ประเมินตัวชี้วัด!AY25="","",ประเมินตัวชี้วัด!AY25),IF(ประเมินตัวชี้วัด!AY55="","",ประเมินตัวชี้วัด!AY55))</f>
        <v/>
      </c>
      <c r="BB25" s="147" t="str">
        <f>IF($B$2=1,IF(ประเมินตัวชี้วัด!AZ25="","",ประเมินตัวชี้วัด!AZ25),IF(ประเมินตัวชี้วัด!AZ55="","",ประเมินตัวชี้วัด!AZ55))</f>
        <v/>
      </c>
      <c r="BC25" s="147" t="str">
        <f>IF($B$2=1,IF(ประเมินตัวชี้วัด!BA25="","",ประเมินตัวชี้วัด!BA25),IF(ประเมินตัวชี้วัด!BA55="","",ประเมินตัวชี้วัด!BA55))</f>
        <v/>
      </c>
      <c r="BD25" s="147" t="str">
        <f>IF($B$2=1,IF(ประเมินตัวชี้วัด!BB25="","",ประเมินตัวชี้วัด!BB25),IF(ประเมินตัวชี้วัด!BB55="","",ประเมินตัวชี้วัด!BB55))</f>
        <v/>
      </c>
      <c r="BE25" s="151" t="str">
        <f>IF($B$2=1,IF(ประเมินตัวชี้วัด!BC25="","",ประเมินตัวชี้วัด!BC25),IF(ประเมินตัวชี้วัด!BC55="","",ประเมินตัวชี้วัด!BC55))</f>
        <v/>
      </c>
      <c r="BF25" s="151" t="str">
        <f>IF($B$2=1,IF(ประเมินตัวชี้วัด!BD25="","",ประเมินตัวชี้วัด!BD25),IF(ประเมินตัวชี้วัด!BD55="","",ประเมินตัวชี้วัด!BD55))</f>
        <v/>
      </c>
    </row>
    <row r="26" spans="1:58" ht="18" customHeight="1" x14ac:dyDescent="0.5">
      <c r="A26" s="146"/>
      <c r="B26" s="146"/>
      <c r="C26" s="146"/>
      <c r="D26" s="200">
        <f t="shared" si="3"/>
        <v>22</v>
      </c>
      <c r="E26" s="145" t="str">
        <f>IF($B$2=1,IF(ประเมินตัวชี้วัด!C26="","",ประเมินตัวชี้วัด!C26),IF(ประเมินตัวชี้วัด!C56="","",ประเมินตัวชี้วัด!C56))</f>
        <v/>
      </c>
      <c r="F26" s="153"/>
      <c r="G26" s="147" t="str">
        <f>IF($B$2=1,IF(ประเมินตัวชี้วัด!E26="","",ประเมินตัวชี้วัด!E26),IF(ประเมินตัวชี้วัด!E56="","",ประเมินตัวชี้วัด!E56))</f>
        <v/>
      </c>
      <c r="H26" s="147" t="str">
        <f>IF($B$2=1,IF(ประเมินตัวชี้วัด!F26="","",ประเมินตัวชี้วัด!F26),IF(ประเมินตัวชี้วัด!F56="","",ประเมินตัวชี้วัด!F56))</f>
        <v/>
      </c>
      <c r="I26" s="147" t="str">
        <f>IF($B$2=1,IF(ประเมินตัวชี้วัด!G26="","",ประเมินตัวชี้วัด!G26),IF(ประเมินตัวชี้วัด!G56="","",ประเมินตัวชี้วัด!G56))</f>
        <v/>
      </c>
      <c r="J26" s="147" t="str">
        <f>IF($B$2=1,IF(ประเมินตัวชี้วัด!H26="","",ประเมินตัวชี้วัด!H26),IF(ประเมินตัวชี้วัด!H56="","",ประเมินตัวชี้วัด!H56))</f>
        <v/>
      </c>
      <c r="K26" s="147" t="str">
        <f>IF($B$2=1,IF(ประเมินตัวชี้วัด!I26="","",ประเมินตัวชี้วัด!I26),IF(ประเมินตัวชี้วัด!I56="","",ประเมินตัวชี้วัด!I56))</f>
        <v/>
      </c>
      <c r="L26" s="147" t="str">
        <f>IF($B$2=1,IF(ประเมินตัวชี้วัด!J26="","",ประเมินตัวชี้วัด!J26),IF(ประเมินตัวชี้วัด!J56="","",ประเมินตัวชี้วัด!J56))</f>
        <v/>
      </c>
      <c r="M26" s="147" t="str">
        <f>IF($B$2=1,IF(ประเมินตัวชี้วัด!K26="","",ประเมินตัวชี้วัด!K26),IF(ประเมินตัวชี้วัด!K56="","",ประเมินตัวชี้วัด!K56))</f>
        <v/>
      </c>
      <c r="N26" s="147" t="str">
        <f>IF($B$2=1,IF(ประเมินตัวชี้วัด!L26="","",ประเมินตัวชี้วัด!L26),IF(ประเมินตัวชี้วัด!L56="","",ประเมินตัวชี้วัด!L56))</f>
        <v/>
      </c>
      <c r="O26" s="147" t="str">
        <f>IF($B$2=1,IF(ประเมินตัวชี้วัด!M26="","",ประเมินตัวชี้วัด!M26),IF(ประเมินตัวชี้วัด!M56="","",ประเมินตัวชี้วัด!M56))</f>
        <v/>
      </c>
      <c r="P26" s="147" t="str">
        <f>IF($B$2=1,IF(ประเมินตัวชี้วัด!N26="","",ประเมินตัวชี้วัด!N26),IF(ประเมินตัวชี้วัด!N56="","",ประเมินตัวชี้วัด!N56))</f>
        <v/>
      </c>
      <c r="Q26" s="147" t="str">
        <f>IF($B$2=1,IF(ประเมินตัวชี้วัด!O26="","",ประเมินตัวชี้วัด!O26),IF(ประเมินตัวชี้วัด!O56="","",ประเมินตัวชี้วัด!O56))</f>
        <v/>
      </c>
      <c r="R26" s="147" t="str">
        <f>IF($B$2=1,IF(ประเมินตัวชี้วัด!P26="","",ประเมินตัวชี้วัด!P26),IF(ประเมินตัวชี้วัด!P56="","",ประเมินตัวชี้วัด!P56))</f>
        <v/>
      </c>
      <c r="S26" s="147" t="str">
        <f>IF($B$2=1,IF(ประเมินตัวชี้วัด!Q26="","",ประเมินตัวชี้วัด!Q26),IF(ประเมินตัวชี้วัด!Q56="","",ประเมินตัวชี้วัด!Q56))</f>
        <v/>
      </c>
      <c r="T26" s="147" t="str">
        <f>IF($B$2=1,IF(ประเมินตัวชี้วัด!R26="","",ประเมินตัวชี้วัด!R26),IF(ประเมินตัวชี้วัด!R56="","",ประเมินตัวชี้วัด!R56))</f>
        <v/>
      </c>
      <c r="U26" s="147" t="str">
        <f>IF($B$2=1,IF(ประเมินตัวชี้วัด!S26="","",ประเมินตัวชี้วัด!S26),IF(ประเมินตัวชี้วัด!S56="","",ประเมินตัวชี้วัด!S56))</f>
        <v/>
      </c>
      <c r="V26" s="147" t="str">
        <f>IF($B$2=1,IF(ประเมินตัวชี้วัด!T26="","",ประเมินตัวชี้วัด!T26),IF(ประเมินตัวชี้วัด!T56="","",ประเมินตัวชี้วัด!T56))</f>
        <v/>
      </c>
      <c r="W26" s="147" t="str">
        <f>IF($B$2=1,IF(ประเมินตัวชี้วัด!U26="","",ประเมินตัวชี้วัด!U26),IF(ประเมินตัวชี้วัด!U56="","",ประเมินตัวชี้วัด!U56))</f>
        <v/>
      </c>
      <c r="X26" s="147" t="str">
        <f>IF($B$2=1,IF(ประเมินตัวชี้วัด!V26="","",ประเมินตัวชี้วัด!V26),IF(ประเมินตัวชี้วัด!V56="","",ประเมินตัวชี้วัด!V56))</f>
        <v/>
      </c>
      <c r="Y26" s="147" t="str">
        <f>IF($B$2=1,IF(ประเมินตัวชี้วัด!W26="","",ประเมินตัวชี้วัด!W26),IF(ประเมินตัวชี้วัด!W56="","",ประเมินตัวชี้วัด!W56))</f>
        <v/>
      </c>
      <c r="Z26" s="147" t="str">
        <f>IF($B$2=1,IF(ประเมินตัวชี้วัด!X26="","",ประเมินตัวชี้วัด!X26),IF(ประเมินตัวชี้วัด!X56="","",ประเมินตัวชี้วัด!X56))</f>
        <v/>
      </c>
      <c r="AA26" s="147" t="str">
        <f>IF($B$2=1,IF(ประเมินตัวชี้วัด!Y26="","",ประเมินตัวชี้วัด!Y26),IF(ประเมินตัวชี้วัด!Y56="","",ประเมินตัวชี้วัด!Y56))</f>
        <v/>
      </c>
      <c r="AB26" s="147" t="str">
        <f>IF($B$2=1,IF(ประเมินตัวชี้วัด!Z26="","",ประเมินตัวชี้วัด!Z26),IF(ประเมินตัวชี้วัด!Z56="","",ประเมินตัวชี้วัด!Z56))</f>
        <v/>
      </c>
      <c r="AC26" s="147" t="str">
        <f>IF($B$2=1,IF(ประเมินตัวชี้วัด!AA26="","",ประเมินตัวชี้วัด!AA26),IF(ประเมินตัวชี้วัด!AA56="","",ประเมินตัวชี้วัด!AA56))</f>
        <v/>
      </c>
      <c r="AD26" s="147" t="str">
        <f>IF($B$2=1,IF(ประเมินตัวชี้วัด!AB26="","",ประเมินตัวชี้วัด!AB26),IF(ประเมินตัวชี้วัด!AB56="","",ประเมินตัวชี้วัด!AB56))</f>
        <v/>
      </c>
      <c r="AE26" s="147" t="str">
        <f>IF($B$2=1,IF(ประเมินตัวชี้วัด!AC26="","",ประเมินตัวชี้วัด!AC26),IF(ประเมินตัวชี้วัด!AC56="","",ประเมินตัวชี้วัด!AC56))</f>
        <v/>
      </c>
      <c r="AF26" s="147" t="str">
        <f>IF($B$2=1,IF(ประเมินตัวชี้วัด!AD26="","",ประเมินตัวชี้วัด!AD26),IF(ประเมินตัวชี้วัด!AD56="","",ประเมินตัวชี้วัด!AD56))</f>
        <v/>
      </c>
      <c r="AG26" s="147" t="str">
        <f>IF($B$2=1,IF(ประเมินตัวชี้วัด!AE26="","",ประเมินตัวชี้วัด!AE26),IF(ประเมินตัวชี้วัด!AE56="","",ประเมินตัวชี้วัด!AE56))</f>
        <v/>
      </c>
      <c r="AH26" s="147" t="str">
        <f>IF($B$2=1,IF(ประเมินตัวชี้วัด!AF26="","",ประเมินตัวชี้วัด!AF26),IF(ประเมินตัวชี้วัด!AF56="","",ประเมินตัวชี้วัด!AF56))</f>
        <v/>
      </c>
      <c r="AI26" s="147" t="str">
        <f>IF($B$2=1,IF(ประเมินตัวชี้วัด!AG26="","",ประเมินตัวชี้วัด!AG26),IF(ประเมินตัวชี้วัด!AG56="","",ประเมินตัวชี้วัด!AG56))</f>
        <v/>
      </c>
      <c r="AJ26" s="147" t="str">
        <f>IF($B$2=1,IF(ประเมินตัวชี้วัด!AH26="","",ประเมินตัวชี้วัด!AH26),IF(ประเมินตัวชี้วัด!AH56="","",ประเมินตัวชี้วัด!AH56))</f>
        <v/>
      </c>
      <c r="AK26" s="147" t="str">
        <f>IF($B$2=1,IF(ประเมินตัวชี้วัด!AI26="","",ประเมินตัวชี้วัด!AI26),IF(ประเมินตัวชี้วัด!AI56="","",ประเมินตัวชี้วัด!AI56))</f>
        <v/>
      </c>
      <c r="AL26" s="147" t="str">
        <f>IF($B$2=1,IF(ประเมินตัวชี้วัด!AJ26="","",ประเมินตัวชี้วัด!AJ26),IF(ประเมินตัวชี้วัด!AJ56="","",ประเมินตัวชี้วัด!AJ56))</f>
        <v/>
      </c>
      <c r="AM26" s="147" t="str">
        <f>IF($B$2=1,IF(ประเมินตัวชี้วัด!AK26="","",ประเมินตัวชี้วัด!AK26),IF(ประเมินตัวชี้วัด!AK56="","",ประเมินตัวชี้วัด!AK56))</f>
        <v/>
      </c>
      <c r="AN26" s="147" t="str">
        <f>IF($B$2=1,IF(ประเมินตัวชี้วัด!AL26="","",ประเมินตัวชี้วัด!AL26),IF(ประเมินตัวชี้วัด!AL56="","",ประเมินตัวชี้วัด!AL56))</f>
        <v/>
      </c>
      <c r="AO26" s="147" t="str">
        <f>IF($B$2=1,IF(ประเมินตัวชี้วัด!AM26="","",ประเมินตัวชี้วัด!AM26),IF(ประเมินตัวชี้วัด!AM56="","",ประเมินตัวชี้วัด!AM56))</f>
        <v/>
      </c>
      <c r="AP26" s="147" t="str">
        <f>IF($B$2=1,IF(ประเมินตัวชี้วัด!AN26="","",ประเมินตัวชี้วัด!AN26),IF(ประเมินตัวชี้วัด!AN56="","",ประเมินตัวชี้วัด!AN56))</f>
        <v/>
      </c>
      <c r="AQ26" s="147" t="str">
        <f>IF($B$2=1,IF(ประเมินตัวชี้วัด!AO26="","",ประเมินตัวชี้วัด!AO26),IF(ประเมินตัวชี้วัด!AO56="","",ประเมินตัวชี้วัด!AO56))</f>
        <v/>
      </c>
      <c r="AR26" s="147" t="str">
        <f>IF($B$2=1,IF(ประเมินตัวชี้วัด!AP26="","",ประเมินตัวชี้วัด!AP26),IF(ประเมินตัวชี้วัด!AP56="","",ประเมินตัวชี้วัด!AP56))</f>
        <v/>
      </c>
      <c r="AS26" s="147" t="str">
        <f>IF($B$2=1,IF(ประเมินตัวชี้วัด!AQ26="","",ประเมินตัวชี้วัด!AQ26),IF(ประเมินตัวชี้วัด!AQ56="","",ประเมินตัวชี้วัด!AQ56))</f>
        <v/>
      </c>
      <c r="AT26" s="147" t="str">
        <f>IF($B$2=1,IF(ประเมินตัวชี้วัด!AR26="","",ประเมินตัวชี้วัด!AR26),IF(ประเมินตัวชี้วัด!AR56="","",ประเมินตัวชี้วัด!AR56))</f>
        <v/>
      </c>
      <c r="AU26" s="147" t="str">
        <f>IF($B$2=1,IF(ประเมินตัวชี้วัด!AS26="","",ประเมินตัวชี้วัด!AS26),IF(ประเมินตัวชี้วัด!AS56="","",ประเมินตัวชี้วัด!AS56))</f>
        <v/>
      </c>
      <c r="AV26" s="147" t="str">
        <f>IF($B$2=1,IF(ประเมินตัวชี้วัด!AT26="","",ประเมินตัวชี้วัด!AT26),IF(ประเมินตัวชี้วัด!AT56="","",ประเมินตัวชี้วัด!AT56))</f>
        <v/>
      </c>
      <c r="AW26" s="147" t="str">
        <f>IF($B$2=1,IF(ประเมินตัวชี้วัด!AU26="","",ประเมินตัวชี้วัด!AU26),IF(ประเมินตัวชี้วัด!AU56="","",ประเมินตัวชี้วัด!AU56))</f>
        <v/>
      </c>
      <c r="AX26" s="147" t="str">
        <f>IF($B$2=1,IF(ประเมินตัวชี้วัด!AV26="","",ประเมินตัวชี้วัด!AV26),IF(ประเมินตัวชี้วัด!AV56="","",ประเมินตัวชี้วัด!AV56))</f>
        <v/>
      </c>
      <c r="AY26" s="147" t="str">
        <f>IF($B$2=1,IF(ประเมินตัวชี้วัด!AW26="","",ประเมินตัวชี้วัด!AW26),IF(ประเมินตัวชี้วัด!AW56="","",ประเมินตัวชี้วัด!AW56))</f>
        <v/>
      </c>
      <c r="AZ26" s="147" t="str">
        <f>IF($B$2=1,IF(ประเมินตัวชี้วัด!AX26="","",ประเมินตัวชี้วัด!AX26),IF(ประเมินตัวชี้วัด!AX56="","",ประเมินตัวชี้วัด!AX56))</f>
        <v/>
      </c>
      <c r="BA26" s="147" t="str">
        <f>IF($B$2=1,IF(ประเมินตัวชี้วัด!AY26="","",ประเมินตัวชี้วัด!AY26),IF(ประเมินตัวชี้วัด!AY56="","",ประเมินตัวชี้วัด!AY56))</f>
        <v/>
      </c>
      <c r="BB26" s="147" t="str">
        <f>IF($B$2=1,IF(ประเมินตัวชี้วัด!AZ26="","",ประเมินตัวชี้วัด!AZ26),IF(ประเมินตัวชี้วัด!AZ56="","",ประเมินตัวชี้วัด!AZ56))</f>
        <v/>
      </c>
      <c r="BC26" s="147" t="str">
        <f>IF($B$2=1,IF(ประเมินตัวชี้วัด!BA26="","",ประเมินตัวชี้วัด!BA26),IF(ประเมินตัวชี้วัด!BA56="","",ประเมินตัวชี้วัด!BA56))</f>
        <v/>
      </c>
      <c r="BD26" s="147" t="str">
        <f>IF($B$2=1,IF(ประเมินตัวชี้วัด!BB26="","",ประเมินตัวชี้วัด!BB26),IF(ประเมินตัวชี้วัด!BB56="","",ประเมินตัวชี้วัด!BB56))</f>
        <v/>
      </c>
      <c r="BE26" s="151" t="str">
        <f>IF($B$2=1,IF(ประเมินตัวชี้วัด!BC26="","",ประเมินตัวชี้วัด!BC26),IF(ประเมินตัวชี้วัด!BC56="","",ประเมินตัวชี้วัด!BC56))</f>
        <v/>
      </c>
      <c r="BF26" s="151" t="str">
        <f>IF($B$2=1,IF(ประเมินตัวชี้วัด!BD26="","",ประเมินตัวชี้วัด!BD26),IF(ประเมินตัวชี้วัด!BD56="","",ประเมินตัวชี้วัด!BD56))</f>
        <v/>
      </c>
    </row>
    <row r="27" spans="1:58" ht="18" customHeight="1" x14ac:dyDescent="0.5">
      <c r="A27" s="146"/>
      <c r="B27" s="146"/>
      <c r="C27" s="146"/>
      <c r="D27" s="200">
        <f t="shared" si="3"/>
        <v>23</v>
      </c>
      <c r="E27" s="145" t="str">
        <f>IF($B$2=1,IF(ประเมินตัวชี้วัด!C27="","",ประเมินตัวชี้วัด!C27),IF(ประเมินตัวชี้วัด!C57="","",ประเมินตัวชี้วัด!C57))</f>
        <v/>
      </c>
      <c r="F27" s="153"/>
      <c r="G27" s="147" t="str">
        <f>IF($B$2=1,IF(ประเมินตัวชี้วัด!E27="","",ประเมินตัวชี้วัด!E27),IF(ประเมินตัวชี้วัด!E57="","",ประเมินตัวชี้วัด!E57))</f>
        <v/>
      </c>
      <c r="H27" s="147" t="str">
        <f>IF($B$2=1,IF(ประเมินตัวชี้วัด!F27="","",ประเมินตัวชี้วัด!F27),IF(ประเมินตัวชี้วัด!F57="","",ประเมินตัวชี้วัด!F57))</f>
        <v/>
      </c>
      <c r="I27" s="147" t="str">
        <f>IF($B$2=1,IF(ประเมินตัวชี้วัด!G27="","",ประเมินตัวชี้วัด!G27),IF(ประเมินตัวชี้วัด!G57="","",ประเมินตัวชี้วัด!G57))</f>
        <v/>
      </c>
      <c r="J27" s="147" t="str">
        <f>IF($B$2=1,IF(ประเมินตัวชี้วัด!H27="","",ประเมินตัวชี้วัด!H27),IF(ประเมินตัวชี้วัด!H57="","",ประเมินตัวชี้วัด!H57))</f>
        <v/>
      </c>
      <c r="K27" s="147" t="str">
        <f>IF($B$2=1,IF(ประเมินตัวชี้วัด!I27="","",ประเมินตัวชี้วัด!I27),IF(ประเมินตัวชี้วัด!I57="","",ประเมินตัวชี้วัด!I57))</f>
        <v/>
      </c>
      <c r="L27" s="147" t="str">
        <f>IF($B$2=1,IF(ประเมินตัวชี้วัด!J27="","",ประเมินตัวชี้วัด!J27),IF(ประเมินตัวชี้วัด!J57="","",ประเมินตัวชี้วัด!J57))</f>
        <v/>
      </c>
      <c r="M27" s="147" t="str">
        <f>IF($B$2=1,IF(ประเมินตัวชี้วัด!K27="","",ประเมินตัวชี้วัด!K27),IF(ประเมินตัวชี้วัด!K57="","",ประเมินตัวชี้วัด!K57))</f>
        <v/>
      </c>
      <c r="N27" s="147" t="str">
        <f>IF($B$2=1,IF(ประเมินตัวชี้วัด!L27="","",ประเมินตัวชี้วัด!L27),IF(ประเมินตัวชี้วัด!L57="","",ประเมินตัวชี้วัด!L57))</f>
        <v/>
      </c>
      <c r="O27" s="147" t="str">
        <f>IF($B$2=1,IF(ประเมินตัวชี้วัด!M27="","",ประเมินตัวชี้วัด!M27),IF(ประเมินตัวชี้วัด!M57="","",ประเมินตัวชี้วัด!M57))</f>
        <v/>
      </c>
      <c r="P27" s="147" t="str">
        <f>IF($B$2=1,IF(ประเมินตัวชี้วัด!N27="","",ประเมินตัวชี้วัด!N27),IF(ประเมินตัวชี้วัด!N57="","",ประเมินตัวชี้วัด!N57))</f>
        <v/>
      </c>
      <c r="Q27" s="147" t="str">
        <f>IF($B$2=1,IF(ประเมินตัวชี้วัด!O27="","",ประเมินตัวชี้วัด!O27),IF(ประเมินตัวชี้วัด!O57="","",ประเมินตัวชี้วัด!O57))</f>
        <v/>
      </c>
      <c r="R27" s="147" t="str">
        <f>IF($B$2=1,IF(ประเมินตัวชี้วัด!P27="","",ประเมินตัวชี้วัด!P27),IF(ประเมินตัวชี้วัด!P57="","",ประเมินตัวชี้วัด!P57))</f>
        <v/>
      </c>
      <c r="S27" s="147" t="str">
        <f>IF($B$2=1,IF(ประเมินตัวชี้วัด!Q27="","",ประเมินตัวชี้วัด!Q27),IF(ประเมินตัวชี้วัด!Q57="","",ประเมินตัวชี้วัด!Q57))</f>
        <v/>
      </c>
      <c r="T27" s="147" t="str">
        <f>IF($B$2=1,IF(ประเมินตัวชี้วัด!R27="","",ประเมินตัวชี้วัด!R27),IF(ประเมินตัวชี้วัด!R57="","",ประเมินตัวชี้วัด!R57))</f>
        <v/>
      </c>
      <c r="U27" s="147" t="str">
        <f>IF($B$2=1,IF(ประเมินตัวชี้วัด!S27="","",ประเมินตัวชี้วัด!S27),IF(ประเมินตัวชี้วัด!S57="","",ประเมินตัวชี้วัด!S57))</f>
        <v/>
      </c>
      <c r="V27" s="147" t="str">
        <f>IF($B$2=1,IF(ประเมินตัวชี้วัด!T27="","",ประเมินตัวชี้วัด!T27),IF(ประเมินตัวชี้วัด!T57="","",ประเมินตัวชี้วัด!T57))</f>
        <v/>
      </c>
      <c r="W27" s="147" t="str">
        <f>IF($B$2=1,IF(ประเมินตัวชี้วัด!U27="","",ประเมินตัวชี้วัด!U27),IF(ประเมินตัวชี้วัด!U57="","",ประเมินตัวชี้วัด!U57))</f>
        <v/>
      </c>
      <c r="X27" s="147" t="str">
        <f>IF($B$2=1,IF(ประเมินตัวชี้วัด!V27="","",ประเมินตัวชี้วัด!V27),IF(ประเมินตัวชี้วัด!V57="","",ประเมินตัวชี้วัด!V57))</f>
        <v/>
      </c>
      <c r="Y27" s="147" t="str">
        <f>IF($B$2=1,IF(ประเมินตัวชี้วัด!W27="","",ประเมินตัวชี้วัด!W27),IF(ประเมินตัวชี้วัด!W57="","",ประเมินตัวชี้วัด!W57))</f>
        <v/>
      </c>
      <c r="Z27" s="147" t="str">
        <f>IF($B$2=1,IF(ประเมินตัวชี้วัด!X27="","",ประเมินตัวชี้วัด!X27),IF(ประเมินตัวชี้วัด!X57="","",ประเมินตัวชี้วัด!X57))</f>
        <v/>
      </c>
      <c r="AA27" s="147" t="str">
        <f>IF($B$2=1,IF(ประเมินตัวชี้วัด!Y27="","",ประเมินตัวชี้วัด!Y27),IF(ประเมินตัวชี้วัด!Y57="","",ประเมินตัวชี้วัด!Y57))</f>
        <v/>
      </c>
      <c r="AB27" s="147" t="str">
        <f>IF($B$2=1,IF(ประเมินตัวชี้วัด!Z27="","",ประเมินตัวชี้วัด!Z27),IF(ประเมินตัวชี้วัด!Z57="","",ประเมินตัวชี้วัด!Z57))</f>
        <v/>
      </c>
      <c r="AC27" s="147" t="str">
        <f>IF($B$2=1,IF(ประเมินตัวชี้วัด!AA27="","",ประเมินตัวชี้วัด!AA27),IF(ประเมินตัวชี้วัด!AA57="","",ประเมินตัวชี้วัด!AA57))</f>
        <v/>
      </c>
      <c r="AD27" s="147" t="str">
        <f>IF($B$2=1,IF(ประเมินตัวชี้วัด!AB27="","",ประเมินตัวชี้วัด!AB27),IF(ประเมินตัวชี้วัด!AB57="","",ประเมินตัวชี้วัด!AB57))</f>
        <v/>
      </c>
      <c r="AE27" s="147" t="str">
        <f>IF($B$2=1,IF(ประเมินตัวชี้วัด!AC27="","",ประเมินตัวชี้วัด!AC27),IF(ประเมินตัวชี้วัด!AC57="","",ประเมินตัวชี้วัด!AC57))</f>
        <v/>
      </c>
      <c r="AF27" s="147" t="str">
        <f>IF($B$2=1,IF(ประเมินตัวชี้วัด!AD27="","",ประเมินตัวชี้วัด!AD27),IF(ประเมินตัวชี้วัด!AD57="","",ประเมินตัวชี้วัด!AD57))</f>
        <v/>
      </c>
      <c r="AG27" s="147" t="str">
        <f>IF($B$2=1,IF(ประเมินตัวชี้วัด!AE27="","",ประเมินตัวชี้วัด!AE27),IF(ประเมินตัวชี้วัด!AE57="","",ประเมินตัวชี้วัด!AE57))</f>
        <v/>
      </c>
      <c r="AH27" s="147" t="str">
        <f>IF($B$2=1,IF(ประเมินตัวชี้วัด!AF27="","",ประเมินตัวชี้วัด!AF27),IF(ประเมินตัวชี้วัด!AF57="","",ประเมินตัวชี้วัด!AF57))</f>
        <v/>
      </c>
      <c r="AI27" s="147" t="str">
        <f>IF($B$2=1,IF(ประเมินตัวชี้วัด!AG27="","",ประเมินตัวชี้วัด!AG27),IF(ประเมินตัวชี้วัด!AG57="","",ประเมินตัวชี้วัด!AG57))</f>
        <v/>
      </c>
      <c r="AJ27" s="147" t="str">
        <f>IF($B$2=1,IF(ประเมินตัวชี้วัด!AH27="","",ประเมินตัวชี้วัด!AH27),IF(ประเมินตัวชี้วัด!AH57="","",ประเมินตัวชี้วัด!AH57))</f>
        <v/>
      </c>
      <c r="AK27" s="147" t="str">
        <f>IF($B$2=1,IF(ประเมินตัวชี้วัด!AI27="","",ประเมินตัวชี้วัด!AI27),IF(ประเมินตัวชี้วัด!AI57="","",ประเมินตัวชี้วัด!AI57))</f>
        <v/>
      </c>
      <c r="AL27" s="147" t="str">
        <f>IF($B$2=1,IF(ประเมินตัวชี้วัด!AJ27="","",ประเมินตัวชี้วัด!AJ27),IF(ประเมินตัวชี้วัด!AJ57="","",ประเมินตัวชี้วัด!AJ57))</f>
        <v/>
      </c>
      <c r="AM27" s="147" t="str">
        <f>IF($B$2=1,IF(ประเมินตัวชี้วัด!AK27="","",ประเมินตัวชี้วัด!AK27),IF(ประเมินตัวชี้วัด!AK57="","",ประเมินตัวชี้วัด!AK57))</f>
        <v/>
      </c>
      <c r="AN27" s="147" t="str">
        <f>IF($B$2=1,IF(ประเมินตัวชี้วัด!AL27="","",ประเมินตัวชี้วัด!AL27),IF(ประเมินตัวชี้วัด!AL57="","",ประเมินตัวชี้วัด!AL57))</f>
        <v/>
      </c>
      <c r="AO27" s="147" t="str">
        <f>IF($B$2=1,IF(ประเมินตัวชี้วัด!AM27="","",ประเมินตัวชี้วัด!AM27),IF(ประเมินตัวชี้วัด!AM57="","",ประเมินตัวชี้วัด!AM57))</f>
        <v/>
      </c>
      <c r="AP27" s="147" t="str">
        <f>IF($B$2=1,IF(ประเมินตัวชี้วัด!AN27="","",ประเมินตัวชี้วัด!AN27),IF(ประเมินตัวชี้วัด!AN57="","",ประเมินตัวชี้วัด!AN57))</f>
        <v/>
      </c>
      <c r="AQ27" s="147" t="str">
        <f>IF($B$2=1,IF(ประเมินตัวชี้วัด!AO27="","",ประเมินตัวชี้วัด!AO27),IF(ประเมินตัวชี้วัด!AO57="","",ประเมินตัวชี้วัด!AO57))</f>
        <v/>
      </c>
      <c r="AR27" s="147" t="str">
        <f>IF($B$2=1,IF(ประเมินตัวชี้วัด!AP27="","",ประเมินตัวชี้วัด!AP27),IF(ประเมินตัวชี้วัด!AP57="","",ประเมินตัวชี้วัด!AP57))</f>
        <v/>
      </c>
      <c r="AS27" s="147" t="str">
        <f>IF($B$2=1,IF(ประเมินตัวชี้วัด!AQ27="","",ประเมินตัวชี้วัด!AQ27),IF(ประเมินตัวชี้วัด!AQ57="","",ประเมินตัวชี้วัด!AQ57))</f>
        <v/>
      </c>
      <c r="AT27" s="147" t="str">
        <f>IF($B$2=1,IF(ประเมินตัวชี้วัด!AR27="","",ประเมินตัวชี้วัด!AR27),IF(ประเมินตัวชี้วัด!AR57="","",ประเมินตัวชี้วัด!AR57))</f>
        <v/>
      </c>
      <c r="AU27" s="147" t="str">
        <f>IF($B$2=1,IF(ประเมินตัวชี้วัด!AS27="","",ประเมินตัวชี้วัด!AS27),IF(ประเมินตัวชี้วัด!AS57="","",ประเมินตัวชี้วัด!AS57))</f>
        <v/>
      </c>
      <c r="AV27" s="147" t="str">
        <f>IF($B$2=1,IF(ประเมินตัวชี้วัด!AT27="","",ประเมินตัวชี้วัด!AT27),IF(ประเมินตัวชี้วัด!AT57="","",ประเมินตัวชี้วัด!AT57))</f>
        <v/>
      </c>
      <c r="AW27" s="147" t="str">
        <f>IF($B$2=1,IF(ประเมินตัวชี้วัด!AU27="","",ประเมินตัวชี้วัด!AU27),IF(ประเมินตัวชี้วัด!AU57="","",ประเมินตัวชี้วัด!AU57))</f>
        <v/>
      </c>
      <c r="AX27" s="147" t="str">
        <f>IF($B$2=1,IF(ประเมินตัวชี้วัด!AV27="","",ประเมินตัวชี้วัด!AV27),IF(ประเมินตัวชี้วัด!AV57="","",ประเมินตัวชี้วัด!AV57))</f>
        <v/>
      </c>
      <c r="AY27" s="147" t="str">
        <f>IF($B$2=1,IF(ประเมินตัวชี้วัด!AW27="","",ประเมินตัวชี้วัด!AW27),IF(ประเมินตัวชี้วัด!AW57="","",ประเมินตัวชี้วัด!AW57))</f>
        <v/>
      </c>
      <c r="AZ27" s="147" t="str">
        <f>IF($B$2=1,IF(ประเมินตัวชี้วัด!AX27="","",ประเมินตัวชี้วัด!AX27),IF(ประเมินตัวชี้วัด!AX57="","",ประเมินตัวชี้วัด!AX57))</f>
        <v/>
      </c>
      <c r="BA27" s="147" t="str">
        <f>IF($B$2=1,IF(ประเมินตัวชี้วัด!AY27="","",ประเมินตัวชี้วัด!AY27),IF(ประเมินตัวชี้วัด!AY57="","",ประเมินตัวชี้วัด!AY57))</f>
        <v/>
      </c>
      <c r="BB27" s="147" t="str">
        <f>IF($B$2=1,IF(ประเมินตัวชี้วัด!AZ27="","",ประเมินตัวชี้วัด!AZ27),IF(ประเมินตัวชี้วัด!AZ57="","",ประเมินตัวชี้วัด!AZ57))</f>
        <v/>
      </c>
      <c r="BC27" s="147" t="str">
        <f>IF($B$2=1,IF(ประเมินตัวชี้วัด!BA27="","",ประเมินตัวชี้วัด!BA27),IF(ประเมินตัวชี้วัด!BA57="","",ประเมินตัวชี้วัด!BA57))</f>
        <v/>
      </c>
      <c r="BD27" s="147" t="str">
        <f>IF($B$2=1,IF(ประเมินตัวชี้วัด!BB27="","",ประเมินตัวชี้วัด!BB27),IF(ประเมินตัวชี้วัด!BB57="","",ประเมินตัวชี้วัด!BB57))</f>
        <v/>
      </c>
      <c r="BE27" s="151" t="str">
        <f>IF($B$2=1,IF(ประเมินตัวชี้วัด!BC27="","",ประเมินตัวชี้วัด!BC27),IF(ประเมินตัวชี้วัด!BC57="","",ประเมินตัวชี้วัด!BC57))</f>
        <v/>
      </c>
      <c r="BF27" s="151" t="str">
        <f>IF($B$2=1,IF(ประเมินตัวชี้วัด!BD27="","",ประเมินตัวชี้วัด!BD27),IF(ประเมินตัวชี้วัด!BD57="","",ประเมินตัวชี้วัด!BD57))</f>
        <v/>
      </c>
    </row>
    <row r="28" spans="1:58" ht="18" customHeight="1" x14ac:dyDescent="0.5">
      <c r="A28" s="146"/>
      <c r="B28" s="146"/>
      <c r="C28" s="146"/>
      <c r="D28" s="200">
        <f t="shared" si="3"/>
        <v>24</v>
      </c>
      <c r="E28" s="145" t="str">
        <f>IF($B$2=1,IF(ประเมินตัวชี้วัด!C28="","",ประเมินตัวชี้วัด!C28),IF(ประเมินตัวชี้วัด!C58="","",ประเมินตัวชี้วัด!C58))</f>
        <v/>
      </c>
      <c r="F28" s="153"/>
      <c r="G28" s="147" t="str">
        <f>IF($B$2=1,IF(ประเมินตัวชี้วัด!E28="","",ประเมินตัวชี้วัด!E28),IF(ประเมินตัวชี้วัด!E58="","",ประเมินตัวชี้วัด!E58))</f>
        <v/>
      </c>
      <c r="H28" s="147" t="str">
        <f>IF($B$2=1,IF(ประเมินตัวชี้วัด!F28="","",ประเมินตัวชี้วัด!F28),IF(ประเมินตัวชี้วัด!F58="","",ประเมินตัวชี้วัด!F58))</f>
        <v/>
      </c>
      <c r="I28" s="147" t="str">
        <f>IF($B$2=1,IF(ประเมินตัวชี้วัด!G28="","",ประเมินตัวชี้วัด!G28),IF(ประเมินตัวชี้วัด!G58="","",ประเมินตัวชี้วัด!G58))</f>
        <v/>
      </c>
      <c r="J28" s="147" t="str">
        <f>IF($B$2=1,IF(ประเมินตัวชี้วัด!H28="","",ประเมินตัวชี้วัด!H28),IF(ประเมินตัวชี้วัด!H58="","",ประเมินตัวชี้วัด!H58))</f>
        <v/>
      </c>
      <c r="K28" s="147" t="str">
        <f>IF($B$2=1,IF(ประเมินตัวชี้วัด!I28="","",ประเมินตัวชี้วัด!I28),IF(ประเมินตัวชี้วัด!I58="","",ประเมินตัวชี้วัด!I58))</f>
        <v/>
      </c>
      <c r="L28" s="147" t="str">
        <f>IF($B$2=1,IF(ประเมินตัวชี้วัด!J28="","",ประเมินตัวชี้วัด!J28),IF(ประเมินตัวชี้วัด!J58="","",ประเมินตัวชี้วัด!J58))</f>
        <v/>
      </c>
      <c r="M28" s="147" t="str">
        <f>IF($B$2=1,IF(ประเมินตัวชี้วัด!K28="","",ประเมินตัวชี้วัด!K28),IF(ประเมินตัวชี้วัด!K58="","",ประเมินตัวชี้วัด!K58))</f>
        <v/>
      </c>
      <c r="N28" s="147" t="str">
        <f>IF($B$2=1,IF(ประเมินตัวชี้วัด!L28="","",ประเมินตัวชี้วัด!L28),IF(ประเมินตัวชี้วัด!L58="","",ประเมินตัวชี้วัด!L58))</f>
        <v/>
      </c>
      <c r="O28" s="147" t="str">
        <f>IF($B$2=1,IF(ประเมินตัวชี้วัด!M28="","",ประเมินตัวชี้วัด!M28),IF(ประเมินตัวชี้วัด!M58="","",ประเมินตัวชี้วัด!M58))</f>
        <v/>
      </c>
      <c r="P28" s="147" t="str">
        <f>IF($B$2=1,IF(ประเมินตัวชี้วัด!N28="","",ประเมินตัวชี้วัด!N28),IF(ประเมินตัวชี้วัด!N58="","",ประเมินตัวชี้วัด!N58))</f>
        <v/>
      </c>
      <c r="Q28" s="147" t="str">
        <f>IF($B$2=1,IF(ประเมินตัวชี้วัด!O28="","",ประเมินตัวชี้วัด!O28),IF(ประเมินตัวชี้วัด!O58="","",ประเมินตัวชี้วัด!O58))</f>
        <v/>
      </c>
      <c r="R28" s="147" t="str">
        <f>IF($B$2=1,IF(ประเมินตัวชี้วัด!P28="","",ประเมินตัวชี้วัด!P28),IF(ประเมินตัวชี้วัด!P58="","",ประเมินตัวชี้วัด!P58))</f>
        <v/>
      </c>
      <c r="S28" s="147" t="str">
        <f>IF($B$2=1,IF(ประเมินตัวชี้วัด!Q28="","",ประเมินตัวชี้วัด!Q28),IF(ประเมินตัวชี้วัด!Q58="","",ประเมินตัวชี้วัด!Q58))</f>
        <v/>
      </c>
      <c r="T28" s="147" t="str">
        <f>IF($B$2=1,IF(ประเมินตัวชี้วัด!R28="","",ประเมินตัวชี้วัด!R28),IF(ประเมินตัวชี้วัด!R58="","",ประเมินตัวชี้วัด!R58))</f>
        <v/>
      </c>
      <c r="U28" s="147" t="str">
        <f>IF($B$2=1,IF(ประเมินตัวชี้วัด!S28="","",ประเมินตัวชี้วัด!S28),IF(ประเมินตัวชี้วัด!S58="","",ประเมินตัวชี้วัด!S58))</f>
        <v/>
      </c>
      <c r="V28" s="147" t="str">
        <f>IF($B$2=1,IF(ประเมินตัวชี้วัด!T28="","",ประเมินตัวชี้วัด!T28),IF(ประเมินตัวชี้วัด!T58="","",ประเมินตัวชี้วัด!T58))</f>
        <v/>
      </c>
      <c r="W28" s="147" t="str">
        <f>IF($B$2=1,IF(ประเมินตัวชี้วัด!U28="","",ประเมินตัวชี้วัด!U28),IF(ประเมินตัวชี้วัด!U58="","",ประเมินตัวชี้วัด!U58))</f>
        <v/>
      </c>
      <c r="X28" s="147" t="str">
        <f>IF($B$2=1,IF(ประเมินตัวชี้วัด!V28="","",ประเมินตัวชี้วัด!V28),IF(ประเมินตัวชี้วัด!V58="","",ประเมินตัวชี้วัด!V58))</f>
        <v/>
      </c>
      <c r="Y28" s="147" t="str">
        <f>IF($B$2=1,IF(ประเมินตัวชี้วัด!W28="","",ประเมินตัวชี้วัด!W28),IF(ประเมินตัวชี้วัด!W58="","",ประเมินตัวชี้วัด!W58))</f>
        <v/>
      </c>
      <c r="Z28" s="147" t="str">
        <f>IF($B$2=1,IF(ประเมินตัวชี้วัด!X28="","",ประเมินตัวชี้วัด!X28),IF(ประเมินตัวชี้วัด!X58="","",ประเมินตัวชี้วัด!X58))</f>
        <v/>
      </c>
      <c r="AA28" s="147" t="str">
        <f>IF($B$2=1,IF(ประเมินตัวชี้วัด!Y28="","",ประเมินตัวชี้วัด!Y28),IF(ประเมินตัวชี้วัด!Y58="","",ประเมินตัวชี้วัด!Y58))</f>
        <v/>
      </c>
      <c r="AB28" s="147" t="str">
        <f>IF($B$2=1,IF(ประเมินตัวชี้วัด!Z28="","",ประเมินตัวชี้วัด!Z28),IF(ประเมินตัวชี้วัด!Z58="","",ประเมินตัวชี้วัด!Z58))</f>
        <v/>
      </c>
      <c r="AC28" s="147" t="str">
        <f>IF($B$2=1,IF(ประเมินตัวชี้วัด!AA28="","",ประเมินตัวชี้วัด!AA28),IF(ประเมินตัวชี้วัด!AA58="","",ประเมินตัวชี้วัด!AA58))</f>
        <v/>
      </c>
      <c r="AD28" s="147" t="str">
        <f>IF($B$2=1,IF(ประเมินตัวชี้วัด!AB28="","",ประเมินตัวชี้วัด!AB28),IF(ประเมินตัวชี้วัด!AB58="","",ประเมินตัวชี้วัด!AB58))</f>
        <v/>
      </c>
      <c r="AE28" s="147" t="str">
        <f>IF($B$2=1,IF(ประเมินตัวชี้วัด!AC28="","",ประเมินตัวชี้วัด!AC28),IF(ประเมินตัวชี้วัด!AC58="","",ประเมินตัวชี้วัด!AC58))</f>
        <v/>
      </c>
      <c r="AF28" s="147" t="str">
        <f>IF($B$2=1,IF(ประเมินตัวชี้วัด!AD28="","",ประเมินตัวชี้วัด!AD28),IF(ประเมินตัวชี้วัด!AD58="","",ประเมินตัวชี้วัด!AD58))</f>
        <v/>
      </c>
      <c r="AG28" s="147" t="str">
        <f>IF($B$2=1,IF(ประเมินตัวชี้วัด!AE28="","",ประเมินตัวชี้วัด!AE28),IF(ประเมินตัวชี้วัด!AE58="","",ประเมินตัวชี้วัด!AE58))</f>
        <v/>
      </c>
      <c r="AH28" s="147" t="str">
        <f>IF($B$2=1,IF(ประเมินตัวชี้วัด!AF28="","",ประเมินตัวชี้วัด!AF28),IF(ประเมินตัวชี้วัด!AF58="","",ประเมินตัวชี้วัด!AF58))</f>
        <v/>
      </c>
      <c r="AI28" s="147" t="str">
        <f>IF($B$2=1,IF(ประเมินตัวชี้วัด!AG28="","",ประเมินตัวชี้วัด!AG28),IF(ประเมินตัวชี้วัด!AG58="","",ประเมินตัวชี้วัด!AG58))</f>
        <v/>
      </c>
      <c r="AJ28" s="147" t="str">
        <f>IF($B$2=1,IF(ประเมินตัวชี้วัด!AH28="","",ประเมินตัวชี้วัด!AH28),IF(ประเมินตัวชี้วัด!AH58="","",ประเมินตัวชี้วัด!AH58))</f>
        <v/>
      </c>
      <c r="AK28" s="147" t="str">
        <f>IF($B$2=1,IF(ประเมินตัวชี้วัด!AI28="","",ประเมินตัวชี้วัด!AI28),IF(ประเมินตัวชี้วัด!AI58="","",ประเมินตัวชี้วัด!AI58))</f>
        <v/>
      </c>
      <c r="AL28" s="147" t="str">
        <f>IF($B$2=1,IF(ประเมินตัวชี้วัด!AJ28="","",ประเมินตัวชี้วัด!AJ28),IF(ประเมินตัวชี้วัด!AJ58="","",ประเมินตัวชี้วัด!AJ58))</f>
        <v/>
      </c>
      <c r="AM28" s="147" t="str">
        <f>IF($B$2=1,IF(ประเมินตัวชี้วัด!AK28="","",ประเมินตัวชี้วัด!AK28),IF(ประเมินตัวชี้วัด!AK58="","",ประเมินตัวชี้วัด!AK58))</f>
        <v/>
      </c>
      <c r="AN28" s="147" t="str">
        <f>IF($B$2=1,IF(ประเมินตัวชี้วัด!AL28="","",ประเมินตัวชี้วัด!AL28),IF(ประเมินตัวชี้วัด!AL58="","",ประเมินตัวชี้วัด!AL58))</f>
        <v/>
      </c>
      <c r="AO28" s="147" t="str">
        <f>IF($B$2=1,IF(ประเมินตัวชี้วัด!AM28="","",ประเมินตัวชี้วัด!AM28),IF(ประเมินตัวชี้วัด!AM58="","",ประเมินตัวชี้วัด!AM58))</f>
        <v/>
      </c>
      <c r="AP28" s="147" t="str">
        <f>IF($B$2=1,IF(ประเมินตัวชี้วัด!AN28="","",ประเมินตัวชี้วัด!AN28),IF(ประเมินตัวชี้วัด!AN58="","",ประเมินตัวชี้วัด!AN58))</f>
        <v/>
      </c>
      <c r="AQ28" s="147" t="str">
        <f>IF($B$2=1,IF(ประเมินตัวชี้วัด!AO28="","",ประเมินตัวชี้วัด!AO28),IF(ประเมินตัวชี้วัด!AO58="","",ประเมินตัวชี้วัด!AO58))</f>
        <v/>
      </c>
      <c r="AR28" s="147" t="str">
        <f>IF($B$2=1,IF(ประเมินตัวชี้วัด!AP28="","",ประเมินตัวชี้วัด!AP28),IF(ประเมินตัวชี้วัด!AP58="","",ประเมินตัวชี้วัด!AP58))</f>
        <v/>
      </c>
      <c r="AS28" s="147" t="str">
        <f>IF($B$2=1,IF(ประเมินตัวชี้วัด!AQ28="","",ประเมินตัวชี้วัด!AQ28),IF(ประเมินตัวชี้วัด!AQ58="","",ประเมินตัวชี้วัด!AQ58))</f>
        <v/>
      </c>
      <c r="AT28" s="147" t="str">
        <f>IF($B$2=1,IF(ประเมินตัวชี้วัด!AR28="","",ประเมินตัวชี้วัด!AR28),IF(ประเมินตัวชี้วัด!AR58="","",ประเมินตัวชี้วัด!AR58))</f>
        <v/>
      </c>
      <c r="AU28" s="147" t="str">
        <f>IF($B$2=1,IF(ประเมินตัวชี้วัด!AS28="","",ประเมินตัวชี้วัด!AS28),IF(ประเมินตัวชี้วัด!AS58="","",ประเมินตัวชี้วัด!AS58))</f>
        <v/>
      </c>
      <c r="AV28" s="147" t="str">
        <f>IF($B$2=1,IF(ประเมินตัวชี้วัด!AT28="","",ประเมินตัวชี้วัด!AT28),IF(ประเมินตัวชี้วัด!AT58="","",ประเมินตัวชี้วัด!AT58))</f>
        <v/>
      </c>
      <c r="AW28" s="147" t="str">
        <f>IF($B$2=1,IF(ประเมินตัวชี้วัด!AU28="","",ประเมินตัวชี้วัด!AU28),IF(ประเมินตัวชี้วัด!AU58="","",ประเมินตัวชี้วัด!AU58))</f>
        <v/>
      </c>
      <c r="AX28" s="147" t="str">
        <f>IF($B$2=1,IF(ประเมินตัวชี้วัด!AV28="","",ประเมินตัวชี้วัด!AV28),IF(ประเมินตัวชี้วัด!AV58="","",ประเมินตัวชี้วัด!AV58))</f>
        <v/>
      </c>
      <c r="AY28" s="147" t="str">
        <f>IF($B$2=1,IF(ประเมินตัวชี้วัด!AW28="","",ประเมินตัวชี้วัด!AW28),IF(ประเมินตัวชี้วัด!AW58="","",ประเมินตัวชี้วัด!AW58))</f>
        <v/>
      </c>
      <c r="AZ28" s="147" t="str">
        <f>IF($B$2=1,IF(ประเมินตัวชี้วัด!AX28="","",ประเมินตัวชี้วัด!AX28),IF(ประเมินตัวชี้วัด!AX58="","",ประเมินตัวชี้วัด!AX58))</f>
        <v/>
      </c>
      <c r="BA28" s="147" t="str">
        <f>IF($B$2=1,IF(ประเมินตัวชี้วัด!AY28="","",ประเมินตัวชี้วัด!AY28),IF(ประเมินตัวชี้วัด!AY58="","",ประเมินตัวชี้วัด!AY58))</f>
        <v/>
      </c>
      <c r="BB28" s="147" t="str">
        <f>IF($B$2=1,IF(ประเมินตัวชี้วัด!AZ28="","",ประเมินตัวชี้วัด!AZ28),IF(ประเมินตัวชี้วัด!AZ58="","",ประเมินตัวชี้วัด!AZ58))</f>
        <v/>
      </c>
      <c r="BC28" s="147" t="str">
        <f>IF($B$2=1,IF(ประเมินตัวชี้วัด!BA28="","",ประเมินตัวชี้วัด!BA28),IF(ประเมินตัวชี้วัด!BA58="","",ประเมินตัวชี้วัด!BA58))</f>
        <v/>
      </c>
      <c r="BD28" s="147" t="str">
        <f>IF($B$2=1,IF(ประเมินตัวชี้วัด!BB28="","",ประเมินตัวชี้วัด!BB28),IF(ประเมินตัวชี้วัด!BB58="","",ประเมินตัวชี้วัด!BB58))</f>
        <v/>
      </c>
      <c r="BE28" s="151" t="str">
        <f>IF($B$2=1,IF(ประเมินตัวชี้วัด!BC28="","",ประเมินตัวชี้วัด!BC28),IF(ประเมินตัวชี้วัด!BC58="","",ประเมินตัวชี้วัด!BC58))</f>
        <v/>
      </c>
      <c r="BF28" s="151" t="str">
        <f>IF($B$2=1,IF(ประเมินตัวชี้วัด!BD28="","",ประเมินตัวชี้วัด!BD28),IF(ประเมินตัวชี้วัด!BD58="","",ประเมินตัวชี้วัด!BD58))</f>
        <v/>
      </c>
    </row>
    <row r="29" spans="1:58" ht="18" customHeight="1" x14ac:dyDescent="0.5">
      <c r="A29" s="146"/>
      <c r="B29" s="146"/>
      <c r="C29" s="146"/>
      <c r="D29" s="200">
        <f t="shared" si="3"/>
        <v>25</v>
      </c>
      <c r="E29" s="145" t="str">
        <f>IF($B$2=1,IF(ประเมินตัวชี้วัด!C29="","",ประเมินตัวชี้วัด!C29),IF(ประเมินตัวชี้วัด!C59="","",ประเมินตัวชี้วัด!C59))</f>
        <v/>
      </c>
      <c r="F29" s="153"/>
      <c r="G29" s="147" t="str">
        <f>IF($B$2=1,IF(ประเมินตัวชี้วัด!E29="","",ประเมินตัวชี้วัด!E29),IF(ประเมินตัวชี้วัด!E59="","",ประเมินตัวชี้วัด!E59))</f>
        <v/>
      </c>
      <c r="H29" s="147" t="str">
        <f>IF($B$2=1,IF(ประเมินตัวชี้วัด!F29="","",ประเมินตัวชี้วัด!F29),IF(ประเมินตัวชี้วัด!F59="","",ประเมินตัวชี้วัด!F59))</f>
        <v/>
      </c>
      <c r="I29" s="147" t="str">
        <f>IF($B$2=1,IF(ประเมินตัวชี้วัด!G29="","",ประเมินตัวชี้วัด!G29),IF(ประเมินตัวชี้วัด!G59="","",ประเมินตัวชี้วัด!G59))</f>
        <v/>
      </c>
      <c r="J29" s="147" t="str">
        <f>IF($B$2=1,IF(ประเมินตัวชี้วัด!H29="","",ประเมินตัวชี้วัด!H29),IF(ประเมินตัวชี้วัด!H59="","",ประเมินตัวชี้วัด!H59))</f>
        <v/>
      </c>
      <c r="K29" s="147" t="str">
        <f>IF($B$2=1,IF(ประเมินตัวชี้วัด!I29="","",ประเมินตัวชี้วัด!I29),IF(ประเมินตัวชี้วัด!I59="","",ประเมินตัวชี้วัด!I59))</f>
        <v/>
      </c>
      <c r="L29" s="147" t="str">
        <f>IF($B$2=1,IF(ประเมินตัวชี้วัด!J29="","",ประเมินตัวชี้วัด!J29),IF(ประเมินตัวชี้วัด!J59="","",ประเมินตัวชี้วัด!J59))</f>
        <v/>
      </c>
      <c r="M29" s="147" t="str">
        <f>IF($B$2=1,IF(ประเมินตัวชี้วัด!K29="","",ประเมินตัวชี้วัด!K29),IF(ประเมินตัวชี้วัด!K59="","",ประเมินตัวชี้วัด!K59))</f>
        <v/>
      </c>
      <c r="N29" s="147" t="str">
        <f>IF($B$2=1,IF(ประเมินตัวชี้วัด!L29="","",ประเมินตัวชี้วัด!L29),IF(ประเมินตัวชี้วัด!L59="","",ประเมินตัวชี้วัด!L59))</f>
        <v/>
      </c>
      <c r="O29" s="147" t="str">
        <f>IF($B$2=1,IF(ประเมินตัวชี้วัด!M29="","",ประเมินตัวชี้วัด!M29),IF(ประเมินตัวชี้วัด!M59="","",ประเมินตัวชี้วัด!M59))</f>
        <v/>
      </c>
      <c r="P29" s="147" t="str">
        <f>IF($B$2=1,IF(ประเมินตัวชี้วัด!N29="","",ประเมินตัวชี้วัด!N29),IF(ประเมินตัวชี้วัด!N59="","",ประเมินตัวชี้วัด!N59))</f>
        <v/>
      </c>
      <c r="Q29" s="147" t="str">
        <f>IF($B$2=1,IF(ประเมินตัวชี้วัด!O29="","",ประเมินตัวชี้วัด!O29),IF(ประเมินตัวชี้วัด!O59="","",ประเมินตัวชี้วัด!O59))</f>
        <v/>
      </c>
      <c r="R29" s="147" t="str">
        <f>IF($B$2=1,IF(ประเมินตัวชี้วัด!P29="","",ประเมินตัวชี้วัด!P29),IF(ประเมินตัวชี้วัด!P59="","",ประเมินตัวชี้วัด!P59))</f>
        <v/>
      </c>
      <c r="S29" s="147" t="str">
        <f>IF($B$2=1,IF(ประเมินตัวชี้วัด!Q29="","",ประเมินตัวชี้วัด!Q29),IF(ประเมินตัวชี้วัด!Q59="","",ประเมินตัวชี้วัด!Q59))</f>
        <v/>
      </c>
      <c r="T29" s="147" t="str">
        <f>IF($B$2=1,IF(ประเมินตัวชี้วัด!R29="","",ประเมินตัวชี้วัด!R29),IF(ประเมินตัวชี้วัด!R59="","",ประเมินตัวชี้วัด!R59))</f>
        <v/>
      </c>
      <c r="U29" s="147" t="str">
        <f>IF($B$2=1,IF(ประเมินตัวชี้วัด!S29="","",ประเมินตัวชี้วัด!S29),IF(ประเมินตัวชี้วัด!S59="","",ประเมินตัวชี้วัด!S59))</f>
        <v/>
      </c>
      <c r="V29" s="147" t="str">
        <f>IF($B$2=1,IF(ประเมินตัวชี้วัด!T29="","",ประเมินตัวชี้วัด!T29),IF(ประเมินตัวชี้วัด!T59="","",ประเมินตัวชี้วัด!T59))</f>
        <v/>
      </c>
      <c r="W29" s="147" t="str">
        <f>IF($B$2=1,IF(ประเมินตัวชี้วัด!U29="","",ประเมินตัวชี้วัด!U29),IF(ประเมินตัวชี้วัด!U59="","",ประเมินตัวชี้วัด!U59))</f>
        <v/>
      </c>
      <c r="X29" s="147" t="str">
        <f>IF($B$2=1,IF(ประเมินตัวชี้วัด!V29="","",ประเมินตัวชี้วัด!V29),IF(ประเมินตัวชี้วัด!V59="","",ประเมินตัวชี้วัด!V59))</f>
        <v/>
      </c>
      <c r="Y29" s="147" t="str">
        <f>IF($B$2=1,IF(ประเมินตัวชี้วัด!W29="","",ประเมินตัวชี้วัด!W29),IF(ประเมินตัวชี้วัด!W59="","",ประเมินตัวชี้วัด!W59))</f>
        <v/>
      </c>
      <c r="Z29" s="147" t="str">
        <f>IF($B$2=1,IF(ประเมินตัวชี้วัด!X29="","",ประเมินตัวชี้วัด!X29),IF(ประเมินตัวชี้วัด!X59="","",ประเมินตัวชี้วัด!X59))</f>
        <v/>
      </c>
      <c r="AA29" s="147" t="str">
        <f>IF($B$2=1,IF(ประเมินตัวชี้วัด!Y29="","",ประเมินตัวชี้วัด!Y29),IF(ประเมินตัวชี้วัด!Y59="","",ประเมินตัวชี้วัด!Y59))</f>
        <v/>
      </c>
      <c r="AB29" s="147" t="str">
        <f>IF($B$2=1,IF(ประเมินตัวชี้วัด!Z29="","",ประเมินตัวชี้วัด!Z29),IF(ประเมินตัวชี้วัด!Z59="","",ประเมินตัวชี้วัด!Z59))</f>
        <v/>
      </c>
      <c r="AC29" s="147" t="str">
        <f>IF($B$2=1,IF(ประเมินตัวชี้วัด!AA29="","",ประเมินตัวชี้วัด!AA29),IF(ประเมินตัวชี้วัด!AA59="","",ประเมินตัวชี้วัด!AA59))</f>
        <v/>
      </c>
      <c r="AD29" s="147" t="str">
        <f>IF($B$2=1,IF(ประเมินตัวชี้วัด!AB29="","",ประเมินตัวชี้วัด!AB29),IF(ประเมินตัวชี้วัด!AB59="","",ประเมินตัวชี้วัด!AB59))</f>
        <v/>
      </c>
      <c r="AE29" s="147" t="str">
        <f>IF($B$2=1,IF(ประเมินตัวชี้วัด!AC29="","",ประเมินตัวชี้วัด!AC29),IF(ประเมินตัวชี้วัด!AC59="","",ประเมินตัวชี้วัด!AC59))</f>
        <v/>
      </c>
      <c r="AF29" s="147" t="str">
        <f>IF($B$2=1,IF(ประเมินตัวชี้วัด!AD29="","",ประเมินตัวชี้วัด!AD29),IF(ประเมินตัวชี้วัด!AD59="","",ประเมินตัวชี้วัด!AD59))</f>
        <v/>
      </c>
      <c r="AG29" s="147" t="str">
        <f>IF($B$2=1,IF(ประเมินตัวชี้วัด!AE29="","",ประเมินตัวชี้วัด!AE29),IF(ประเมินตัวชี้วัด!AE59="","",ประเมินตัวชี้วัด!AE59))</f>
        <v/>
      </c>
      <c r="AH29" s="147" t="str">
        <f>IF($B$2=1,IF(ประเมินตัวชี้วัด!AF29="","",ประเมินตัวชี้วัด!AF29),IF(ประเมินตัวชี้วัด!AF59="","",ประเมินตัวชี้วัด!AF59))</f>
        <v/>
      </c>
      <c r="AI29" s="147" t="str">
        <f>IF($B$2=1,IF(ประเมินตัวชี้วัด!AG29="","",ประเมินตัวชี้วัด!AG29),IF(ประเมินตัวชี้วัด!AG59="","",ประเมินตัวชี้วัด!AG59))</f>
        <v/>
      </c>
      <c r="AJ29" s="147" t="str">
        <f>IF($B$2=1,IF(ประเมินตัวชี้วัด!AH29="","",ประเมินตัวชี้วัด!AH29),IF(ประเมินตัวชี้วัด!AH59="","",ประเมินตัวชี้วัด!AH59))</f>
        <v/>
      </c>
      <c r="AK29" s="147" t="str">
        <f>IF($B$2=1,IF(ประเมินตัวชี้วัด!AI29="","",ประเมินตัวชี้วัด!AI29),IF(ประเมินตัวชี้วัด!AI59="","",ประเมินตัวชี้วัด!AI59))</f>
        <v/>
      </c>
      <c r="AL29" s="147" t="str">
        <f>IF($B$2=1,IF(ประเมินตัวชี้วัด!AJ29="","",ประเมินตัวชี้วัด!AJ29),IF(ประเมินตัวชี้วัด!AJ59="","",ประเมินตัวชี้วัด!AJ59))</f>
        <v/>
      </c>
      <c r="AM29" s="147" t="str">
        <f>IF($B$2=1,IF(ประเมินตัวชี้วัด!AK29="","",ประเมินตัวชี้วัด!AK29),IF(ประเมินตัวชี้วัด!AK59="","",ประเมินตัวชี้วัด!AK59))</f>
        <v/>
      </c>
      <c r="AN29" s="147" t="str">
        <f>IF($B$2=1,IF(ประเมินตัวชี้วัด!AL29="","",ประเมินตัวชี้วัด!AL29),IF(ประเมินตัวชี้วัด!AL59="","",ประเมินตัวชี้วัด!AL59))</f>
        <v/>
      </c>
      <c r="AO29" s="147" t="str">
        <f>IF($B$2=1,IF(ประเมินตัวชี้วัด!AM29="","",ประเมินตัวชี้วัด!AM29),IF(ประเมินตัวชี้วัด!AM59="","",ประเมินตัวชี้วัด!AM59))</f>
        <v/>
      </c>
      <c r="AP29" s="147" t="str">
        <f>IF($B$2=1,IF(ประเมินตัวชี้วัด!AN29="","",ประเมินตัวชี้วัด!AN29),IF(ประเมินตัวชี้วัด!AN59="","",ประเมินตัวชี้วัด!AN59))</f>
        <v/>
      </c>
      <c r="AQ29" s="147" t="str">
        <f>IF($B$2=1,IF(ประเมินตัวชี้วัด!AO29="","",ประเมินตัวชี้วัด!AO29),IF(ประเมินตัวชี้วัด!AO59="","",ประเมินตัวชี้วัด!AO59))</f>
        <v/>
      </c>
      <c r="AR29" s="147" t="str">
        <f>IF($B$2=1,IF(ประเมินตัวชี้วัด!AP29="","",ประเมินตัวชี้วัด!AP29),IF(ประเมินตัวชี้วัด!AP59="","",ประเมินตัวชี้วัด!AP59))</f>
        <v/>
      </c>
      <c r="AS29" s="147" t="str">
        <f>IF($B$2=1,IF(ประเมินตัวชี้วัด!AQ29="","",ประเมินตัวชี้วัด!AQ29),IF(ประเมินตัวชี้วัด!AQ59="","",ประเมินตัวชี้วัด!AQ59))</f>
        <v/>
      </c>
      <c r="AT29" s="147" t="str">
        <f>IF($B$2=1,IF(ประเมินตัวชี้วัด!AR29="","",ประเมินตัวชี้วัด!AR29),IF(ประเมินตัวชี้วัด!AR59="","",ประเมินตัวชี้วัด!AR59))</f>
        <v/>
      </c>
      <c r="AU29" s="147" t="str">
        <f>IF($B$2=1,IF(ประเมินตัวชี้วัด!AS29="","",ประเมินตัวชี้วัด!AS29),IF(ประเมินตัวชี้วัด!AS59="","",ประเมินตัวชี้วัด!AS59))</f>
        <v/>
      </c>
      <c r="AV29" s="147" t="str">
        <f>IF($B$2=1,IF(ประเมินตัวชี้วัด!AT29="","",ประเมินตัวชี้วัด!AT29),IF(ประเมินตัวชี้วัด!AT59="","",ประเมินตัวชี้วัด!AT59))</f>
        <v/>
      </c>
      <c r="AW29" s="147" t="str">
        <f>IF($B$2=1,IF(ประเมินตัวชี้วัด!AU29="","",ประเมินตัวชี้วัด!AU29),IF(ประเมินตัวชี้วัด!AU59="","",ประเมินตัวชี้วัด!AU59))</f>
        <v/>
      </c>
      <c r="AX29" s="147" t="str">
        <f>IF($B$2=1,IF(ประเมินตัวชี้วัด!AV29="","",ประเมินตัวชี้วัด!AV29),IF(ประเมินตัวชี้วัด!AV59="","",ประเมินตัวชี้วัด!AV59))</f>
        <v/>
      </c>
      <c r="AY29" s="147" t="str">
        <f>IF($B$2=1,IF(ประเมินตัวชี้วัด!AW29="","",ประเมินตัวชี้วัด!AW29),IF(ประเมินตัวชี้วัด!AW59="","",ประเมินตัวชี้วัด!AW59))</f>
        <v/>
      </c>
      <c r="AZ29" s="147" t="str">
        <f>IF($B$2=1,IF(ประเมินตัวชี้วัด!AX29="","",ประเมินตัวชี้วัด!AX29),IF(ประเมินตัวชี้วัด!AX59="","",ประเมินตัวชี้วัด!AX59))</f>
        <v/>
      </c>
      <c r="BA29" s="147" t="str">
        <f>IF($B$2=1,IF(ประเมินตัวชี้วัด!AY29="","",ประเมินตัวชี้วัด!AY29),IF(ประเมินตัวชี้วัด!AY59="","",ประเมินตัวชี้วัด!AY59))</f>
        <v/>
      </c>
      <c r="BB29" s="147" t="str">
        <f>IF($B$2=1,IF(ประเมินตัวชี้วัด!AZ29="","",ประเมินตัวชี้วัด!AZ29),IF(ประเมินตัวชี้วัด!AZ59="","",ประเมินตัวชี้วัด!AZ59))</f>
        <v/>
      </c>
      <c r="BC29" s="147" t="str">
        <f>IF($B$2=1,IF(ประเมินตัวชี้วัด!BA29="","",ประเมินตัวชี้วัด!BA29),IF(ประเมินตัวชี้วัด!BA59="","",ประเมินตัวชี้วัด!BA59))</f>
        <v/>
      </c>
      <c r="BD29" s="147" t="str">
        <f>IF($B$2=1,IF(ประเมินตัวชี้วัด!BB29="","",ประเมินตัวชี้วัด!BB29),IF(ประเมินตัวชี้วัด!BB59="","",ประเมินตัวชี้วัด!BB59))</f>
        <v/>
      </c>
      <c r="BE29" s="151" t="str">
        <f>IF($B$2=1,IF(ประเมินตัวชี้วัด!BC29="","",ประเมินตัวชี้วัด!BC29),IF(ประเมินตัวชี้วัด!BC59="","",ประเมินตัวชี้วัด!BC59))</f>
        <v/>
      </c>
      <c r="BF29" s="151" t="str">
        <f>IF($B$2=1,IF(ประเมินตัวชี้วัด!BD29="","",ประเมินตัวชี้วัด!BD29),IF(ประเมินตัวชี้วัด!BD59="","",ประเมินตัวชี้วัด!BD59))</f>
        <v/>
      </c>
    </row>
    <row r="30" spans="1:58" ht="18" customHeight="1" x14ac:dyDescent="0.5">
      <c r="A30" s="146"/>
      <c r="B30" s="146"/>
      <c r="C30" s="146"/>
      <c r="D30" s="200">
        <f t="shared" si="3"/>
        <v>26</v>
      </c>
      <c r="E30" s="145" t="str">
        <f>IF($B$2=1,IF(ประเมินตัวชี้วัด!C30="","",ประเมินตัวชี้วัด!C30),IF(ประเมินตัวชี้วัด!C60="","",ประเมินตัวชี้วัด!C60))</f>
        <v/>
      </c>
      <c r="F30" s="153"/>
      <c r="G30" s="147" t="str">
        <f>IF($B$2=1,IF(ประเมินตัวชี้วัด!E30="","",ประเมินตัวชี้วัด!E30),IF(ประเมินตัวชี้วัด!E60="","",ประเมินตัวชี้วัด!E60))</f>
        <v/>
      </c>
      <c r="H30" s="147" t="str">
        <f>IF($B$2=1,IF(ประเมินตัวชี้วัด!F30="","",ประเมินตัวชี้วัด!F30),IF(ประเมินตัวชี้วัด!F60="","",ประเมินตัวชี้วัด!F60))</f>
        <v/>
      </c>
      <c r="I30" s="147" t="str">
        <f>IF($B$2=1,IF(ประเมินตัวชี้วัด!G30="","",ประเมินตัวชี้วัด!G30),IF(ประเมินตัวชี้วัด!G60="","",ประเมินตัวชี้วัด!G60))</f>
        <v/>
      </c>
      <c r="J30" s="147" t="str">
        <f>IF($B$2=1,IF(ประเมินตัวชี้วัด!H30="","",ประเมินตัวชี้วัด!H30),IF(ประเมินตัวชี้วัด!H60="","",ประเมินตัวชี้วัด!H60))</f>
        <v/>
      </c>
      <c r="K30" s="147" t="str">
        <f>IF($B$2=1,IF(ประเมินตัวชี้วัด!I30="","",ประเมินตัวชี้วัด!I30),IF(ประเมินตัวชี้วัด!I60="","",ประเมินตัวชี้วัด!I60))</f>
        <v/>
      </c>
      <c r="L30" s="147" t="str">
        <f>IF($B$2=1,IF(ประเมินตัวชี้วัด!J30="","",ประเมินตัวชี้วัด!J30),IF(ประเมินตัวชี้วัด!J60="","",ประเมินตัวชี้วัด!J60))</f>
        <v/>
      </c>
      <c r="M30" s="147" t="str">
        <f>IF($B$2=1,IF(ประเมินตัวชี้วัด!K30="","",ประเมินตัวชี้วัด!K30),IF(ประเมินตัวชี้วัด!K60="","",ประเมินตัวชี้วัด!K60))</f>
        <v/>
      </c>
      <c r="N30" s="147" t="str">
        <f>IF($B$2=1,IF(ประเมินตัวชี้วัด!L30="","",ประเมินตัวชี้วัด!L30),IF(ประเมินตัวชี้วัด!L60="","",ประเมินตัวชี้วัด!L60))</f>
        <v/>
      </c>
      <c r="O30" s="147" t="str">
        <f>IF($B$2=1,IF(ประเมินตัวชี้วัด!M30="","",ประเมินตัวชี้วัด!M30),IF(ประเมินตัวชี้วัด!M60="","",ประเมินตัวชี้วัด!M60))</f>
        <v/>
      </c>
      <c r="P30" s="147" t="str">
        <f>IF($B$2=1,IF(ประเมินตัวชี้วัด!N30="","",ประเมินตัวชี้วัด!N30),IF(ประเมินตัวชี้วัด!N60="","",ประเมินตัวชี้วัด!N60))</f>
        <v/>
      </c>
      <c r="Q30" s="147" t="str">
        <f>IF($B$2=1,IF(ประเมินตัวชี้วัด!O30="","",ประเมินตัวชี้วัด!O30),IF(ประเมินตัวชี้วัด!O60="","",ประเมินตัวชี้วัด!O60))</f>
        <v/>
      </c>
      <c r="R30" s="147" t="str">
        <f>IF($B$2=1,IF(ประเมินตัวชี้วัด!P30="","",ประเมินตัวชี้วัด!P30),IF(ประเมินตัวชี้วัด!P60="","",ประเมินตัวชี้วัด!P60))</f>
        <v/>
      </c>
      <c r="S30" s="147" t="str">
        <f>IF($B$2=1,IF(ประเมินตัวชี้วัด!Q30="","",ประเมินตัวชี้วัด!Q30),IF(ประเมินตัวชี้วัด!Q60="","",ประเมินตัวชี้วัด!Q60))</f>
        <v/>
      </c>
      <c r="T30" s="147" t="str">
        <f>IF($B$2=1,IF(ประเมินตัวชี้วัด!R30="","",ประเมินตัวชี้วัด!R30),IF(ประเมินตัวชี้วัด!R60="","",ประเมินตัวชี้วัด!R60))</f>
        <v/>
      </c>
      <c r="U30" s="147" t="str">
        <f>IF($B$2=1,IF(ประเมินตัวชี้วัด!S30="","",ประเมินตัวชี้วัด!S30),IF(ประเมินตัวชี้วัด!S60="","",ประเมินตัวชี้วัด!S60))</f>
        <v/>
      </c>
      <c r="V30" s="147" t="str">
        <f>IF($B$2=1,IF(ประเมินตัวชี้วัด!T30="","",ประเมินตัวชี้วัด!T30),IF(ประเมินตัวชี้วัด!T60="","",ประเมินตัวชี้วัด!T60))</f>
        <v/>
      </c>
      <c r="W30" s="147" t="str">
        <f>IF($B$2=1,IF(ประเมินตัวชี้วัด!U30="","",ประเมินตัวชี้วัด!U30),IF(ประเมินตัวชี้วัด!U60="","",ประเมินตัวชี้วัด!U60))</f>
        <v/>
      </c>
      <c r="X30" s="147" t="str">
        <f>IF($B$2=1,IF(ประเมินตัวชี้วัด!V30="","",ประเมินตัวชี้วัด!V30),IF(ประเมินตัวชี้วัด!V60="","",ประเมินตัวชี้วัด!V60))</f>
        <v/>
      </c>
      <c r="Y30" s="147" t="str">
        <f>IF($B$2=1,IF(ประเมินตัวชี้วัด!W30="","",ประเมินตัวชี้วัด!W30),IF(ประเมินตัวชี้วัด!W60="","",ประเมินตัวชี้วัด!W60))</f>
        <v/>
      </c>
      <c r="Z30" s="147" t="str">
        <f>IF($B$2=1,IF(ประเมินตัวชี้วัด!X30="","",ประเมินตัวชี้วัด!X30),IF(ประเมินตัวชี้วัด!X60="","",ประเมินตัวชี้วัด!X60))</f>
        <v/>
      </c>
      <c r="AA30" s="147" t="str">
        <f>IF($B$2=1,IF(ประเมินตัวชี้วัด!Y30="","",ประเมินตัวชี้วัด!Y30),IF(ประเมินตัวชี้วัด!Y60="","",ประเมินตัวชี้วัด!Y60))</f>
        <v/>
      </c>
      <c r="AB30" s="147" t="str">
        <f>IF($B$2=1,IF(ประเมินตัวชี้วัด!Z30="","",ประเมินตัวชี้วัด!Z30),IF(ประเมินตัวชี้วัด!Z60="","",ประเมินตัวชี้วัด!Z60))</f>
        <v/>
      </c>
      <c r="AC30" s="147" t="str">
        <f>IF($B$2=1,IF(ประเมินตัวชี้วัด!AA30="","",ประเมินตัวชี้วัด!AA30),IF(ประเมินตัวชี้วัด!AA60="","",ประเมินตัวชี้วัด!AA60))</f>
        <v/>
      </c>
      <c r="AD30" s="147" t="str">
        <f>IF($B$2=1,IF(ประเมินตัวชี้วัด!AB30="","",ประเมินตัวชี้วัด!AB30),IF(ประเมินตัวชี้วัด!AB60="","",ประเมินตัวชี้วัด!AB60))</f>
        <v/>
      </c>
      <c r="AE30" s="147" t="str">
        <f>IF($B$2=1,IF(ประเมินตัวชี้วัด!AC30="","",ประเมินตัวชี้วัด!AC30),IF(ประเมินตัวชี้วัด!AC60="","",ประเมินตัวชี้วัด!AC60))</f>
        <v/>
      </c>
      <c r="AF30" s="147" t="str">
        <f>IF($B$2=1,IF(ประเมินตัวชี้วัด!AD30="","",ประเมินตัวชี้วัด!AD30),IF(ประเมินตัวชี้วัด!AD60="","",ประเมินตัวชี้วัด!AD60))</f>
        <v/>
      </c>
      <c r="AG30" s="147" t="str">
        <f>IF($B$2=1,IF(ประเมินตัวชี้วัด!AE30="","",ประเมินตัวชี้วัด!AE30),IF(ประเมินตัวชี้วัด!AE60="","",ประเมินตัวชี้วัด!AE60))</f>
        <v/>
      </c>
      <c r="AH30" s="147" t="str">
        <f>IF($B$2=1,IF(ประเมินตัวชี้วัด!AF30="","",ประเมินตัวชี้วัด!AF30),IF(ประเมินตัวชี้วัด!AF60="","",ประเมินตัวชี้วัด!AF60))</f>
        <v/>
      </c>
      <c r="AI30" s="147" t="str">
        <f>IF($B$2=1,IF(ประเมินตัวชี้วัด!AG30="","",ประเมินตัวชี้วัด!AG30),IF(ประเมินตัวชี้วัด!AG60="","",ประเมินตัวชี้วัด!AG60))</f>
        <v/>
      </c>
      <c r="AJ30" s="147" t="str">
        <f>IF($B$2=1,IF(ประเมินตัวชี้วัด!AH30="","",ประเมินตัวชี้วัด!AH30),IF(ประเมินตัวชี้วัด!AH60="","",ประเมินตัวชี้วัด!AH60))</f>
        <v/>
      </c>
      <c r="AK30" s="147" t="str">
        <f>IF($B$2=1,IF(ประเมินตัวชี้วัด!AI30="","",ประเมินตัวชี้วัด!AI30),IF(ประเมินตัวชี้วัด!AI60="","",ประเมินตัวชี้วัด!AI60))</f>
        <v/>
      </c>
      <c r="AL30" s="147" t="str">
        <f>IF($B$2=1,IF(ประเมินตัวชี้วัด!AJ30="","",ประเมินตัวชี้วัด!AJ30),IF(ประเมินตัวชี้วัด!AJ60="","",ประเมินตัวชี้วัด!AJ60))</f>
        <v/>
      </c>
      <c r="AM30" s="147" t="str">
        <f>IF($B$2=1,IF(ประเมินตัวชี้วัด!AK30="","",ประเมินตัวชี้วัด!AK30),IF(ประเมินตัวชี้วัด!AK60="","",ประเมินตัวชี้วัด!AK60))</f>
        <v/>
      </c>
      <c r="AN30" s="147" t="str">
        <f>IF($B$2=1,IF(ประเมินตัวชี้วัด!AL30="","",ประเมินตัวชี้วัด!AL30),IF(ประเมินตัวชี้วัด!AL60="","",ประเมินตัวชี้วัด!AL60))</f>
        <v/>
      </c>
      <c r="AO30" s="147" t="str">
        <f>IF($B$2=1,IF(ประเมินตัวชี้วัด!AM30="","",ประเมินตัวชี้วัด!AM30),IF(ประเมินตัวชี้วัด!AM60="","",ประเมินตัวชี้วัด!AM60))</f>
        <v/>
      </c>
      <c r="AP30" s="147" t="str">
        <f>IF($B$2=1,IF(ประเมินตัวชี้วัด!AN30="","",ประเมินตัวชี้วัด!AN30),IF(ประเมินตัวชี้วัด!AN60="","",ประเมินตัวชี้วัด!AN60))</f>
        <v/>
      </c>
      <c r="AQ30" s="147" t="str">
        <f>IF($B$2=1,IF(ประเมินตัวชี้วัด!AO30="","",ประเมินตัวชี้วัด!AO30),IF(ประเมินตัวชี้วัด!AO60="","",ประเมินตัวชี้วัด!AO60))</f>
        <v/>
      </c>
      <c r="AR30" s="147" t="str">
        <f>IF($B$2=1,IF(ประเมินตัวชี้วัด!AP30="","",ประเมินตัวชี้วัด!AP30),IF(ประเมินตัวชี้วัด!AP60="","",ประเมินตัวชี้วัด!AP60))</f>
        <v/>
      </c>
      <c r="AS30" s="147" t="str">
        <f>IF($B$2=1,IF(ประเมินตัวชี้วัด!AQ30="","",ประเมินตัวชี้วัด!AQ30),IF(ประเมินตัวชี้วัด!AQ60="","",ประเมินตัวชี้วัด!AQ60))</f>
        <v/>
      </c>
      <c r="AT30" s="147" t="str">
        <f>IF($B$2=1,IF(ประเมินตัวชี้วัด!AR30="","",ประเมินตัวชี้วัด!AR30),IF(ประเมินตัวชี้วัด!AR60="","",ประเมินตัวชี้วัด!AR60))</f>
        <v/>
      </c>
      <c r="AU30" s="147" t="str">
        <f>IF($B$2=1,IF(ประเมินตัวชี้วัด!AS30="","",ประเมินตัวชี้วัด!AS30),IF(ประเมินตัวชี้วัด!AS60="","",ประเมินตัวชี้วัด!AS60))</f>
        <v/>
      </c>
      <c r="AV30" s="147" t="str">
        <f>IF($B$2=1,IF(ประเมินตัวชี้วัด!AT30="","",ประเมินตัวชี้วัด!AT30),IF(ประเมินตัวชี้วัด!AT60="","",ประเมินตัวชี้วัด!AT60))</f>
        <v/>
      </c>
      <c r="AW30" s="147" t="str">
        <f>IF($B$2=1,IF(ประเมินตัวชี้วัด!AU30="","",ประเมินตัวชี้วัด!AU30),IF(ประเมินตัวชี้วัด!AU60="","",ประเมินตัวชี้วัด!AU60))</f>
        <v/>
      </c>
      <c r="AX30" s="147" t="str">
        <f>IF($B$2=1,IF(ประเมินตัวชี้วัด!AV30="","",ประเมินตัวชี้วัด!AV30),IF(ประเมินตัวชี้วัด!AV60="","",ประเมินตัวชี้วัด!AV60))</f>
        <v/>
      </c>
      <c r="AY30" s="147" t="str">
        <f>IF($B$2=1,IF(ประเมินตัวชี้วัด!AW30="","",ประเมินตัวชี้วัด!AW30),IF(ประเมินตัวชี้วัด!AW60="","",ประเมินตัวชี้วัด!AW60))</f>
        <v/>
      </c>
      <c r="AZ30" s="147" t="str">
        <f>IF($B$2=1,IF(ประเมินตัวชี้วัด!AX30="","",ประเมินตัวชี้วัด!AX30),IF(ประเมินตัวชี้วัด!AX60="","",ประเมินตัวชี้วัด!AX60))</f>
        <v/>
      </c>
      <c r="BA30" s="147" t="str">
        <f>IF($B$2=1,IF(ประเมินตัวชี้วัด!AY30="","",ประเมินตัวชี้วัด!AY30),IF(ประเมินตัวชี้วัด!AY60="","",ประเมินตัวชี้วัด!AY60))</f>
        <v/>
      </c>
      <c r="BB30" s="147" t="str">
        <f>IF($B$2=1,IF(ประเมินตัวชี้วัด!AZ30="","",ประเมินตัวชี้วัด!AZ30),IF(ประเมินตัวชี้วัด!AZ60="","",ประเมินตัวชี้วัด!AZ60))</f>
        <v/>
      </c>
      <c r="BC30" s="147" t="str">
        <f>IF($B$2=1,IF(ประเมินตัวชี้วัด!BA30="","",ประเมินตัวชี้วัด!BA30),IF(ประเมินตัวชี้วัด!BA60="","",ประเมินตัวชี้วัด!BA60))</f>
        <v/>
      </c>
      <c r="BD30" s="147" t="str">
        <f>IF($B$2=1,IF(ประเมินตัวชี้วัด!BB30="","",ประเมินตัวชี้วัด!BB30),IF(ประเมินตัวชี้วัด!BB60="","",ประเมินตัวชี้วัด!BB60))</f>
        <v/>
      </c>
      <c r="BE30" s="151" t="str">
        <f>IF($B$2=1,IF(ประเมินตัวชี้วัด!BC30="","",ประเมินตัวชี้วัด!BC30),IF(ประเมินตัวชี้วัด!BC60="","",ประเมินตัวชี้วัด!BC60))</f>
        <v/>
      </c>
      <c r="BF30" s="151" t="str">
        <f>IF($B$2=1,IF(ประเมินตัวชี้วัด!BD30="","",ประเมินตัวชี้วัด!BD30),IF(ประเมินตัวชี้วัด!BD60="","",ประเมินตัวชี้วัด!BD60))</f>
        <v/>
      </c>
    </row>
    <row r="31" spans="1:58" ht="18" customHeight="1" x14ac:dyDescent="0.5">
      <c r="A31" s="146"/>
      <c r="B31" s="146"/>
      <c r="C31" s="146"/>
      <c r="D31" s="200">
        <f t="shared" si="3"/>
        <v>27</v>
      </c>
      <c r="E31" s="145" t="str">
        <f>IF($B$2=1,IF(ประเมินตัวชี้วัด!C31="","",ประเมินตัวชี้วัด!C31),IF(ประเมินตัวชี้วัด!C61="","",ประเมินตัวชี้วัด!C61))</f>
        <v/>
      </c>
      <c r="F31" s="153"/>
      <c r="G31" s="147" t="str">
        <f>IF($B$2=1,IF(ประเมินตัวชี้วัด!E31="","",ประเมินตัวชี้วัด!E31),IF(ประเมินตัวชี้วัด!E61="","",ประเมินตัวชี้วัด!E61))</f>
        <v/>
      </c>
      <c r="H31" s="147" t="str">
        <f>IF($B$2=1,IF(ประเมินตัวชี้วัด!F31="","",ประเมินตัวชี้วัด!F31),IF(ประเมินตัวชี้วัด!F61="","",ประเมินตัวชี้วัด!F61))</f>
        <v/>
      </c>
      <c r="I31" s="147" t="str">
        <f>IF($B$2=1,IF(ประเมินตัวชี้วัด!G31="","",ประเมินตัวชี้วัด!G31),IF(ประเมินตัวชี้วัด!G61="","",ประเมินตัวชี้วัด!G61))</f>
        <v/>
      </c>
      <c r="J31" s="147" t="str">
        <f>IF($B$2=1,IF(ประเมินตัวชี้วัด!H31="","",ประเมินตัวชี้วัด!H31),IF(ประเมินตัวชี้วัด!H61="","",ประเมินตัวชี้วัด!H61))</f>
        <v/>
      </c>
      <c r="K31" s="147" t="str">
        <f>IF($B$2=1,IF(ประเมินตัวชี้วัด!I31="","",ประเมินตัวชี้วัด!I31),IF(ประเมินตัวชี้วัด!I61="","",ประเมินตัวชี้วัด!I61))</f>
        <v/>
      </c>
      <c r="L31" s="147" t="str">
        <f>IF($B$2=1,IF(ประเมินตัวชี้วัด!J31="","",ประเมินตัวชี้วัด!J31),IF(ประเมินตัวชี้วัด!J61="","",ประเมินตัวชี้วัด!J61))</f>
        <v/>
      </c>
      <c r="M31" s="147" t="str">
        <f>IF($B$2=1,IF(ประเมินตัวชี้วัด!K31="","",ประเมินตัวชี้วัด!K31),IF(ประเมินตัวชี้วัด!K61="","",ประเมินตัวชี้วัด!K61))</f>
        <v/>
      </c>
      <c r="N31" s="147" t="str">
        <f>IF($B$2=1,IF(ประเมินตัวชี้วัด!L31="","",ประเมินตัวชี้วัด!L31),IF(ประเมินตัวชี้วัด!L61="","",ประเมินตัวชี้วัด!L61))</f>
        <v/>
      </c>
      <c r="O31" s="147" t="str">
        <f>IF($B$2=1,IF(ประเมินตัวชี้วัด!M31="","",ประเมินตัวชี้วัด!M31),IF(ประเมินตัวชี้วัด!M61="","",ประเมินตัวชี้วัด!M61))</f>
        <v/>
      </c>
      <c r="P31" s="147" t="str">
        <f>IF($B$2=1,IF(ประเมินตัวชี้วัด!N31="","",ประเมินตัวชี้วัด!N31),IF(ประเมินตัวชี้วัด!N61="","",ประเมินตัวชี้วัด!N61))</f>
        <v/>
      </c>
      <c r="Q31" s="147" t="str">
        <f>IF($B$2=1,IF(ประเมินตัวชี้วัด!O31="","",ประเมินตัวชี้วัด!O31),IF(ประเมินตัวชี้วัด!O61="","",ประเมินตัวชี้วัด!O61))</f>
        <v/>
      </c>
      <c r="R31" s="147" t="str">
        <f>IF($B$2=1,IF(ประเมินตัวชี้วัด!P31="","",ประเมินตัวชี้วัด!P31),IF(ประเมินตัวชี้วัด!P61="","",ประเมินตัวชี้วัด!P61))</f>
        <v/>
      </c>
      <c r="S31" s="147" t="str">
        <f>IF($B$2=1,IF(ประเมินตัวชี้วัด!Q31="","",ประเมินตัวชี้วัด!Q31),IF(ประเมินตัวชี้วัด!Q61="","",ประเมินตัวชี้วัด!Q61))</f>
        <v/>
      </c>
      <c r="T31" s="147" t="str">
        <f>IF($B$2=1,IF(ประเมินตัวชี้วัด!R31="","",ประเมินตัวชี้วัด!R31),IF(ประเมินตัวชี้วัด!R61="","",ประเมินตัวชี้วัด!R61))</f>
        <v/>
      </c>
      <c r="U31" s="147" t="str">
        <f>IF($B$2=1,IF(ประเมินตัวชี้วัด!S31="","",ประเมินตัวชี้วัด!S31),IF(ประเมินตัวชี้วัด!S61="","",ประเมินตัวชี้วัด!S61))</f>
        <v/>
      </c>
      <c r="V31" s="147" t="str">
        <f>IF($B$2=1,IF(ประเมินตัวชี้วัด!T31="","",ประเมินตัวชี้วัด!T31),IF(ประเมินตัวชี้วัด!T61="","",ประเมินตัวชี้วัด!T61))</f>
        <v/>
      </c>
      <c r="W31" s="147" t="str">
        <f>IF($B$2=1,IF(ประเมินตัวชี้วัด!U31="","",ประเมินตัวชี้วัด!U31),IF(ประเมินตัวชี้วัด!U61="","",ประเมินตัวชี้วัด!U61))</f>
        <v/>
      </c>
      <c r="X31" s="147" t="str">
        <f>IF($B$2=1,IF(ประเมินตัวชี้วัด!V31="","",ประเมินตัวชี้วัด!V31),IF(ประเมินตัวชี้วัด!V61="","",ประเมินตัวชี้วัด!V61))</f>
        <v/>
      </c>
      <c r="Y31" s="147" t="str">
        <f>IF($B$2=1,IF(ประเมินตัวชี้วัด!W31="","",ประเมินตัวชี้วัด!W31),IF(ประเมินตัวชี้วัด!W61="","",ประเมินตัวชี้วัด!W61))</f>
        <v/>
      </c>
      <c r="Z31" s="147" t="str">
        <f>IF($B$2=1,IF(ประเมินตัวชี้วัด!X31="","",ประเมินตัวชี้วัด!X31),IF(ประเมินตัวชี้วัด!X61="","",ประเมินตัวชี้วัด!X61))</f>
        <v/>
      </c>
      <c r="AA31" s="147" t="str">
        <f>IF($B$2=1,IF(ประเมินตัวชี้วัด!Y31="","",ประเมินตัวชี้วัด!Y31),IF(ประเมินตัวชี้วัด!Y61="","",ประเมินตัวชี้วัด!Y61))</f>
        <v/>
      </c>
      <c r="AB31" s="147" t="str">
        <f>IF($B$2=1,IF(ประเมินตัวชี้วัด!Z31="","",ประเมินตัวชี้วัด!Z31),IF(ประเมินตัวชี้วัด!Z61="","",ประเมินตัวชี้วัด!Z61))</f>
        <v/>
      </c>
      <c r="AC31" s="147" t="str">
        <f>IF($B$2=1,IF(ประเมินตัวชี้วัด!AA31="","",ประเมินตัวชี้วัด!AA31),IF(ประเมินตัวชี้วัด!AA61="","",ประเมินตัวชี้วัด!AA61))</f>
        <v/>
      </c>
      <c r="AD31" s="147" t="str">
        <f>IF($B$2=1,IF(ประเมินตัวชี้วัด!AB31="","",ประเมินตัวชี้วัด!AB31),IF(ประเมินตัวชี้วัด!AB61="","",ประเมินตัวชี้วัด!AB61))</f>
        <v/>
      </c>
      <c r="AE31" s="147" t="str">
        <f>IF($B$2=1,IF(ประเมินตัวชี้วัด!AC31="","",ประเมินตัวชี้วัด!AC31),IF(ประเมินตัวชี้วัด!AC61="","",ประเมินตัวชี้วัด!AC61))</f>
        <v/>
      </c>
      <c r="AF31" s="147" t="str">
        <f>IF($B$2=1,IF(ประเมินตัวชี้วัด!AD31="","",ประเมินตัวชี้วัด!AD31),IF(ประเมินตัวชี้วัด!AD61="","",ประเมินตัวชี้วัด!AD61))</f>
        <v/>
      </c>
      <c r="AG31" s="147" t="str">
        <f>IF($B$2=1,IF(ประเมินตัวชี้วัด!AE31="","",ประเมินตัวชี้วัด!AE31),IF(ประเมินตัวชี้วัด!AE61="","",ประเมินตัวชี้วัด!AE61))</f>
        <v/>
      </c>
      <c r="AH31" s="147" t="str">
        <f>IF($B$2=1,IF(ประเมินตัวชี้วัด!AF31="","",ประเมินตัวชี้วัด!AF31),IF(ประเมินตัวชี้วัด!AF61="","",ประเมินตัวชี้วัด!AF61))</f>
        <v/>
      </c>
      <c r="AI31" s="147" t="str">
        <f>IF($B$2=1,IF(ประเมินตัวชี้วัด!AG31="","",ประเมินตัวชี้วัด!AG31),IF(ประเมินตัวชี้วัด!AG61="","",ประเมินตัวชี้วัด!AG61))</f>
        <v/>
      </c>
      <c r="AJ31" s="147" t="str">
        <f>IF($B$2=1,IF(ประเมินตัวชี้วัด!AH31="","",ประเมินตัวชี้วัด!AH31),IF(ประเมินตัวชี้วัด!AH61="","",ประเมินตัวชี้วัด!AH61))</f>
        <v/>
      </c>
      <c r="AK31" s="147" t="str">
        <f>IF($B$2=1,IF(ประเมินตัวชี้วัด!AI31="","",ประเมินตัวชี้วัด!AI31),IF(ประเมินตัวชี้วัด!AI61="","",ประเมินตัวชี้วัด!AI61))</f>
        <v/>
      </c>
      <c r="AL31" s="147" t="str">
        <f>IF($B$2=1,IF(ประเมินตัวชี้วัด!AJ31="","",ประเมินตัวชี้วัด!AJ31),IF(ประเมินตัวชี้วัด!AJ61="","",ประเมินตัวชี้วัด!AJ61))</f>
        <v/>
      </c>
      <c r="AM31" s="147" t="str">
        <f>IF($B$2=1,IF(ประเมินตัวชี้วัด!AK31="","",ประเมินตัวชี้วัด!AK31),IF(ประเมินตัวชี้วัด!AK61="","",ประเมินตัวชี้วัด!AK61))</f>
        <v/>
      </c>
      <c r="AN31" s="147" t="str">
        <f>IF($B$2=1,IF(ประเมินตัวชี้วัด!AL31="","",ประเมินตัวชี้วัด!AL31),IF(ประเมินตัวชี้วัด!AL61="","",ประเมินตัวชี้วัด!AL61))</f>
        <v/>
      </c>
      <c r="AO31" s="147" t="str">
        <f>IF($B$2=1,IF(ประเมินตัวชี้วัด!AM31="","",ประเมินตัวชี้วัด!AM31),IF(ประเมินตัวชี้วัด!AM61="","",ประเมินตัวชี้วัด!AM61))</f>
        <v/>
      </c>
      <c r="AP31" s="147" t="str">
        <f>IF($B$2=1,IF(ประเมินตัวชี้วัด!AN31="","",ประเมินตัวชี้วัด!AN31),IF(ประเมินตัวชี้วัด!AN61="","",ประเมินตัวชี้วัด!AN61))</f>
        <v/>
      </c>
      <c r="AQ31" s="147" t="str">
        <f>IF($B$2=1,IF(ประเมินตัวชี้วัด!AO31="","",ประเมินตัวชี้วัด!AO31),IF(ประเมินตัวชี้วัด!AO61="","",ประเมินตัวชี้วัด!AO61))</f>
        <v/>
      </c>
      <c r="AR31" s="147" t="str">
        <f>IF($B$2=1,IF(ประเมินตัวชี้วัด!AP31="","",ประเมินตัวชี้วัด!AP31),IF(ประเมินตัวชี้วัด!AP61="","",ประเมินตัวชี้วัด!AP61))</f>
        <v/>
      </c>
      <c r="AS31" s="147" t="str">
        <f>IF($B$2=1,IF(ประเมินตัวชี้วัด!AQ31="","",ประเมินตัวชี้วัด!AQ31),IF(ประเมินตัวชี้วัด!AQ61="","",ประเมินตัวชี้วัด!AQ61))</f>
        <v/>
      </c>
      <c r="AT31" s="147" t="str">
        <f>IF($B$2=1,IF(ประเมินตัวชี้วัด!AR31="","",ประเมินตัวชี้วัด!AR31),IF(ประเมินตัวชี้วัด!AR61="","",ประเมินตัวชี้วัด!AR61))</f>
        <v/>
      </c>
      <c r="AU31" s="147" t="str">
        <f>IF($B$2=1,IF(ประเมินตัวชี้วัด!AS31="","",ประเมินตัวชี้วัด!AS31),IF(ประเมินตัวชี้วัด!AS61="","",ประเมินตัวชี้วัด!AS61))</f>
        <v/>
      </c>
      <c r="AV31" s="147" t="str">
        <f>IF($B$2=1,IF(ประเมินตัวชี้วัด!AT31="","",ประเมินตัวชี้วัด!AT31),IF(ประเมินตัวชี้วัด!AT61="","",ประเมินตัวชี้วัด!AT61))</f>
        <v/>
      </c>
      <c r="AW31" s="147" t="str">
        <f>IF($B$2=1,IF(ประเมินตัวชี้วัด!AU31="","",ประเมินตัวชี้วัด!AU31),IF(ประเมินตัวชี้วัด!AU61="","",ประเมินตัวชี้วัด!AU61))</f>
        <v/>
      </c>
      <c r="AX31" s="147" t="str">
        <f>IF($B$2=1,IF(ประเมินตัวชี้วัด!AV31="","",ประเมินตัวชี้วัด!AV31),IF(ประเมินตัวชี้วัด!AV61="","",ประเมินตัวชี้วัด!AV61))</f>
        <v/>
      </c>
      <c r="AY31" s="147" t="str">
        <f>IF($B$2=1,IF(ประเมินตัวชี้วัด!AW31="","",ประเมินตัวชี้วัด!AW31),IF(ประเมินตัวชี้วัด!AW61="","",ประเมินตัวชี้วัด!AW61))</f>
        <v/>
      </c>
      <c r="AZ31" s="147" t="str">
        <f>IF($B$2=1,IF(ประเมินตัวชี้วัด!AX31="","",ประเมินตัวชี้วัด!AX31),IF(ประเมินตัวชี้วัด!AX61="","",ประเมินตัวชี้วัด!AX61))</f>
        <v/>
      </c>
      <c r="BA31" s="147" t="str">
        <f>IF($B$2=1,IF(ประเมินตัวชี้วัด!AY31="","",ประเมินตัวชี้วัด!AY31),IF(ประเมินตัวชี้วัด!AY61="","",ประเมินตัวชี้วัด!AY61))</f>
        <v/>
      </c>
      <c r="BB31" s="147" t="str">
        <f>IF($B$2=1,IF(ประเมินตัวชี้วัด!AZ31="","",ประเมินตัวชี้วัด!AZ31),IF(ประเมินตัวชี้วัด!AZ61="","",ประเมินตัวชี้วัด!AZ61))</f>
        <v/>
      </c>
      <c r="BC31" s="147" t="str">
        <f>IF($B$2=1,IF(ประเมินตัวชี้วัด!BA31="","",ประเมินตัวชี้วัด!BA31),IF(ประเมินตัวชี้วัด!BA61="","",ประเมินตัวชี้วัด!BA61))</f>
        <v/>
      </c>
      <c r="BD31" s="147" t="str">
        <f>IF($B$2=1,IF(ประเมินตัวชี้วัด!BB31="","",ประเมินตัวชี้วัด!BB31),IF(ประเมินตัวชี้วัด!BB61="","",ประเมินตัวชี้วัด!BB61))</f>
        <v/>
      </c>
      <c r="BE31" s="151" t="str">
        <f>IF($B$2=1,IF(ประเมินตัวชี้วัด!BC31="","",ประเมินตัวชี้วัด!BC31),IF(ประเมินตัวชี้วัด!BC61="","",ประเมินตัวชี้วัด!BC61))</f>
        <v/>
      </c>
      <c r="BF31" s="151" t="str">
        <f>IF($B$2=1,IF(ประเมินตัวชี้วัด!BD31="","",ประเมินตัวชี้วัด!BD31),IF(ประเมินตัวชี้วัด!BD61="","",ประเมินตัวชี้วัด!BD61))</f>
        <v/>
      </c>
    </row>
    <row r="32" spans="1:58" ht="18" customHeight="1" x14ac:dyDescent="0.5">
      <c r="A32" s="146"/>
      <c r="B32" s="146"/>
      <c r="C32" s="146"/>
      <c r="D32" s="200">
        <f t="shared" si="3"/>
        <v>28</v>
      </c>
      <c r="E32" s="145" t="str">
        <f>IF($B$2=1,IF(ประเมินตัวชี้วัด!C32="","",ประเมินตัวชี้วัด!C32),IF(ประเมินตัวชี้วัด!C62="","",ประเมินตัวชี้วัด!C62))</f>
        <v/>
      </c>
      <c r="F32" s="153"/>
      <c r="G32" s="147" t="str">
        <f>IF($B$2=1,IF(ประเมินตัวชี้วัด!E32="","",ประเมินตัวชี้วัด!E32),IF(ประเมินตัวชี้วัด!E62="","",ประเมินตัวชี้วัด!E62))</f>
        <v/>
      </c>
      <c r="H32" s="147" t="str">
        <f>IF($B$2=1,IF(ประเมินตัวชี้วัด!F32="","",ประเมินตัวชี้วัด!F32),IF(ประเมินตัวชี้วัด!F62="","",ประเมินตัวชี้วัด!F62))</f>
        <v/>
      </c>
      <c r="I32" s="147" t="str">
        <f>IF($B$2=1,IF(ประเมินตัวชี้วัด!G32="","",ประเมินตัวชี้วัด!G32),IF(ประเมินตัวชี้วัด!G62="","",ประเมินตัวชี้วัด!G62))</f>
        <v/>
      </c>
      <c r="J32" s="147" t="str">
        <f>IF($B$2=1,IF(ประเมินตัวชี้วัด!H32="","",ประเมินตัวชี้วัด!H32),IF(ประเมินตัวชี้วัด!H62="","",ประเมินตัวชี้วัด!H62))</f>
        <v/>
      </c>
      <c r="K32" s="147" t="str">
        <f>IF($B$2=1,IF(ประเมินตัวชี้วัด!I32="","",ประเมินตัวชี้วัด!I32),IF(ประเมินตัวชี้วัด!I62="","",ประเมินตัวชี้วัด!I62))</f>
        <v/>
      </c>
      <c r="L32" s="147" t="str">
        <f>IF($B$2=1,IF(ประเมินตัวชี้วัด!J32="","",ประเมินตัวชี้วัด!J32),IF(ประเมินตัวชี้วัด!J62="","",ประเมินตัวชี้วัด!J62))</f>
        <v/>
      </c>
      <c r="M32" s="147" t="str">
        <f>IF($B$2=1,IF(ประเมินตัวชี้วัด!K32="","",ประเมินตัวชี้วัด!K32),IF(ประเมินตัวชี้วัด!K62="","",ประเมินตัวชี้วัด!K62))</f>
        <v/>
      </c>
      <c r="N32" s="147" t="str">
        <f>IF($B$2=1,IF(ประเมินตัวชี้วัด!L32="","",ประเมินตัวชี้วัด!L32),IF(ประเมินตัวชี้วัด!L62="","",ประเมินตัวชี้วัด!L62))</f>
        <v/>
      </c>
      <c r="O32" s="147" t="str">
        <f>IF($B$2=1,IF(ประเมินตัวชี้วัด!M32="","",ประเมินตัวชี้วัด!M32),IF(ประเมินตัวชี้วัด!M62="","",ประเมินตัวชี้วัด!M62))</f>
        <v/>
      </c>
      <c r="P32" s="147" t="str">
        <f>IF($B$2=1,IF(ประเมินตัวชี้วัด!N32="","",ประเมินตัวชี้วัด!N32),IF(ประเมินตัวชี้วัด!N62="","",ประเมินตัวชี้วัด!N62))</f>
        <v/>
      </c>
      <c r="Q32" s="147" t="str">
        <f>IF($B$2=1,IF(ประเมินตัวชี้วัด!O32="","",ประเมินตัวชี้วัด!O32),IF(ประเมินตัวชี้วัด!O62="","",ประเมินตัวชี้วัด!O62))</f>
        <v/>
      </c>
      <c r="R32" s="147" t="str">
        <f>IF($B$2=1,IF(ประเมินตัวชี้วัด!P32="","",ประเมินตัวชี้วัด!P32),IF(ประเมินตัวชี้วัด!P62="","",ประเมินตัวชี้วัด!P62))</f>
        <v/>
      </c>
      <c r="S32" s="147" t="str">
        <f>IF($B$2=1,IF(ประเมินตัวชี้วัด!Q32="","",ประเมินตัวชี้วัด!Q32),IF(ประเมินตัวชี้วัด!Q62="","",ประเมินตัวชี้วัด!Q62))</f>
        <v/>
      </c>
      <c r="T32" s="147" t="str">
        <f>IF($B$2=1,IF(ประเมินตัวชี้วัด!R32="","",ประเมินตัวชี้วัด!R32),IF(ประเมินตัวชี้วัด!R62="","",ประเมินตัวชี้วัด!R62))</f>
        <v/>
      </c>
      <c r="U32" s="147" t="str">
        <f>IF($B$2=1,IF(ประเมินตัวชี้วัด!S32="","",ประเมินตัวชี้วัด!S32),IF(ประเมินตัวชี้วัด!S62="","",ประเมินตัวชี้วัด!S62))</f>
        <v/>
      </c>
      <c r="V32" s="147" t="str">
        <f>IF($B$2=1,IF(ประเมินตัวชี้วัด!T32="","",ประเมินตัวชี้วัด!T32),IF(ประเมินตัวชี้วัด!T62="","",ประเมินตัวชี้วัด!T62))</f>
        <v/>
      </c>
      <c r="W32" s="147" t="str">
        <f>IF($B$2=1,IF(ประเมินตัวชี้วัด!U32="","",ประเมินตัวชี้วัด!U32),IF(ประเมินตัวชี้วัด!U62="","",ประเมินตัวชี้วัด!U62))</f>
        <v/>
      </c>
      <c r="X32" s="147" t="str">
        <f>IF($B$2=1,IF(ประเมินตัวชี้วัด!V32="","",ประเมินตัวชี้วัด!V32),IF(ประเมินตัวชี้วัด!V62="","",ประเมินตัวชี้วัด!V62))</f>
        <v/>
      </c>
      <c r="Y32" s="147" t="str">
        <f>IF($B$2=1,IF(ประเมินตัวชี้วัด!W32="","",ประเมินตัวชี้วัด!W32),IF(ประเมินตัวชี้วัด!W62="","",ประเมินตัวชี้วัด!W62))</f>
        <v/>
      </c>
      <c r="Z32" s="147" t="str">
        <f>IF($B$2=1,IF(ประเมินตัวชี้วัด!X32="","",ประเมินตัวชี้วัด!X32),IF(ประเมินตัวชี้วัด!X62="","",ประเมินตัวชี้วัด!X62))</f>
        <v/>
      </c>
      <c r="AA32" s="147" t="str">
        <f>IF($B$2=1,IF(ประเมินตัวชี้วัด!Y32="","",ประเมินตัวชี้วัด!Y32),IF(ประเมินตัวชี้วัด!Y62="","",ประเมินตัวชี้วัด!Y62))</f>
        <v/>
      </c>
      <c r="AB32" s="147" t="str">
        <f>IF($B$2=1,IF(ประเมินตัวชี้วัด!Z32="","",ประเมินตัวชี้วัด!Z32),IF(ประเมินตัวชี้วัด!Z62="","",ประเมินตัวชี้วัด!Z62))</f>
        <v/>
      </c>
      <c r="AC32" s="147" t="str">
        <f>IF($B$2=1,IF(ประเมินตัวชี้วัด!AA32="","",ประเมินตัวชี้วัด!AA32),IF(ประเมินตัวชี้วัด!AA62="","",ประเมินตัวชี้วัด!AA62))</f>
        <v/>
      </c>
      <c r="AD32" s="147" t="str">
        <f>IF($B$2=1,IF(ประเมินตัวชี้วัด!AB32="","",ประเมินตัวชี้วัด!AB32),IF(ประเมินตัวชี้วัด!AB62="","",ประเมินตัวชี้วัด!AB62))</f>
        <v/>
      </c>
      <c r="AE32" s="147" t="str">
        <f>IF($B$2=1,IF(ประเมินตัวชี้วัด!AC32="","",ประเมินตัวชี้วัด!AC32),IF(ประเมินตัวชี้วัด!AC62="","",ประเมินตัวชี้วัด!AC62))</f>
        <v/>
      </c>
      <c r="AF32" s="147" t="str">
        <f>IF($B$2=1,IF(ประเมินตัวชี้วัด!AD32="","",ประเมินตัวชี้วัด!AD32),IF(ประเมินตัวชี้วัด!AD62="","",ประเมินตัวชี้วัด!AD62))</f>
        <v/>
      </c>
      <c r="AG32" s="147" t="str">
        <f>IF($B$2=1,IF(ประเมินตัวชี้วัด!AE32="","",ประเมินตัวชี้วัด!AE32),IF(ประเมินตัวชี้วัด!AE62="","",ประเมินตัวชี้วัด!AE62))</f>
        <v/>
      </c>
      <c r="AH32" s="147" t="str">
        <f>IF($B$2=1,IF(ประเมินตัวชี้วัด!AF32="","",ประเมินตัวชี้วัด!AF32),IF(ประเมินตัวชี้วัด!AF62="","",ประเมินตัวชี้วัด!AF62))</f>
        <v/>
      </c>
      <c r="AI32" s="147" t="str">
        <f>IF($B$2=1,IF(ประเมินตัวชี้วัด!AG32="","",ประเมินตัวชี้วัด!AG32),IF(ประเมินตัวชี้วัด!AG62="","",ประเมินตัวชี้วัด!AG62))</f>
        <v/>
      </c>
      <c r="AJ32" s="147" t="str">
        <f>IF($B$2=1,IF(ประเมินตัวชี้วัด!AH32="","",ประเมินตัวชี้วัด!AH32),IF(ประเมินตัวชี้วัด!AH62="","",ประเมินตัวชี้วัด!AH62))</f>
        <v/>
      </c>
      <c r="AK32" s="147" t="str">
        <f>IF($B$2=1,IF(ประเมินตัวชี้วัด!AI32="","",ประเมินตัวชี้วัด!AI32),IF(ประเมินตัวชี้วัด!AI62="","",ประเมินตัวชี้วัด!AI62))</f>
        <v/>
      </c>
      <c r="AL32" s="147" t="str">
        <f>IF($B$2=1,IF(ประเมินตัวชี้วัด!AJ32="","",ประเมินตัวชี้วัด!AJ32),IF(ประเมินตัวชี้วัด!AJ62="","",ประเมินตัวชี้วัด!AJ62))</f>
        <v/>
      </c>
      <c r="AM32" s="147" t="str">
        <f>IF($B$2=1,IF(ประเมินตัวชี้วัด!AK32="","",ประเมินตัวชี้วัด!AK32),IF(ประเมินตัวชี้วัด!AK62="","",ประเมินตัวชี้วัด!AK62))</f>
        <v/>
      </c>
      <c r="AN32" s="147" t="str">
        <f>IF($B$2=1,IF(ประเมินตัวชี้วัด!AL32="","",ประเมินตัวชี้วัด!AL32),IF(ประเมินตัวชี้วัด!AL62="","",ประเมินตัวชี้วัด!AL62))</f>
        <v/>
      </c>
      <c r="AO32" s="147" t="str">
        <f>IF($B$2=1,IF(ประเมินตัวชี้วัด!AM32="","",ประเมินตัวชี้วัด!AM32),IF(ประเมินตัวชี้วัด!AM62="","",ประเมินตัวชี้วัด!AM62))</f>
        <v/>
      </c>
      <c r="AP32" s="147" t="str">
        <f>IF($B$2=1,IF(ประเมินตัวชี้วัด!AN32="","",ประเมินตัวชี้วัด!AN32),IF(ประเมินตัวชี้วัด!AN62="","",ประเมินตัวชี้วัด!AN62))</f>
        <v/>
      </c>
      <c r="AQ32" s="147" t="str">
        <f>IF($B$2=1,IF(ประเมินตัวชี้วัด!AO32="","",ประเมินตัวชี้วัด!AO32),IF(ประเมินตัวชี้วัด!AO62="","",ประเมินตัวชี้วัด!AO62))</f>
        <v/>
      </c>
      <c r="AR32" s="147" t="str">
        <f>IF($B$2=1,IF(ประเมินตัวชี้วัด!AP32="","",ประเมินตัวชี้วัด!AP32),IF(ประเมินตัวชี้วัด!AP62="","",ประเมินตัวชี้วัด!AP62))</f>
        <v/>
      </c>
      <c r="AS32" s="147" t="str">
        <f>IF($B$2=1,IF(ประเมินตัวชี้วัด!AQ32="","",ประเมินตัวชี้วัด!AQ32),IF(ประเมินตัวชี้วัด!AQ62="","",ประเมินตัวชี้วัด!AQ62))</f>
        <v/>
      </c>
      <c r="AT32" s="147" t="str">
        <f>IF($B$2=1,IF(ประเมินตัวชี้วัด!AR32="","",ประเมินตัวชี้วัด!AR32),IF(ประเมินตัวชี้วัด!AR62="","",ประเมินตัวชี้วัด!AR62))</f>
        <v/>
      </c>
      <c r="AU32" s="147" t="str">
        <f>IF($B$2=1,IF(ประเมินตัวชี้วัด!AS32="","",ประเมินตัวชี้วัด!AS32),IF(ประเมินตัวชี้วัด!AS62="","",ประเมินตัวชี้วัด!AS62))</f>
        <v/>
      </c>
      <c r="AV32" s="147" t="str">
        <f>IF($B$2=1,IF(ประเมินตัวชี้วัด!AT32="","",ประเมินตัวชี้วัด!AT32),IF(ประเมินตัวชี้วัด!AT62="","",ประเมินตัวชี้วัด!AT62))</f>
        <v/>
      </c>
      <c r="AW32" s="147" t="str">
        <f>IF($B$2=1,IF(ประเมินตัวชี้วัด!AU32="","",ประเมินตัวชี้วัด!AU32),IF(ประเมินตัวชี้วัด!AU62="","",ประเมินตัวชี้วัด!AU62))</f>
        <v/>
      </c>
      <c r="AX32" s="147" t="str">
        <f>IF($B$2=1,IF(ประเมินตัวชี้วัด!AV32="","",ประเมินตัวชี้วัด!AV32),IF(ประเมินตัวชี้วัด!AV62="","",ประเมินตัวชี้วัด!AV62))</f>
        <v/>
      </c>
      <c r="AY32" s="147" t="str">
        <f>IF($B$2=1,IF(ประเมินตัวชี้วัด!AW32="","",ประเมินตัวชี้วัด!AW32),IF(ประเมินตัวชี้วัด!AW62="","",ประเมินตัวชี้วัด!AW62))</f>
        <v/>
      </c>
      <c r="AZ32" s="147" t="str">
        <f>IF($B$2=1,IF(ประเมินตัวชี้วัด!AX32="","",ประเมินตัวชี้วัด!AX32),IF(ประเมินตัวชี้วัด!AX62="","",ประเมินตัวชี้วัด!AX62))</f>
        <v/>
      </c>
      <c r="BA32" s="147" t="str">
        <f>IF($B$2=1,IF(ประเมินตัวชี้วัด!AY32="","",ประเมินตัวชี้วัด!AY32),IF(ประเมินตัวชี้วัด!AY62="","",ประเมินตัวชี้วัด!AY62))</f>
        <v/>
      </c>
      <c r="BB32" s="147" t="str">
        <f>IF($B$2=1,IF(ประเมินตัวชี้วัด!AZ32="","",ประเมินตัวชี้วัด!AZ32),IF(ประเมินตัวชี้วัด!AZ62="","",ประเมินตัวชี้วัด!AZ62))</f>
        <v/>
      </c>
      <c r="BC32" s="147" t="str">
        <f>IF($B$2=1,IF(ประเมินตัวชี้วัด!BA32="","",ประเมินตัวชี้วัด!BA32),IF(ประเมินตัวชี้วัด!BA62="","",ประเมินตัวชี้วัด!BA62))</f>
        <v/>
      </c>
      <c r="BD32" s="147" t="str">
        <f>IF($B$2=1,IF(ประเมินตัวชี้วัด!BB32="","",ประเมินตัวชี้วัด!BB32),IF(ประเมินตัวชี้วัด!BB62="","",ประเมินตัวชี้วัด!BB62))</f>
        <v/>
      </c>
      <c r="BE32" s="151" t="str">
        <f>IF($B$2=1,IF(ประเมินตัวชี้วัด!BC32="","",ประเมินตัวชี้วัด!BC32),IF(ประเมินตัวชี้วัด!BC62="","",ประเมินตัวชี้วัด!BC62))</f>
        <v/>
      </c>
      <c r="BF32" s="151" t="str">
        <f>IF($B$2=1,IF(ประเมินตัวชี้วัด!BD32="","",ประเมินตัวชี้วัด!BD32),IF(ประเมินตัวชี้วัด!BD62="","",ประเมินตัวชี้วัด!BD62))</f>
        <v/>
      </c>
    </row>
    <row r="33" spans="1:58" ht="18" customHeight="1" x14ac:dyDescent="0.5">
      <c r="A33" s="146"/>
      <c r="B33" s="146"/>
      <c r="C33" s="146"/>
      <c r="D33" s="200">
        <f t="shared" si="3"/>
        <v>29</v>
      </c>
      <c r="E33" s="145" t="str">
        <f>IF($B$2=1,IF(ประเมินตัวชี้วัด!C33="","",ประเมินตัวชี้วัด!C33),IF(ประเมินตัวชี้วัด!C63="","",ประเมินตัวชี้วัด!C63))</f>
        <v/>
      </c>
      <c r="F33" s="153"/>
      <c r="G33" s="147" t="str">
        <f>IF($B$2=1,IF(ประเมินตัวชี้วัด!E33="","",ประเมินตัวชี้วัด!E33),IF(ประเมินตัวชี้วัด!E63="","",ประเมินตัวชี้วัด!E63))</f>
        <v/>
      </c>
      <c r="H33" s="147" t="str">
        <f>IF($B$2=1,IF(ประเมินตัวชี้วัด!F33="","",ประเมินตัวชี้วัด!F33),IF(ประเมินตัวชี้วัด!F63="","",ประเมินตัวชี้วัด!F63))</f>
        <v/>
      </c>
      <c r="I33" s="147" t="str">
        <f>IF($B$2=1,IF(ประเมินตัวชี้วัด!G33="","",ประเมินตัวชี้วัด!G33),IF(ประเมินตัวชี้วัด!G63="","",ประเมินตัวชี้วัด!G63))</f>
        <v/>
      </c>
      <c r="J33" s="147" t="str">
        <f>IF($B$2=1,IF(ประเมินตัวชี้วัด!H33="","",ประเมินตัวชี้วัด!H33),IF(ประเมินตัวชี้วัด!H63="","",ประเมินตัวชี้วัด!H63))</f>
        <v/>
      </c>
      <c r="K33" s="147" t="str">
        <f>IF($B$2=1,IF(ประเมินตัวชี้วัด!I33="","",ประเมินตัวชี้วัด!I33),IF(ประเมินตัวชี้วัด!I63="","",ประเมินตัวชี้วัด!I63))</f>
        <v/>
      </c>
      <c r="L33" s="147" t="str">
        <f>IF($B$2=1,IF(ประเมินตัวชี้วัด!J33="","",ประเมินตัวชี้วัด!J33),IF(ประเมินตัวชี้วัด!J63="","",ประเมินตัวชี้วัด!J63))</f>
        <v/>
      </c>
      <c r="M33" s="147" t="str">
        <f>IF($B$2=1,IF(ประเมินตัวชี้วัด!K33="","",ประเมินตัวชี้วัด!K33),IF(ประเมินตัวชี้วัด!K63="","",ประเมินตัวชี้วัด!K63))</f>
        <v/>
      </c>
      <c r="N33" s="147" t="str">
        <f>IF($B$2=1,IF(ประเมินตัวชี้วัด!L33="","",ประเมินตัวชี้วัด!L33),IF(ประเมินตัวชี้วัด!L63="","",ประเมินตัวชี้วัด!L63))</f>
        <v/>
      </c>
      <c r="O33" s="147" t="str">
        <f>IF($B$2=1,IF(ประเมินตัวชี้วัด!M33="","",ประเมินตัวชี้วัด!M33),IF(ประเมินตัวชี้วัด!M63="","",ประเมินตัวชี้วัด!M63))</f>
        <v/>
      </c>
      <c r="P33" s="147" t="str">
        <f>IF($B$2=1,IF(ประเมินตัวชี้วัด!N33="","",ประเมินตัวชี้วัด!N33),IF(ประเมินตัวชี้วัด!N63="","",ประเมินตัวชี้วัด!N63))</f>
        <v/>
      </c>
      <c r="Q33" s="147" t="str">
        <f>IF($B$2=1,IF(ประเมินตัวชี้วัด!O33="","",ประเมินตัวชี้วัด!O33),IF(ประเมินตัวชี้วัด!O63="","",ประเมินตัวชี้วัด!O63))</f>
        <v/>
      </c>
      <c r="R33" s="147" t="str">
        <f>IF($B$2=1,IF(ประเมินตัวชี้วัด!P33="","",ประเมินตัวชี้วัด!P33),IF(ประเมินตัวชี้วัด!P63="","",ประเมินตัวชี้วัด!P63))</f>
        <v/>
      </c>
      <c r="S33" s="147" t="str">
        <f>IF($B$2=1,IF(ประเมินตัวชี้วัด!Q33="","",ประเมินตัวชี้วัด!Q33),IF(ประเมินตัวชี้วัด!Q63="","",ประเมินตัวชี้วัด!Q63))</f>
        <v/>
      </c>
      <c r="T33" s="147" t="str">
        <f>IF($B$2=1,IF(ประเมินตัวชี้วัด!R33="","",ประเมินตัวชี้วัด!R33),IF(ประเมินตัวชี้วัด!R63="","",ประเมินตัวชี้วัด!R63))</f>
        <v/>
      </c>
      <c r="U33" s="147" t="str">
        <f>IF($B$2=1,IF(ประเมินตัวชี้วัด!S33="","",ประเมินตัวชี้วัด!S33),IF(ประเมินตัวชี้วัด!S63="","",ประเมินตัวชี้วัด!S63))</f>
        <v/>
      </c>
      <c r="V33" s="147" t="str">
        <f>IF($B$2=1,IF(ประเมินตัวชี้วัด!T33="","",ประเมินตัวชี้วัด!T33),IF(ประเมินตัวชี้วัด!T63="","",ประเมินตัวชี้วัด!T63))</f>
        <v/>
      </c>
      <c r="W33" s="147" t="str">
        <f>IF($B$2=1,IF(ประเมินตัวชี้วัด!U33="","",ประเมินตัวชี้วัด!U33),IF(ประเมินตัวชี้วัด!U63="","",ประเมินตัวชี้วัด!U63))</f>
        <v/>
      </c>
      <c r="X33" s="147" t="str">
        <f>IF($B$2=1,IF(ประเมินตัวชี้วัด!V33="","",ประเมินตัวชี้วัด!V33),IF(ประเมินตัวชี้วัด!V63="","",ประเมินตัวชี้วัด!V63))</f>
        <v/>
      </c>
      <c r="Y33" s="147" t="str">
        <f>IF($B$2=1,IF(ประเมินตัวชี้วัด!W33="","",ประเมินตัวชี้วัด!W33),IF(ประเมินตัวชี้วัด!W63="","",ประเมินตัวชี้วัด!W63))</f>
        <v/>
      </c>
      <c r="Z33" s="147" t="str">
        <f>IF($B$2=1,IF(ประเมินตัวชี้วัด!X33="","",ประเมินตัวชี้วัด!X33),IF(ประเมินตัวชี้วัด!X63="","",ประเมินตัวชี้วัด!X63))</f>
        <v/>
      </c>
      <c r="AA33" s="147" t="str">
        <f>IF($B$2=1,IF(ประเมินตัวชี้วัด!Y33="","",ประเมินตัวชี้วัด!Y33),IF(ประเมินตัวชี้วัด!Y63="","",ประเมินตัวชี้วัด!Y63))</f>
        <v/>
      </c>
      <c r="AB33" s="147" t="str">
        <f>IF($B$2=1,IF(ประเมินตัวชี้วัด!Z33="","",ประเมินตัวชี้วัด!Z33),IF(ประเมินตัวชี้วัด!Z63="","",ประเมินตัวชี้วัด!Z63))</f>
        <v/>
      </c>
      <c r="AC33" s="147" t="str">
        <f>IF($B$2=1,IF(ประเมินตัวชี้วัด!AA33="","",ประเมินตัวชี้วัด!AA33),IF(ประเมินตัวชี้วัด!AA63="","",ประเมินตัวชี้วัด!AA63))</f>
        <v/>
      </c>
      <c r="AD33" s="147" t="str">
        <f>IF($B$2=1,IF(ประเมินตัวชี้วัด!AB33="","",ประเมินตัวชี้วัด!AB33),IF(ประเมินตัวชี้วัด!AB63="","",ประเมินตัวชี้วัด!AB63))</f>
        <v/>
      </c>
      <c r="AE33" s="147" t="str">
        <f>IF($B$2=1,IF(ประเมินตัวชี้วัด!AC33="","",ประเมินตัวชี้วัด!AC33),IF(ประเมินตัวชี้วัด!AC63="","",ประเมินตัวชี้วัด!AC63))</f>
        <v/>
      </c>
      <c r="AF33" s="147" t="str">
        <f>IF($B$2=1,IF(ประเมินตัวชี้วัด!AD33="","",ประเมินตัวชี้วัด!AD33),IF(ประเมินตัวชี้วัด!AD63="","",ประเมินตัวชี้วัด!AD63))</f>
        <v/>
      </c>
      <c r="AG33" s="147" t="str">
        <f>IF($B$2=1,IF(ประเมินตัวชี้วัด!AE33="","",ประเมินตัวชี้วัด!AE33),IF(ประเมินตัวชี้วัด!AE63="","",ประเมินตัวชี้วัด!AE63))</f>
        <v/>
      </c>
      <c r="AH33" s="147" t="str">
        <f>IF($B$2=1,IF(ประเมินตัวชี้วัด!AF33="","",ประเมินตัวชี้วัด!AF33),IF(ประเมินตัวชี้วัด!AF63="","",ประเมินตัวชี้วัด!AF63))</f>
        <v/>
      </c>
      <c r="AI33" s="147" t="str">
        <f>IF($B$2=1,IF(ประเมินตัวชี้วัด!AG33="","",ประเมินตัวชี้วัด!AG33),IF(ประเมินตัวชี้วัด!AG63="","",ประเมินตัวชี้วัด!AG63))</f>
        <v/>
      </c>
      <c r="AJ33" s="147" t="str">
        <f>IF($B$2=1,IF(ประเมินตัวชี้วัด!AH33="","",ประเมินตัวชี้วัด!AH33),IF(ประเมินตัวชี้วัด!AH63="","",ประเมินตัวชี้วัด!AH63))</f>
        <v/>
      </c>
      <c r="AK33" s="147" t="str">
        <f>IF($B$2=1,IF(ประเมินตัวชี้วัด!AI33="","",ประเมินตัวชี้วัด!AI33),IF(ประเมินตัวชี้วัด!AI63="","",ประเมินตัวชี้วัด!AI63))</f>
        <v/>
      </c>
      <c r="AL33" s="147" t="str">
        <f>IF($B$2=1,IF(ประเมินตัวชี้วัด!AJ33="","",ประเมินตัวชี้วัด!AJ33),IF(ประเมินตัวชี้วัด!AJ63="","",ประเมินตัวชี้วัด!AJ63))</f>
        <v/>
      </c>
      <c r="AM33" s="147" t="str">
        <f>IF($B$2=1,IF(ประเมินตัวชี้วัด!AK33="","",ประเมินตัวชี้วัด!AK33),IF(ประเมินตัวชี้วัด!AK63="","",ประเมินตัวชี้วัด!AK63))</f>
        <v/>
      </c>
      <c r="AN33" s="147" t="str">
        <f>IF($B$2=1,IF(ประเมินตัวชี้วัด!AL33="","",ประเมินตัวชี้วัด!AL33),IF(ประเมินตัวชี้วัด!AL63="","",ประเมินตัวชี้วัด!AL63))</f>
        <v/>
      </c>
      <c r="AO33" s="147" t="str">
        <f>IF($B$2=1,IF(ประเมินตัวชี้วัด!AM33="","",ประเมินตัวชี้วัด!AM33),IF(ประเมินตัวชี้วัด!AM63="","",ประเมินตัวชี้วัด!AM63))</f>
        <v/>
      </c>
      <c r="AP33" s="147" t="str">
        <f>IF($B$2=1,IF(ประเมินตัวชี้วัด!AN33="","",ประเมินตัวชี้วัด!AN33),IF(ประเมินตัวชี้วัด!AN63="","",ประเมินตัวชี้วัด!AN63))</f>
        <v/>
      </c>
      <c r="AQ33" s="147" t="str">
        <f>IF($B$2=1,IF(ประเมินตัวชี้วัด!AO33="","",ประเมินตัวชี้วัด!AO33),IF(ประเมินตัวชี้วัด!AO63="","",ประเมินตัวชี้วัด!AO63))</f>
        <v/>
      </c>
      <c r="AR33" s="147" t="str">
        <f>IF($B$2=1,IF(ประเมินตัวชี้วัด!AP33="","",ประเมินตัวชี้วัด!AP33),IF(ประเมินตัวชี้วัด!AP63="","",ประเมินตัวชี้วัด!AP63))</f>
        <v/>
      </c>
      <c r="AS33" s="147" t="str">
        <f>IF($B$2=1,IF(ประเมินตัวชี้วัด!AQ33="","",ประเมินตัวชี้วัด!AQ33),IF(ประเมินตัวชี้วัด!AQ63="","",ประเมินตัวชี้วัด!AQ63))</f>
        <v/>
      </c>
      <c r="AT33" s="147" t="str">
        <f>IF($B$2=1,IF(ประเมินตัวชี้วัด!AR33="","",ประเมินตัวชี้วัด!AR33),IF(ประเมินตัวชี้วัด!AR63="","",ประเมินตัวชี้วัด!AR63))</f>
        <v/>
      </c>
      <c r="AU33" s="147" t="str">
        <f>IF($B$2=1,IF(ประเมินตัวชี้วัด!AS33="","",ประเมินตัวชี้วัด!AS33),IF(ประเมินตัวชี้วัด!AS63="","",ประเมินตัวชี้วัด!AS63))</f>
        <v/>
      </c>
      <c r="AV33" s="147" t="str">
        <f>IF($B$2=1,IF(ประเมินตัวชี้วัด!AT33="","",ประเมินตัวชี้วัด!AT33),IF(ประเมินตัวชี้วัด!AT63="","",ประเมินตัวชี้วัด!AT63))</f>
        <v/>
      </c>
      <c r="AW33" s="147" t="str">
        <f>IF($B$2=1,IF(ประเมินตัวชี้วัด!AU33="","",ประเมินตัวชี้วัด!AU33),IF(ประเมินตัวชี้วัด!AU63="","",ประเมินตัวชี้วัด!AU63))</f>
        <v/>
      </c>
      <c r="AX33" s="147" t="str">
        <f>IF($B$2=1,IF(ประเมินตัวชี้วัด!AV33="","",ประเมินตัวชี้วัด!AV33),IF(ประเมินตัวชี้วัด!AV63="","",ประเมินตัวชี้วัด!AV63))</f>
        <v/>
      </c>
      <c r="AY33" s="147" t="str">
        <f>IF($B$2=1,IF(ประเมินตัวชี้วัด!AW33="","",ประเมินตัวชี้วัด!AW33),IF(ประเมินตัวชี้วัด!AW63="","",ประเมินตัวชี้วัด!AW63))</f>
        <v/>
      </c>
      <c r="AZ33" s="147" t="str">
        <f>IF($B$2=1,IF(ประเมินตัวชี้วัด!AX33="","",ประเมินตัวชี้วัด!AX33),IF(ประเมินตัวชี้วัด!AX63="","",ประเมินตัวชี้วัด!AX63))</f>
        <v/>
      </c>
      <c r="BA33" s="147" t="str">
        <f>IF($B$2=1,IF(ประเมินตัวชี้วัด!AY33="","",ประเมินตัวชี้วัด!AY33),IF(ประเมินตัวชี้วัด!AY63="","",ประเมินตัวชี้วัด!AY63))</f>
        <v/>
      </c>
      <c r="BB33" s="147" t="str">
        <f>IF($B$2=1,IF(ประเมินตัวชี้วัด!AZ33="","",ประเมินตัวชี้วัด!AZ33),IF(ประเมินตัวชี้วัด!AZ63="","",ประเมินตัวชี้วัด!AZ63))</f>
        <v/>
      </c>
      <c r="BC33" s="147" t="str">
        <f>IF($B$2=1,IF(ประเมินตัวชี้วัด!BA33="","",ประเมินตัวชี้วัด!BA33),IF(ประเมินตัวชี้วัด!BA63="","",ประเมินตัวชี้วัด!BA63))</f>
        <v/>
      </c>
      <c r="BD33" s="147" t="str">
        <f>IF($B$2=1,IF(ประเมินตัวชี้วัด!BB33="","",ประเมินตัวชี้วัด!BB33),IF(ประเมินตัวชี้วัด!BB63="","",ประเมินตัวชี้วัด!BB63))</f>
        <v/>
      </c>
      <c r="BE33" s="151" t="str">
        <f>IF($B$2=1,IF(ประเมินตัวชี้วัด!BC33="","",ประเมินตัวชี้วัด!BC33),IF(ประเมินตัวชี้วัด!BC63="","",ประเมินตัวชี้วัด!BC63))</f>
        <v/>
      </c>
      <c r="BF33" s="151" t="str">
        <f>IF($B$2=1,IF(ประเมินตัวชี้วัด!BD33="","",ประเมินตัวชี้วัด!BD33),IF(ประเมินตัวชี้วัด!BD63="","",ประเมินตัวชี้วัด!BD63))</f>
        <v/>
      </c>
    </row>
    <row r="34" spans="1:58" ht="18" customHeight="1" x14ac:dyDescent="0.5">
      <c r="A34" s="146"/>
      <c r="B34" s="146"/>
      <c r="C34" s="146"/>
      <c r="D34" s="200">
        <f t="shared" si="3"/>
        <v>30</v>
      </c>
      <c r="E34" s="145" t="str">
        <f>IF($B$2=1,IF(ประเมินตัวชี้วัด!C34="","",ประเมินตัวชี้วัด!C34),IF(ประเมินตัวชี้วัด!C64="","",ประเมินตัวชี้วัด!C64))</f>
        <v/>
      </c>
      <c r="F34" s="153"/>
      <c r="G34" s="147" t="str">
        <f>IF($B$2=1,IF(ประเมินตัวชี้วัด!E34="","",ประเมินตัวชี้วัด!E34),IF(ประเมินตัวชี้วัด!E64="","",ประเมินตัวชี้วัด!E64))</f>
        <v/>
      </c>
      <c r="H34" s="147" t="str">
        <f>IF($B$2=1,IF(ประเมินตัวชี้วัด!F34="","",ประเมินตัวชี้วัด!F34),IF(ประเมินตัวชี้วัด!F64="","",ประเมินตัวชี้วัด!F64))</f>
        <v/>
      </c>
      <c r="I34" s="147" t="str">
        <f>IF($B$2=1,IF(ประเมินตัวชี้วัด!G34="","",ประเมินตัวชี้วัด!G34),IF(ประเมินตัวชี้วัด!G64="","",ประเมินตัวชี้วัด!G64))</f>
        <v/>
      </c>
      <c r="J34" s="147" t="str">
        <f>IF($B$2=1,IF(ประเมินตัวชี้วัด!H34="","",ประเมินตัวชี้วัด!H34),IF(ประเมินตัวชี้วัด!H64="","",ประเมินตัวชี้วัด!H64))</f>
        <v/>
      </c>
      <c r="K34" s="147" t="str">
        <f>IF($B$2=1,IF(ประเมินตัวชี้วัด!I34="","",ประเมินตัวชี้วัด!I34),IF(ประเมินตัวชี้วัด!I64="","",ประเมินตัวชี้วัด!I64))</f>
        <v/>
      </c>
      <c r="L34" s="147" t="str">
        <f>IF($B$2=1,IF(ประเมินตัวชี้วัด!J34="","",ประเมินตัวชี้วัด!J34),IF(ประเมินตัวชี้วัด!J64="","",ประเมินตัวชี้วัด!J64))</f>
        <v/>
      </c>
      <c r="M34" s="147" t="str">
        <f>IF($B$2=1,IF(ประเมินตัวชี้วัด!K34="","",ประเมินตัวชี้วัด!K34),IF(ประเมินตัวชี้วัด!K64="","",ประเมินตัวชี้วัด!K64))</f>
        <v/>
      </c>
      <c r="N34" s="147" t="str">
        <f>IF($B$2=1,IF(ประเมินตัวชี้วัด!L34="","",ประเมินตัวชี้วัด!L34),IF(ประเมินตัวชี้วัด!L64="","",ประเมินตัวชี้วัด!L64))</f>
        <v/>
      </c>
      <c r="O34" s="147" t="str">
        <f>IF($B$2=1,IF(ประเมินตัวชี้วัด!M34="","",ประเมินตัวชี้วัด!M34),IF(ประเมินตัวชี้วัด!M64="","",ประเมินตัวชี้วัด!M64))</f>
        <v/>
      </c>
      <c r="P34" s="147" t="str">
        <f>IF($B$2=1,IF(ประเมินตัวชี้วัด!N34="","",ประเมินตัวชี้วัด!N34),IF(ประเมินตัวชี้วัด!N64="","",ประเมินตัวชี้วัด!N64))</f>
        <v/>
      </c>
      <c r="Q34" s="147" t="str">
        <f>IF($B$2=1,IF(ประเมินตัวชี้วัด!O34="","",ประเมินตัวชี้วัด!O34),IF(ประเมินตัวชี้วัด!O64="","",ประเมินตัวชี้วัด!O64))</f>
        <v/>
      </c>
      <c r="R34" s="147" t="str">
        <f>IF($B$2=1,IF(ประเมินตัวชี้วัด!P34="","",ประเมินตัวชี้วัด!P34),IF(ประเมินตัวชี้วัด!P64="","",ประเมินตัวชี้วัด!P64))</f>
        <v/>
      </c>
      <c r="S34" s="147" t="str">
        <f>IF($B$2=1,IF(ประเมินตัวชี้วัด!Q34="","",ประเมินตัวชี้วัด!Q34),IF(ประเมินตัวชี้วัด!Q64="","",ประเมินตัวชี้วัด!Q64))</f>
        <v/>
      </c>
      <c r="T34" s="147" t="str">
        <f>IF($B$2=1,IF(ประเมินตัวชี้วัด!R34="","",ประเมินตัวชี้วัด!R34),IF(ประเมินตัวชี้วัด!R64="","",ประเมินตัวชี้วัด!R64))</f>
        <v/>
      </c>
      <c r="U34" s="147" t="str">
        <f>IF($B$2=1,IF(ประเมินตัวชี้วัด!S34="","",ประเมินตัวชี้วัด!S34),IF(ประเมินตัวชี้วัด!S64="","",ประเมินตัวชี้วัด!S64))</f>
        <v/>
      </c>
      <c r="V34" s="147" t="str">
        <f>IF($B$2=1,IF(ประเมินตัวชี้วัด!T34="","",ประเมินตัวชี้วัด!T34),IF(ประเมินตัวชี้วัด!T64="","",ประเมินตัวชี้วัด!T64))</f>
        <v/>
      </c>
      <c r="W34" s="147" t="str">
        <f>IF($B$2=1,IF(ประเมินตัวชี้วัด!U34="","",ประเมินตัวชี้วัด!U34),IF(ประเมินตัวชี้วัด!U64="","",ประเมินตัวชี้วัด!U64))</f>
        <v/>
      </c>
      <c r="X34" s="147" t="str">
        <f>IF($B$2=1,IF(ประเมินตัวชี้วัด!V34="","",ประเมินตัวชี้วัด!V34),IF(ประเมินตัวชี้วัด!V64="","",ประเมินตัวชี้วัด!V64))</f>
        <v/>
      </c>
      <c r="Y34" s="147" t="str">
        <f>IF($B$2=1,IF(ประเมินตัวชี้วัด!W34="","",ประเมินตัวชี้วัด!W34),IF(ประเมินตัวชี้วัด!W64="","",ประเมินตัวชี้วัด!W64))</f>
        <v/>
      </c>
      <c r="Z34" s="147" t="str">
        <f>IF($B$2=1,IF(ประเมินตัวชี้วัด!X34="","",ประเมินตัวชี้วัด!X34),IF(ประเมินตัวชี้วัด!X64="","",ประเมินตัวชี้วัด!X64))</f>
        <v/>
      </c>
      <c r="AA34" s="147" t="str">
        <f>IF($B$2=1,IF(ประเมินตัวชี้วัด!Y34="","",ประเมินตัวชี้วัด!Y34),IF(ประเมินตัวชี้วัด!Y64="","",ประเมินตัวชี้วัด!Y64))</f>
        <v/>
      </c>
      <c r="AB34" s="147" t="str">
        <f>IF($B$2=1,IF(ประเมินตัวชี้วัด!Z34="","",ประเมินตัวชี้วัด!Z34),IF(ประเมินตัวชี้วัด!Z64="","",ประเมินตัวชี้วัด!Z64))</f>
        <v/>
      </c>
      <c r="AC34" s="147" t="str">
        <f>IF($B$2=1,IF(ประเมินตัวชี้วัด!AA34="","",ประเมินตัวชี้วัด!AA34),IF(ประเมินตัวชี้วัด!AA64="","",ประเมินตัวชี้วัด!AA64))</f>
        <v/>
      </c>
      <c r="AD34" s="147" t="str">
        <f>IF($B$2=1,IF(ประเมินตัวชี้วัด!AB34="","",ประเมินตัวชี้วัด!AB34),IF(ประเมินตัวชี้วัด!AB64="","",ประเมินตัวชี้วัด!AB64))</f>
        <v/>
      </c>
      <c r="AE34" s="147" t="str">
        <f>IF($B$2=1,IF(ประเมินตัวชี้วัด!AC34="","",ประเมินตัวชี้วัด!AC34),IF(ประเมินตัวชี้วัด!AC64="","",ประเมินตัวชี้วัด!AC64))</f>
        <v/>
      </c>
      <c r="AF34" s="147" t="str">
        <f>IF($B$2=1,IF(ประเมินตัวชี้วัด!AD34="","",ประเมินตัวชี้วัด!AD34),IF(ประเมินตัวชี้วัด!AD64="","",ประเมินตัวชี้วัด!AD64))</f>
        <v/>
      </c>
      <c r="AG34" s="147" t="str">
        <f>IF($B$2=1,IF(ประเมินตัวชี้วัด!AE34="","",ประเมินตัวชี้วัด!AE34),IF(ประเมินตัวชี้วัด!AE64="","",ประเมินตัวชี้วัด!AE64))</f>
        <v/>
      </c>
      <c r="AH34" s="147" t="str">
        <f>IF($B$2=1,IF(ประเมินตัวชี้วัด!AF34="","",ประเมินตัวชี้วัด!AF34),IF(ประเมินตัวชี้วัด!AF64="","",ประเมินตัวชี้วัด!AF64))</f>
        <v/>
      </c>
      <c r="AI34" s="147" t="str">
        <f>IF($B$2=1,IF(ประเมินตัวชี้วัด!AG34="","",ประเมินตัวชี้วัด!AG34),IF(ประเมินตัวชี้วัด!AG64="","",ประเมินตัวชี้วัด!AG64))</f>
        <v/>
      </c>
      <c r="AJ34" s="147" t="str">
        <f>IF($B$2=1,IF(ประเมินตัวชี้วัด!AH34="","",ประเมินตัวชี้วัด!AH34),IF(ประเมินตัวชี้วัด!AH64="","",ประเมินตัวชี้วัด!AH64))</f>
        <v/>
      </c>
      <c r="AK34" s="147" t="str">
        <f>IF($B$2=1,IF(ประเมินตัวชี้วัด!AI34="","",ประเมินตัวชี้วัด!AI34),IF(ประเมินตัวชี้วัด!AI64="","",ประเมินตัวชี้วัด!AI64))</f>
        <v/>
      </c>
      <c r="AL34" s="147" t="str">
        <f>IF($B$2=1,IF(ประเมินตัวชี้วัด!AJ34="","",ประเมินตัวชี้วัด!AJ34),IF(ประเมินตัวชี้วัด!AJ64="","",ประเมินตัวชี้วัด!AJ64))</f>
        <v/>
      </c>
      <c r="AM34" s="147" t="str">
        <f>IF($B$2=1,IF(ประเมินตัวชี้วัด!AK34="","",ประเมินตัวชี้วัด!AK34),IF(ประเมินตัวชี้วัด!AK64="","",ประเมินตัวชี้วัด!AK64))</f>
        <v/>
      </c>
      <c r="AN34" s="147" t="str">
        <f>IF($B$2=1,IF(ประเมินตัวชี้วัด!AL34="","",ประเมินตัวชี้วัด!AL34),IF(ประเมินตัวชี้วัด!AL64="","",ประเมินตัวชี้วัด!AL64))</f>
        <v/>
      </c>
      <c r="AO34" s="147" t="str">
        <f>IF($B$2=1,IF(ประเมินตัวชี้วัด!AM34="","",ประเมินตัวชี้วัด!AM34),IF(ประเมินตัวชี้วัด!AM64="","",ประเมินตัวชี้วัด!AM64))</f>
        <v/>
      </c>
      <c r="AP34" s="147" t="str">
        <f>IF($B$2=1,IF(ประเมินตัวชี้วัด!AN34="","",ประเมินตัวชี้วัด!AN34),IF(ประเมินตัวชี้วัด!AN64="","",ประเมินตัวชี้วัด!AN64))</f>
        <v/>
      </c>
      <c r="AQ34" s="147" t="str">
        <f>IF($B$2=1,IF(ประเมินตัวชี้วัด!AO34="","",ประเมินตัวชี้วัด!AO34),IF(ประเมินตัวชี้วัด!AO64="","",ประเมินตัวชี้วัด!AO64))</f>
        <v/>
      </c>
      <c r="AR34" s="147" t="str">
        <f>IF($B$2=1,IF(ประเมินตัวชี้วัด!AP34="","",ประเมินตัวชี้วัด!AP34),IF(ประเมินตัวชี้วัด!AP64="","",ประเมินตัวชี้วัด!AP64))</f>
        <v/>
      </c>
      <c r="AS34" s="147" t="str">
        <f>IF($B$2=1,IF(ประเมินตัวชี้วัด!AQ34="","",ประเมินตัวชี้วัด!AQ34),IF(ประเมินตัวชี้วัด!AQ64="","",ประเมินตัวชี้วัด!AQ64))</f>
        <v/>
      </c>
      <c r="AT34" s="147" t="str">
        <f>IF($B$2=1,IF(ประเมินตัวชี้วัด!AR34="","",ประเมินตัวชี้วัด!AR34),IF(ประเมินตัวชี้วัด!AR64="","",ประเมินตัวชี้วัด!AR64))</f>
        <v/>
      </c>
      <c r="AU34" s="147" t="str">
        <f>IF($B$2=1,IF(ประเมินตัวชี้วัด!AS34="","",ประเมินตัวชี้วัด!AS34),IF(ประเมินตัวชี้วัด!AS64="","",ประเมินตัวชี้วัด!AS64))</f>
        <v/>
      </c>
      <c r="AV34" s="147" t="str">
        <f>IF($B$2=1,IF(ประเมินตัวชี้วัด!AT34="","",ประเมินตัวชี้วัด!AT34),IF(ประเมินตัวชี้วัด!AT64="","",ประเมินตัวชี้วัด!AT64))</f>
        <v/>
      </c>
      <c r="AW34" s="147" t="str">
        <f>IF($B$2=1,IF(ประเมินตัวชี้วัด!AU34="","",ประเมินตัวชี้วัด!AU34),IF(ประเมินตัวชี้วัด!AU64="","",ประเมินตัวชี้วัด!AU64))</f>
        <v/>
      </c>
      <c r="AX34" s="147" t="str">
        <f>IF($B$2=1,IF(ประเมินตัวชี้วัด!AV34="","",ประเมินตัวชี้วัด!AV34),IF(ประเมินตัวชี้วัด!AV64="","",ประเมินตัวชี้วัด!AV64))</f>
        <v/>
      </c>
      <c r="AY34" s="147" t="str">
        <f>IF($B$2=1,IF(ประเมินตัวชี้วัด!AW34="","",ประเมินตัวชี้วัด!AW34),IF(ประเมินตัวชี้วัด!AW64="","",ประเมินตัวชี้วัด!AW64))</f>
        <v/>
      </c>
      <c r="AZ34" s="147" t="str">
        <f>IF($B$2=1,IF(ประเมินตัวชี้วัด!AX34="","",ประเมินตัวชี้วัด!AX34),IF(ประเมินตัวชี้วัด!AX64="","",ประเมินตัวชี้วัด!AX64))</f>
        <v/>
      </c>
      <c r="BA34" s="147" t="str">
        <f>IF($B$2=1,IF(ประเมินตัวชี้วัด!AY34="","",ประเมินตัวชี้วัด!AY34),IF(ประเมินตัวชี้วัด!AY64="","",ประเมินตัวชี้วัด!AY64))</f>
        <v/>
      </c>
      <c r="BB34" s="147" t="str">
        <f>IF($B$2=1,IF(ประเมินตัวชี้วัด!AZ34="","",ประเมินตัวชี้วัด!AZ34),IF(ประเมินตัวชี้วัด!AZ64="","",ประเมินตัวชี้วัด!AZ64))</f>
        <v/>
      </c>
      <c r="BC34" s="147" t="str">
        <f>IF($B$2=1,IF(ประเมินตัวชี้วัด!BA34="","",ประเมินตัวชี้วัด!BA34),IF(ประเมินตัวชี้วัด!BA64="","",ประเมินตัวชี้วัด!BA64))</f>
        <v/>
      </c>
      <c r="BD34" s="147" t="str">
        <f>IF($B$2=1,IF(ประเมินตัวชี้วัด!BB34="","",ประเมินตัวชี้วัด!BB34),IF(ประเมินตัวชี้วัด!BB64="","",ประเมินตัวชี้วัด!BB64))</f>
        <v/>
      </c>
      <c r="BE34" s="151" t="str">
        <f>IF($B$2=1,IF(ประเมินตัวชี้วัด!BC34="","",ประเมินตัวชี้วัด!BC34),IF(ประเมินตัวชี้วัด!BC64="","",ประเมินตัวชี้วัด!BC64))</f>
        <v/>
      </c>
      <c r="BF34" s="151" t="str">
        <f>IF($B$2=1,IF(ประเมินตัวชี้วัด!BD34="","",ประเมินตัวชี้วัด!BD34),IF(ประเมินตัวชี้วัด!BD64="","",ประเมินตัวชี้วัด!BD64))</f>
        <v/>
      </c>
    </row>
  </sheetData>
  <sheetProtection algorithmName="SHA-512" hashValue="h13kXQp1LJMi8wyFo4CoNolJZka7pq+7XLpE2qqLs2foS3Cc1G64sz/l188lMqd4WRl/3uPIg7d1mGe2meHYXQ==" saltValue="HZq59rU9AI/skS5m/x4r4Q==" spinCount="100000" sheet="1" objects="1" scenarios="1"/>
  <protectedRanges>
    <protectedRange sqref="B1:B2" name="ช่วง1"/>
  </protectedRanges>
  <mergeCells count="4">
    <mergeCell ref="D1:D4"/>
    <mergeCell ref="E1:E4"/>
    <mergeCell ref="BE1:BE2"/>
    <mergeCell ref="BF1:BF4"/>
  </mergeCells>
  <pageMargins left="0.70866141732283472" right="0.70866141732283472" top="0.74803149606299213" bottom="0.74803149606299213" header="0.31496062992125984" footer="0.31496062992125984"/>
  <pageSetup paperSize="9" fitToHeight="16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0882D8C-38EF-4498-BE1F-2B683B9299A6}">
          <x14:formula1>
            <xm:f>รายการ!$M$2:$M$3</xm:f>
          </x14:formula1>
          <xm:sqref>B2</xm:sqref>
        </x14:dataValidation>
        <x14:dataValidation type="list" allowBlank="1" showInputMessage="1" showErrorMessage="1" xr:uid="{8C9F44F9-526B-49C9-9C1B-E1EEE3B14815}">
          <x14:formula1>
            <xm:f>รายการ!$K$2:$K$36</xm:f>
          </x14:formula1>
          <xm:sqref>B1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74197-B02A-4D85-B1A4-A37E58702E71}">
  <dimension ref="A1:AC35"/>
  <sheetViews>
    <sheetView workbookViewId="0">
      <selection activeCell="B11" sqref="B11"/>
    </sheetView>
  </sheetViews>
  <sheetFormatPr defaultColWidth="5.625" defaultRowHeight="21.75" x14ac:dyDescent="0.5"/>
  <cols>
    <col min="1" max="1" width="4.375" style="1" customWidth="1"/>
    <col min="2" max="2" width="21.625" style="1" customWidth="1"/>
    <col min="3" max="22" width="4.125" style="1" customWidth="1"/>
    <col min="23" max="26" width="5.625" style="1" customWidth="1"/>
    <col min="27" max="27" width="8.625" style="1" customWidth="1"/>
    <col min="28" max="28" width="23.75" style="1" customWidth="1"/>
    <col min="29" max="29" width="9.75" style="1" customWidth="1"/>
    <col min="30" max="16384" width="5.625" style="1"/>
  </cols>
  <sheetData>
    <row r="1" spans="1:29" ht="24" customHeight="1" x14ac:dyDescent="0.5">
      <c r="A1" s="162"/>
      <c r="B1" s="160"/>
      <c r="C1" s="461" t="str">
        <f>"ผลการเรียนวิชา " &amp; ตั้งค่าปพ5!I12 &amp; " ภาคเรียนที่ 1 ปีการศึกษา " &amp; ตั้งค่าปพ5!I3</f>
        <v>ผลการเรียนวิชา ประวัติศาสตร์ 6 ภาคเรียนที่ 1 ปีการศึกษา 2563</v>
      </c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3"/>
      <c r="P1" s="461" t="str">
        <f>C1</f>
        <v>ผลการเรียนวิชา ประวัติศาสตร์ 6 ภาคเรียนที่ 1 ปีการศึกษา 2563</v>
      </c>
      <c r="Q1" s="462"/>
      <c r="R1" s="462"/>
      <c r="S1" s="462"/>
      <c r="T1" s="462"/>
      <c r="U1" s="462"/>
      <c r="V1" s="462"/>
      <c r="W1" s="462"/>
      <c r="X1" s="462"/>
      <c r="Y1" s="462"/>
      <c r="Z1" s="463"/>
      <c r="AA1" s="210" t="s">
        <v>239</v>
      </c>
      <c r="AB1" s="204" t="s">
        <v>243</v>
      </c>
      <c r="AC1" s="211" t="str">
        <f>_xlfn.IFNA(IF(VLOOKUP(AB1,รายการ!$K$1:$L$36,2,FALSE)="","",HYPERLINK("#" &amp; VLOOKUP(AB1,รายการ!$K$1:$L$36,2,FALSE)  &amp; "","คลิก")),"")</f>
        <v>คลิก</v>
      </c>
    </row>
    <row r="2" spans="1:29" ht="21" customHeight="1" x14ac:dyDescent="0.5">
      <c r="A2" s="468" t="s">
        <v>40</v>
      </c>
      <c r="B2" s="469" t="s">
        <v>62</v>
      </c>
      <c r="C2" s="464" t="s">
        <v>154</v>
      </c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5" t="str">
        <f>C2</f>
        <v>การเก็บคะแนนระหว่างภาค</v>
      </c>
      <c r="Q2" s="466"/>
      <c r="R2" s="466"/>
      <c r="S2" s="466"/>
      <c r="T2" s="466"/>
      <c r="U2" s="466"/>
      <c r="V2" s="467"/>
      <c r="W2" s="460" t="s">
        <v>156</v>
      </c>
      <c r="X2" s="460" t="s">
        <v>157</v>
      </c>
      <c r="Y2" s="460" t="s">
        <v>158</v>
      </c>
      <c r="Z2" s="460" t="s">
        <v>159</v>
      </c>
      <c r="AA2" s="206" t="s">
        <v>320</v>
      </c>
      <c r="AB2" s="205">
        <v>1</v>
      </c>
      <c r="AC2" s="207"/>
    </row>
    <row r="3" spans="1:29" ht="21" customHeight="1" x14ac:dyDescent="0.5">
      <c r="A3" s="468"/>
      <c r="B3" s="469"/>
      <c r="C3" s="159">
        <v>1</v>
      </c>
      <c r="D3" s="159">
        <f>C3+1</f>
        <v>2</v>
      </c>
      <c r="E3" s="159">
        <f t="shared" ref="E3:V3" si="0">D3+1</f>
        <v>3</v>
      </c>
      <c r="F3" s="159">
        <f t="shared" si="0"/>
        <v>4</v>
      </c>
      <c r="G3" s="159">
        <f t="shared" si="0"/>
        <v>5</v>
      </c>
      <c r="H3" s="159">
        <f t="shared" si="0"/>
        <v>6</v>
      </c>
      <c r="I3" s="159">
        <f t="shared" si="0"/>
        <v>7</v>
      </c>
      <c r="J3" s="159">
        <f t="shared" si="0"/>
        <v>8</v>
      </c>
      <c r="K3" s="159">
        <f t="shared" si="0"/>
        <v>9</v>
      </c>
      <c r="L3" s="159">
        <f t="shared" si="0"/>
        <v>10</v>
      </c>
      <c r="M3" s="159">
        <f t="shared" si="0"/>
        <v>11</v>
      </c>
      <c r="N3" s="159">
        <f t="shared" si="0"/>
        <v>12</v>
      </c>
      <c r="O3" s="159">
        <f t="shared" si="0"/>
        <v>13</v>
      </c>
      <c r="P3" s="159">
        <f t="shared" si="0"/>
        <v>14</v>
      </c>
      <c r="Q3" s="159">
        <f t="shared" si="0"/>
        <v>15</v>
      </c>
      <c r="R3" s="159">
        <f>Q3+1</f>
        <v>16</v>
      </c>
      <c r="S3" s="159">
        <f t="shared" si="0"/>
        <v>17</v>
      </c>
      <c r="T3" s="159">
        <f t="shared" si="0"/>
        <v>18</v>
      </c>
      <c r="U3" s="159">
        <f>T3+1</f>
        <v>19</v>
      </c>
      <c r="V3" s="159">
        <f t="shared" si="0"/>
        <v>20</v>
      </c>
      <c r="W3" s="460"/>
      <c r="X3" s="460"/>
      <c r="Y3" s="460"/>
      <c r="Z3" s="460"/>
      <c r="AA3" s="146"/>
      <c r="AB3" s="146"/>
      <c r="AC3" s="146"/>
    </row>
    <row r="4" spans="1:29" ht="21" customHeight="1" x14ac:dyDescent="0.5">
      <c r="A4" s="468"/>
      <c r="B4" s="469"/>
      <c r="C4" s="159" t="s">
        <v>155</v>
      </c>
      <c r="D4" s="159" t="s">
        <v>155</v>
      </c>
      <c r="E4" s="159" t="s">
        <v>155</v>
      </c>
      <c r="F4" s="159" t="s">
        <v>155</v>
      </c>
      <c r="G4" s="159" t="s">
        <v>155</v>
      </c>
      <c r="H4" s="159" t="s">
        <v>155</v>
      </c>
      <c r="I4" s="159" t="s">
        <v>155</v>
      </c>
      <c r="J4" s="159" t="s">
        <v>155</v>
      </c>
      <c r="K4" s="159" t="s">
        <v>155</v>
      </c>
      <c r="L4" s="159" t="s">
        <v>155</v>
      </c>
      <c r="M4" s="159" t="s">
        <v>155</v>
      </c>
      <c r="N4" s="159" t="s">
        <v>155</v>
      </c>
      <c r="O4" s="159" t="s">
        <v>155</v>
      </c>
      <c r="P4" s="159" t="s">
        <v>155</v>
      </c>
      <c r="Q4" s="159" t="s">
        <v>155</v>
      </c>
      <c r="R4" s="159" t="s">
        <v>155</v>
      </c>
      <c r="S4" s="159" t="s">
        <v>155</v>
      </c>
      <c r="T4" s="159" t="s">
        <v>155</v>
      </c>
      <c r="U4" s="159" t="s">
        <v>155</v>
      </c>
      <c r="V4" s="159" t="s">
        <v>155</v>
      </c>
      <c r="W4" s="460"/>
      <c r="X4" s="460"/>
      <c r="Y4" s="460"/>
      <c r="Z4" s="460"/>
      <c r="AA4" s="146"/>
      <c r="AB4" s="146"/>
      <c r="AC4" s="146"/>
    </row>
    <row r="5" spans="1:29" ht="20.100000000000001" customHeight="1" x14ac:dyDescent="0.5">
      <c r="A5" s="468"/>
      <c r="B5" s="469"/>
      <c r="C5" s="155">
        <f>IF(คะแนนภาคเรียนที่1!D5="","",คะแนนภาคเรียนที่1!D5)</f>
        <v>10</v>
      </c>
      <c r="D5" s="155">
        <f>IF(คะแนนภาคเรียนที่1!E5="","",คะแนนภาคเรียนที่1!E5)</f>
        <v>5</v>
      </c>
      <c r="E5" s="155">
        <f>IF(คะแนนภาคเรียนที่1!F5="","",คะแนนภาคเรียนที่1!F5)</f>
        <v>20</v>
      </c>
      <c r="F5" s="155">
        <f>IF(คะแนนภาคเรียนที่1!G5="","",คะแนนภาคเรียนที่1!G5)</f>
        <v>30</v>
      </c>
      <c r="G5" s="155">
        <f>IF(คะแนนภาคเรียนที่1!H5="","",คะแนนภาคเรียนที่1!H5)</f>
        <v>20</v>
      </c>
      <c r="H5" s="155">
        <f>IF(คะแนนภาคเรียนที่1!I5="","",คะแนนภาคเรียนที่1!I5)</f>
        <v>50</v>
      </c>
      <c r="I5" s="155">
        <f>IF(คะแนนภาคเรียนที่1!J5="","",คะแนนภาคเรียนที่1!J5)</f>
        <v>32</v>
      </c>
      <c r="J5" s="155" t="str">
        <f>IF(คะแนนภาคเรียนที่1!K5="","",คะแนนภาคเรียนที่1!K5)</f>
        <v/>
      </c>
      <c r="K5" s="155" t="str">
        <f>IF(คะแนนภาคเรียนที่1!L5="","",คะแนนภาคเรียนที่1!L5)</f>
        <v/>
      </c>
      <c r="L5" s="155" t="str">
        <f>IF(คะแนนภาคเรียนที่1!M5="","",คะแนนภาคเรียนที่1!M5)</f>
        <v/>
      </c>
      <c r="M5" s="155" t="str">
        <f>IF(คะแนนภาคเรียนที่1!N5="","",คะแนนภาคเรียนที่1!N5)</f>
        <v/>
      </c>
      <c r="N5" s="155" t="str">
        <f>IF(คะแนนภาคเรียนที่1!O5="","",คะแนนภาคเรียนที่1!O5)</f>
        <v/>
      </c>
      <c r="O5" s="155" t="str">
        <f>IF(คะแนนภาคเรียนที่1!P5="","",คะแนนภาคเรียนที่1!P5)</f>
        <v/>
      </c>
      <c r="P5" s="155" t="str">
        <f>IF(คะแนนภาคเรียนที่1!Q5="","",คะแนนภาคเรียนที่1!Q5)</f>
        <v/>
      </c>
      <c r="Q5" s="155" t="str">
        <f>IF(คะแนนภาคเรียนที่1!R5="","",คะแนนภาคเรียนที่1!R5)</f>
        <v/>
      </c>
      <c r="R5" s="155" t="str">
        <f>IF(คะแนนภาคเรียนที่1!S5="","",คะแนนภาคเรียนที่1!S5)</f>
        <v/>
      </c>
      <c r="S5" s="155" t="str">
        <f>IF(คะแนนภาคเรียนที่1!T5="","",คะแนนภาคเรียนที่1!T5)</f>
        <v/>
      </c>
      <c r="T5" s="155" t="str">
        <f>IF(คะแนนภาคเรียนที่1!U5="","",คะแนนภาคเรียนที่1!U5)</f>
        <v/>
      </c>
      <c r="U5" s="155" t="str">
        <f>IF(คะแนนภาคเรียนที่1!V5="","",คะแนนภาคเรียนที่1!V5)</f>
        <v/>
      </c>
      <c r="V5" s="155" t="str">
        <f>IF(คะแนนภาคเรียนที่1!W5="","",คะแนนภาคเรียนที่1!W5)</f>
        <v/>
      </c>
      <c r="W5" s="159">
        <f>IF(ตั้งค่าปพ5!$I$16="","",ตั้งค่าปพ5!$I$16)</f>
        <v>70</v>
      </c>
      <c r="X5" s="159">
        <f>IF(ตั้งค่าปพ5!$I$17="","",ตั้งค่าปพ5!$I$17)</f>
        <v>30</v>
      </c>
      <c r="Y5" s="159">
        <f>SUM(W5:X5)</f>
        <v>100</v>
      </c>
      <c r="Z5" s="460"/>
      <c r="AA5" s="146"/>
      <c r="AB5" s="146"/>
      <c r="AC5" s="146"/>
    </row>
    <row r="6" spans="1:29" ht="20.100000000000001" customHeight="1" x14ac:dyDescent="0.5">
      <c r="A6" s="57">
        <f>IF(AB2="","",IF(AB2=1,1,31))</f>
        <v>1</v>
      </c>
      <c r="B6" s="157" t="str">
        <f>IF($AB$2=1,IF(คะแนนภาคเรียนที่1!$C6="","",คะแนนภาคเรียนที่1!$C6),IF(คะแนนภาคเรียนที่1!$C36="","",คะแนนภาคเรียนที่1!$C36))</f>
        <v>เด็กชายทดสอบ  ทดสอบ</v>
      </c>
      <c r="C6" s="156">
        <f>IF($AB$2=1,IF(คะแนนภาคเรียนที่1!D6="","",คะแนนภาคเรียนที่1!D6),IF(คะแนนภาคเรียนที่1!D36="","",คะแนนภาคเรียนที่1!D36))</f>
        <v>10</v>
      </c>
      <c r="D6" s="156">
        <f>IF($AB$2=1,IF(คะแนนภาคเรียนที่1!E6="","",คะแนนภาคเรียนที่1!E6),IF(คะแนนภาคเรียนที่1!E36="","",คะแนนภาคเรียนที่1!E36))</f>
        <v>5</v>
      </c>
      <c r="E6" s="156">
        <f>IF($AB$2=1,IF(คะแนนภาคเรียนที่1!F6="","",คะแนนภาคเรียนที่1!F6),IF(คะแนนภาคเรียนที่1!F36="","",คะแนนภาคเรียนที่1!F36))</f>
        <v>20</v>
      </c>
      <c r="F6" s="156">
        <f>IF($AB$2=1,IF(คะแนนภาคเรียนที่1!G6="","",คะแนนภาคเรียนที่1!G6),IF(คะแนนภาคเรียนที่1!G36="","",คะแนนภาคเรียนที่1!G36))</f>
        <v>30</v>
      </c>
      <c r="G6" s="156">
        <f>IF($AB$2=1,IF(คะแนนภาคเรียนที่1!H6="","",คะแนนภาคเรียนที่1!H6),IF(คะแนนภาคเรียนที่1!H36="","",คะแนนภาคเรียนที่1!H36))</f>
        <v>20</v>
      </c>
      <c r="H6" s="156">
        <f>IF($AB$2=1,IF(คะแนนภาคเรียนที่1!I6="","",คะแนนภาคเรียนที่1!I6),IF(คะแนนภาคเรียนที่1!I36="","",คะแนนภาคเรียนที่1!I36))</f>
        <v>34</v>
      </c>
      <c r="I6" s="156">
        <f>IF($AB$2=1,IF(คะแนนภาคเรียนที่1!J6="","",คะแนนภาคเรียนที่1!J6),IF(คะแนนภาคเรียนที่1!J36="","",คะแนนภาคเรียนที่1!J36))</f>
        <v>27</v>
      </c>
      <c r="J6" s="156" t="str">
        <f>IF($AB$2=1,IF(คะแนนภาคเรียนที่1!K6="","",คะแนนภาคเรียนที่1!K6),IF(คะแนนภาคเรียนที่1!K36="","",คะแนนภาคเรียนที่1!K36))</f>
        <v/>
      </c>
      <c r="K6" s="156" t="str">
        <f>IF($AB$2=1,IF(คะแนนภาคเรียนที่1!L6="","",คะแนนภาคเรียนที่1!L6),IF(คะแนนภาคเรียนที่1!L36="","",คะแนนภาคเรียนที่1!L36))</f>
        <v/>
      </c>
      <c r="L6" s="156" t="str">
        <f>IF($AB$2=1,IF(คะแนนภาคเรียนที่1!M6="","",คะแนนภาคเรียนที่1!M6),IF(คะแนนภาคเรียนที่1!M36="","",คะแนนภาคเรียนที่1!M36))</f>
        <v/>
      </c>
      <c r="M6" s="156" t="str">
        <f>IF($AB$2=1,IF(คะแนนภาคเรียนที่1!N6="","",คะแนนภาคเรียนที่1!N6),IF(คะแนนภาคเรียนที่1!N36="","",คะแนนภาคเรียนที่1!N36))</f>
        <v/>
      </c>
      <c r="N6" s="156" t="str">
        <f>IF($AB$2=1,IF(คะแนนภาคเรียนที่1!O6="","",คะแนนภาคเรียนที่1!O6),IF(คะแนนภาคเรียนที่1!O36="","",คะแนนภาคเรียนที่1!O36))</f>
        <v/>
      </c>
      <c r="O6" s="156" t="str">
        <f>IF($AB$2=1,IF(คะแนนภาคเรียนที่1!P6="","",คะแนนภาคเรียนที่1!P6),IF(คะแนนภาคเรียนที่1!P36="","",คะแนนภาคเรียนที่1!P36))</f>
        <v/>
      </c>
      <c r="P6" s="156" t="str">
        <f>IF($AB$2=1,IF(คะแนนภาคเรียนที่1!Q6="","",คะแนนภาคเรียนที่1!Q6),IF(คะแนนภาคเรียนที่1!Q36="","",คะแนนภาคเรียนที่1!Q36))</f>
        <v/>
      </c>
      <c r="Q6" s="156" t="str">
        <f>IF($AB$2=1,IF(คะแนนภาคเรียนที่1!R6="","",คะแนนภาคเรียนที่1!R6),IF(คะแนนภาคเรียนที่1!R36="","",คะแนนภาคเรียนที่1!R36))</f>
        <v/>
      </c>
      <c r="R6" s="156" t="str">
        <f>IF($AB$2=1,IF(คะแนนภาคเรียนที่1!S6="","",คะแนนภาคเรียนที่1!S6),IF(คะแนนภาคเรียนที่1!S36="","",คะแนนภาคเรียนที่1!S36))</f>
        <v/>
      </c>
      <c r="S6" s="156" t="str">
        <f>IF($AB$2=1,IF(คะแนนภาคเรียนที่1!T6="","",คะแนนภาคเรียนที่1!T6),IF(คะแนนภาคเรียนที่1!T36="","",คะแนนภาคเรียนที่1!T36))</f>
        <v/>
      </c>
      <c r="T6" s="156" t="str">
        <f>IF($AB$2=1,IF(คะแนนภาคเรียนที่1!U6="","",คะแนนภาคเรียนที่1!U6),IF(คะแนนภาคเรียนที่1!U36="","",คะแนนภาคเรียนที่1!U36))</f>
        <v/>
      </c>
      <c r="U6" s="156" t="str">
        <f>IF($AB$2=1,IF(คะแนนภาคเรียนที่1!V6="","",คะแนนภาคเรียนที่1!V6),IF(คะแนนภาคเรียนที่1!V36="","",คะแนนภาคเรียนที่1!V36))</f>
        <v/>
      </c>
      <c r="V6" s="156" t="str">
        <f>IF($AB$2=1,IF(คะแนนภาคเรียนที่1!W6="","",คะแนนภาคเรียนที่1!W6),IF(คะแนนภาคเรียนที่1!W36="","",คะแนนภาคเรียนที่1!W36))</f>
        <v/>
      </c>
      <c r="W6" s="158">
        <f>IF($AB$2=1,IF(คะแนนภาคเรียนที่1!X6="","",คะแนนภาคเรียนที่1!X6),IF(คะแนนภาคเรียนที่1!X36="","",คะแนนภาคเรียนที่1!X36))</f>
        <v>61.197604790419163</v>
      </c>
      <c r="X6" s="158">
        <f>IF($AB$2=1,IF(คะแนนภาคเรียนที่1!Y6="","",คะแนนภาคเรียนที่1!Y6),IF(คะแนนภาคเรียนที่1!Y36="","",คะแนนภาคเรียนที่1!Y36))</f>
        <v>14.5</v>
      </c>
      <c r="Y6" s="158">
        <f>IF($AB$2=1,IF(คะแนนภาคเรียนที่1!Z6="","",คะแนนภาคเรียนที่1!Z6),IF(คะแนนภาคเรียนที่1!Z36="","",คะแนนภาคเรียนที่1!Z36))</f>
        <v>75.697604790419163</v>
      </c>
      <c r="Z6" s="161">
        <f>IF($AB$2=1,IF(คะแนนภาคเรียนที่1!AA6="","",คะแนนภาคเรียนที่1!AA6),IF(คะแนนภาคเรียนที่1!AA36="","",คะแนนภาคเรียนที่1!AA36))</f>
        <v>3.5</v>
      </c>
      <c r="AA6" s="146"/>
      <c r="AB6" s="146"/>
      <c r="AC6" s="146"/>
    </row>
    <row r="7" spans="1:29" ht="20.100000000000001" customHeight="1" x14ac:dyDescent="0.5">
      <c r="A7" s="57">
        <f>A6+1</f>
        <v>2</v>
      </c>
      <c r="B7" s="157" t="str">
        <f>IF($AB$2=1,IF(คะแนนภาคเรียนที่1!$C7="","",คะแนนภาคเรียนที่1!$C7),IF(คะแนนภาคเรียนที่1!$C37="","",คะแนนภาคเรียนที่1!$C37))</f>
        <v>เด็กชายทดสอบ  ทดสอบ</v>
      </c>
      <c r="C7" s="156">
        <f>IF($AB$2=1,IF(คะแนนภาคเรียนที่1!D7="","",คะแนนภาคเรียนที่1!D7),IF(คะแนนภาคเรียนที่1!D37="","",คะแนนภาคเรียนที่1!D37))</f>
        <v>6</v>
      </c>
      <c r="D7" s="156">
        <f>IF($AB$2=1,IF(คะแนนภาคเรียนที่1!E7="","",คะแนนภาคเรียนที่1!E7),IF(คะแนนภาคเรียนที่1!E37="","",คะแนนภาคเรียนที่1!E37))</f>
        <v>5</v>
      </c>
      <c r="E7" s="156">
        <f>IF($AB$2=1,IF(คะแนนภาคเรียนที่1!F7="","",คะแนนภาคเรียนที่1!F7),IF(คะแนนภาคเรียนที่1!F37="","",คะแนนภาคเรียนที่1!F37))</f>
        <v>14</v>
      </c>
      <c r="F7" s="156">
        <f>IF($AB$2=1,IF(คะแนนภาคเรียนที่1!G7="","",คะแนนภาคเรียนที่1!G7),IF(คะแนนภาคเรียนที่1!G37="","",คะแนนภาคเรียนที่1!G37))</f>
        <v>24</v>
      </c>
      <c r="G7" s="156">
        <f>IF($AB$2=1,IF(คะแนนภาคเรียนที่1!H7="","",คะแนนภาคเรียนที่1!H7),IF(คะแนนภาคเรียนที่1!H37="","",คะแนนภาคเรียนที่1!H37))</f>
        <v>14</v>
      </c>
      <c r="H7" s="156">
        <f>IF($AB$2=1,IF(คะแนนภาคเรียนที่1!I7="","",คะแนนภาคเรียนที่1!I7),IF(คะแนนภาคเรียนที่1!I37="","",คะแนนภาคเรียนที่1!I37))</f>
        <v>32</v>
      </c>
      <c r="I7" s="156">
        <f>IF($AB$2=1,IF(คะแนนภาคเรียนที่1!J7="","",คะแนนภาคเรียนที่1!J7),IF(คะแนนภาคเรียนที่1!J37="","",คะแนนภาคเรียนที่1!J37))</f>
        <v>13</v>
      </c>
      <c r="J7" s="156" t="str">
        <f>IF($AB$2=1,IF(คะแนนภาคเรียนที่1!K7="","",คะแนนภาคเรียนที่1!K7),IF(คะแนนภาคเรียนที่1!K37="","",คะแนนภาคเรียนที่1!K37))</f>
        <v/>
      </c>
      <c r="K7" s="156" t="str">
        <f>IF($AB$2=1,IF(คะแนนภาคเรียนที่1!L7="","",คะแนนภาคเรียนที่1!L7),IF(คะแนนภาคเรียนที่1!L37="","",คะแนนภาคเรียนที่1!L37))</f>
        <v/>
      </c>
      <c r="L7" s="156" t="str">
        <f>IF($AB$2=1,IF(คะแนนภาคเรียนที่1!M7="","",คะแนนภาคเรียนที่1!M7),IF(คะแนนภาคเรียนที่1!M37="","",คะแนนภาคเรียนที่1!M37))</f>
        <v/>
      </c>
      <c r="M7" s="156" t="str">
        <f>IF($AB$2=1,IF(คะแนนภาคเรียนที่1!N7="","",คะแนนภาคเรียนที่1!N7),IF(คะแนนภาคเรียนที่1!N37="","",คะแนนภาคเรียนที่1!N37))</f>
        <v/>
      </c>
      <c r="N7" s="156" t="str">
        <f>IF($AB$2=1,IF(คะแนนภาคเรียนที่1!O7="","",คะแนนภาคเรียนที่1!O7),IF(คะแนนภาคเรียนที่1!O37="","",คะแนนภาคเรียนที่1!O37))</f>
        <v/>
      </c>
      <c r="O7" s="156" t="str">
        <f>IF($AB$2=1,IF(คะแนนภาคเรียนที่1!P7="","",คะแนนภาคเรียนที่1!P7),IF(คะแนนภาคเรียนที่1!P37="","",คะแนนภาคเรียนที่1!P37))</f>
        <v/>
      </c>
      <c r="P7" s="156" t="str">
        <f>IF($AB$2=1,IF(คะแนนภาคเรียนที่1!Q7="","",คะแนนภาคเรียนที่1!Q7),IF(คะแนนภาคเรียนที่1!Q37="","",คะแนนภาคเรียนที่1!Q37))</f>
        <v/>
      </c>
      <c r="Q7" s="156" t="str">
        <f>IF($AB$2=1,IF(คะแนนภาคเรียนที่1!R7="","",คะแนนภาคเรียนที่1!R7),IF(คะแนนภาคเรียนที่1!R37="","",คะแนนภาคเรียนที่1!R37))</f>
        <v/>
      </c>
      <c r="R7" s="156" t="str">
        <f>IF($AB$2=1,IF(คะแนนภาคเรียนที่1!S7="","",คะแนนภาคเรียนที่1!S7),IF(คะแนนภาคเรียนที่1!S37="","",คะแนนภาคเรียนที่1!S37))</f>
        <v/>
      </c>
      <c r="S7" s="156" t="str">
        <f>IF($AB$2=1,IF(คะแนนภาคเรียนที่1!T7="","",คะแนนภาคเรียนที่1!T7),IF(คะแนนภาคเรียนที่1!T37="","",คะแนนภาคเรียนที่1!T37))</f>
        <v/>
      </c>
      <c r="T7" s="156" t="str">
        <f>IF($AB$2=1,IF(คะแนนภาคเรียนที่1!U7="","",คะแนนภาคเรียนที่1!U7),IF(คะแนนภาคเรียนที่1!U37="","",คะแนนภาคเรียนที่1!U37))</f>
        <v/>
      </c>
      <c r="U7" s="156" t="str">
        <f>IF($AB$2=1,IF(คะแนนภาคเรียนที่1!V7="","",คะแนนภาคเรียนที่1!V7),IF(คะแนนภาคเรียนที่1!V37="","",คะแนนภาคเรียนที่1!V37))</f>
        <v/>
      </c>
      <c r="V7" s="156" t="str">
        <f>IF($AB$2=1,IF(คะแนนภาคเรียนที่1!W7="","",คะแนนภาคเรียนที่1!W7),IF(คะแนนภาคเรียนที่1!W37="","",คะแนนภาคเรียนที่1!W37))</f>
        <v/>
      </c>
      <c r="W7" s="158">
        <f>IF($AB$2=1,IF(คะแนนภาคเรียนที่1!X7="","",คะแนนภาคเรียนที่1!X7),IF(คะแนนภาคเรียนที่1!X37="","",คะแนนภาคเรียนที่1!X37))</f>
        <v>45.269461077844312</v>
      </c>
      <c r="X7" s="158">
        <f>IF($AB$2=1,IF(คะแนนภาคเรียนที่1!Y7="","",คะแนนภาคเรียนที่1!Y7),IF(คะแนนภาคเรียนที่1!Y37="","",คะแนนภาคเรียนที่1!Y37))</f>
        <v>13</v>
      </c>
      <c r="Y7" s="158">
        <f>IF($AB$2=1,IF(คะแนนภาคเรียนที่1!Z7="","",คะแนนภาคเรียนที่1!Z7),IF(คะแนนภาคเรียนที่1!Z37="","",คะแนนภาคเรียนที่1!Z37))</f>
        <v>58.269461077844312</v>
      </c>
      <c r="Z7" s="161">
        <f>IF($AB$2=1,IF(คะแนนภาคเรียนที่1!AA7="","",คะแนนภาคเรียนที่1!AA7),IF(คะแนนภาคเรียนที่1!AA37="","",คะแนนภาคเรียนที่1!AA37))</f>
        <v>1.5</v>
      </c>
      <c r="AA7" s="146"/>
      <c r="AB7" s="146"/>
      <c r="AC7" s="146"/>
    </row>
    <row r="8" spans="1:29" ht="20.100000000000001" customHeight="1" x14ac:dyDescent="0.5">
      <c r="A8" s="200">
        <f t="shared" ref="A8:A35" si="1">A7+1</f>
        <v>3</v>
      </c>
      <c r="B8" s="157" t="str">
        <f>IF($AB$2=1,IF(คะแนนภาคเรียนที่1!$C8="","",คะแนนภาคเรียนที่1!$C8),IF(คะแนนภาคเรียนที่1!$C38="","",คะแนนภาคเรียนที่1!$C38))</f>
        <v>เด็กหญิงทดสอบ  ทดสอบ</v>
      </c>
      <c r="C8" s="156">
        <f>IF($AB$2=1,IF(คะแนนภาคเรียนที่1!D8="","",คะแนนภาคเรียนที่1!D8),IF(คะแนนภาคเรียนที่1!D38="","",คะแนนภาคเรียนที่1!D38))</f>
        <v>10</v>
      </c>
      <c r="D8" s="156">
        <f>IF($AB$2=1,IF(คะแนนภาคเรียนที่1!E8="","",คะแนนภาคเรียนที่1!E8),IF(คะแนนภาคเรียนที่1!E38="","",คะแนนภาคเรียนที่1!E38))</f>
        <v>5</v>
      </c>
      <c r="E8" s="156">
        <f>IF($AB$2=1,IF(คะแนนภาคเรียนที่1!F8="","",คะแนนภาคเรียนที่1!F8),IF(คะแนนภาคเรียนที่1!F38="","",คะแนนภาคเรียนที่1!F38))</f>
        <v>20</v>
      </c>
      <c r="F8" s="156">
        <f>IF($AB$2=1,IF(คะแนนภาคเรียนที่1!G8="","",คะแนนภาคเรียนที่1!G8),IF(คะแนนภาคเรียนที่1!G38="","",คะแนนภาคเรียนที่1!G38))</f>
        <v>30</v>
      </c>
      <c r="G8" s="156">
        <f>IF($AB$2=1,IF(คะแนนภาคเรียนที่1!H8="","",คะแนนภาคเรียนที่1!H8),IF(คะแนนภาคเรียนที่1!H38="","",คะแนนภาคเรียนที่1!H38))</f>
        <v>20</v>
      </c>
      <c r="H8" s="156">
        <f>IF($AB$2=1,IF(คะแนนภาคเรียนที่1!I8="","",คะแนนภาคเรียนที่1!I8),IF(คะแนนภาคเรียนที่1!I38="","",คะแนนภาคเรียนที่1!I38))</f>
        <v>34</v>
      </c>
      <c r="I8" s="156">
        <f>IF($AB$2=1,IF(คะแนนภาคเรียนที่1!J8="","",คะแนนภาคเรียนที่1!J8),IF(คะแนนภาคเรียนที่1!J38="","",คะแนนภาคเรียนที่1!J38))</f>
        <v>27</v>
      </c>
      <c r="J8" s="156" t="str">
        <f>IF($AB$2=1,IF(คะแนนภาคเรียนที่1!K8="","",คะแนนภาคเรียนที่1!K8),IF(คะแนนภาคเรียนที่1!K38="","",คะแนนภาคเรียนที่1!K38))</f>
        <v/>
      </c>
      <c r="K8" s="156" t="str">
        <f>IF($AB$2=1,IF(คะแนนภาคเรียนที่1!L8="","",คะแนนภาคเรียนที่1!L8),IF(คะแนนภาคเรียนที่1!L38="","",คะแนนภาคเรียนที่1!L38))</f>
        <v/>
      </c>
      <c r="L8" s="156" t="str">
        <f>IF($AB$2=1,IF(คะแนนภาคเรียนที่1!M8="","",คะแนนภาคเรียนที่1!M8),IF(คะแนนภาคเรียนที่1!M38="","",คะแนนภาคเรียนที่1!M38))</f>
        <v/>
      </c>
      <c r="M8" s="156" t="str">
        <f>IF($AB$2=1,IF(คะแนนภาคเรียนที่1!N8="","",คะแนนภาคเรียนที่1!N8),IF(คะแนนภาคเรียนที่1!N38="","",คะแนนภาคเรียนที่1!N38))</f>
        <v/>
      </c>
      <c r="N8" s="156" t="str">
        <f>IF($AB$2=1,IF(คะแนนภาคเรียนที่1!O8="","",คะแนนภาคเรียนที่1!O8),IF(คะแนนภาคเรียนที่1!O38="","",คะแนนภาคเรียนที่1!O38))</f>
        <v/>
      </c>
      <c r="O8" s="156" t="str">
        <f>IF($AB$2=1,IF(คะแนนภาคเรียนที่1!P8="","",คะแนนภาคเรียนที่1!P8),IF(คะแนนภาคเรียนที่1!P38="","",คะแนนภาคเรียนที่1!P38))</f>
        <v/>
      </c>
      <c r="P8" s="156" t="str">
        <f>IF($AB$2=1,IF(คะแนนภาคเรียนที่1!Q8="","",คะแนนภาคเรียนที่1!Q8),IF(คะแนนภาคเรียนที่1!Q38="","",คะแนนภาคเรียนที่1!Q38))</f>
        <v/>
      </c>
      <c r="Q8" s="156" t="str">
        <f>IF($AB$2=1,IF(คะแนนภาคเรียนที่1!R8="","",คะแนนภาคเรียนที่1!R8),IF(คะแนนภาคเรียนที่1!R38="","",คะแนนภาคเรียนที่1!R38))</f>
        <v/>
      </c>
      <c r="R8" s="156" t="str">
        <f>IF($AB$2=1,IF(คะแนนภาคเรียนที่1!S8="","",คะแนนภาคเรียนที่1!S8),IF(คะแนนภาคเรียนที่1!S38="","",คะแนนภาคเรียนที่1!S38))</f>
        <v/>
      </c>
      <c r="S8" s="156" t="str">
        <f>IF($AB$2=1,IF(คะแนนภาคเรียนที่1!T8="","",คะแนนภาคเรียนที่1!T8),IF(คะแนนภาคเรียนที่1!T38="","",คะแนนภาคเรียนที่1!T38))</f>
        <v/>
      </c>
      <c r="T8" s="156" t="str">
        <f>IF($AB$2=1,IF(คะแนนภาคเรียนที่1!U8="","",คะแนนภาคเรียนที่1!U8),IF(คะแนนภาคเรียนที่1!U38="","",คะแนนภาคเรียนที่1!U38))</f>
        <v/>
      </c>
      <c r="U8" s="156" t="str">
        <f>IF($AB$2=1,IF(คะแนนภาคเรียนที่1!V8="","",คะแนนภาคเรียนที่1!V8),IF(คะแนนภาคเรียนที่1!V38="","",คะแนนภาคเรียนที่1!V38))</f>
        <v/>
      </c>
      <c r="V8" s="156" t="str">
        <f>IF($AB$2=1,IF(คะแนนภาคเรียนที่1!W8="","",คะแนนภาคเรียนที่1!W8),IF(คะแนนภาคเรียนที่1!W38="","",คะแนนภาคเรียนที่1!W38))</f>
        <v/>
      </c>
      <c r="W8" s="158">
        <f>IF($AB$2=1,IF(คะแนนภาคเรียนที่1!X8="","",คะแนนภาคเรียนที่1!X8),IF(คะแนนภาคเรียนที่1!X38="","",คะแนนภาคเรียนที่1!X38))</f>
        <v>61.197604790419163</v>
      </c>
      <c r="X8" s="158">
        <f>IF($AB$2=1,IF(คะแนนภาคเรียนที่1!Y8="","",คะแนนภาคเรียนที่1!Y8),IF(คะแนนภาคเรียนที่1!Y38="","",คะแนนภาคเรียนที่1!Y38))</f>
        <v>13</v>
      </c>
      <c r="Y8" s="158">
        <f>IF($AB$2=1,IF(คะแนนภาคเรียนที่1!Z8="","",คะแนนภาคเรียนที่1!Z8),IF(คะแนนภาคเรียนที่1!Z38="","",คะแนนภาคเรียนที่1!Z38))</f>
        <v>74.197604790419163</v>
      </c>
      <c r="Z8" s="161">
        <f>IF($AB$2=1,IF(คะแนนภาคเรียนที่1!AA8="","",คะแนนภาคเรียนที่1!AA8),IF(คะแนนภาคเรียนที่1!AA38="","",คะแนนภาคเรียนที่1!AA38))</f>
        <v>3</v>
      </c>
      <c r="AA8" s="146"/>
      <c r="AB8" s="146"/>
      <c r="AC8" s="146"/>
    </row>
    <row r="9" spans="1:29" ht="20.100000000000001" customHeight="1" x14ac:dyDescent="0.5">
      <c r="A9" s="200">
        <f t="shared" si="1"/>
        <v>4</v>
      </c>
      <c r="B9" s="157" t="str">
        <f>IF($AB$2=1,IF(คะแนนภาคเรียนที่1!$C9="","",คะแนนภาคเรียนที่1!$C9),IF(คะแนนภาคเรียนที่1!$C39="","",คะแนนภาคเรียนที่1!$C39))</f>
        <v>เด็กหญิงทดสอบ  ทดสอบ</v>
      </c>
      <c r="C9" s="156">
        <f>IF($AB$2=1,IF(คะแนนภาคเรียนที่1!D9="","",คะแนนภาคเรียนที่1!D9),IF(คะแนนภาคเรียนที่1!D39="","",คะแนนภาคเรียนที่1!D39))</f>
        <v>6</v>
      </c>
      <c r="D9" s="156">
        <f>IF($AB$2=1,IF(คะแนนภาคเรียนที่1!E9="","",คะแนนภาคเรียนที่1!E9),IF(คะแนนภาคเรียนที่1!E39="","",คะแนนภาคเรียนที่1!E39))</f>
        <v>5</v>
      </c>
      <c r="E9" s="156">
        <f>IF($AB$2=1,IF(คะแนนภาคเรียนที่1!F9="","",คะแนนภาคเรียนที่1!F9),IF(คะแนนภาคเรียนที่1!F39="","",คะแนนภาคเรียนที่1!F39))</f>
        <v>19</v>
      </c>
      <c r="F9" s="156">
        <f>IF($AB$2=1,IF(คะแนนภาคเรียนที่1!G9="","",คะแนนภาคเรียนที่1!G9),IF(คะแนนภาคเรียนที่1!G39="","",คะแนนภาคเรียนที่1!G39))</f>
        <v>26</v>
      </c>
      <c r="G9" s="156">
        <f>IF($AB$2=1,IF(คะแนนภาคเรียนที่1!H9="","",คะแนนภาคเรียนที่1!H9),IF(คะแนนภาคเรียนที่1!H39="","",คะแนนภาคเรียนที่1!H39))</f>
        <v>15</v>
      </c>
      <c r="H9" s="156">
        <f>IF($AB$2=1,IF(คะแนนภาคเรียนที่1!I9="","",คะแนนภาคเรียนที่1!I9),IF(คะแนนภาคเรียนที่1!I39="","",คะแนนภาคเรียนที่1!I39))</f>
        <v>48</v>
      </c>
      <c r="I9" s="156">
        <f>IF($AB$2=1,IF(คะแนนภาคเรียนที่1!J9="","",คะแนนภาคเรียนที่1!J9),IF(คะแนนภาคเรียนที่1!J39="","",คะแนนภาคเรียนที่1!J39))</f>
        <v>13</v>
      </c>
      <c r="J9" s="156" t="str">
        <f>IF($AB$2=1,IF(คะแนนภาคเรียนที่1!K9="","",คะแนนภาคเรียนที่1!K9),IF(คะแนนภาคเรียนที่1!K39="","",คะแนนภาคเรียนที่1!K39))</f>
        <v/>
      </c>
      <c r="K9" s="156" t="str">
        <f>IF($AB$2=1,IF(คะแนนภาคเรียนที่1!L9="","",คะแนนภาคเรียนที่1!L9),IF(คะแนนภาคเรียนที่1!L39="","",คะแนนภาคเรียนที่1!L39))</f>
        <v/>
      </c>
      <c r="L9" s="156" t="str">
        <f>IF($AB$2=1,IF(คะแนนภาคเรียนที่1!M9="","",คะแนนภาคเรียนที่1!M9),IF(คะแนนภาคเรียนที่1!M39="","",คะแนนภาคเรียนที่1!M39))</f>
        <v/>
      </c>
      <c r="M9" s="156" t="str">
        <f>IF($AB$2=1,IF(คะแนนภาคเรียนที่1!N9="","",คะแนนภาคเรียนที่1!N9),IF(คะแนนภาคเรียนที่1!N39="","",คะแนนภาคเรียนที่1!N39))</f>
        <v/>
      </c>
      <c r="N9" s="156" t="str">
        <f>IF($AB$2=1,IF(คะแนนภาคเรียนที่1!O9="","",คะแนนภาคเรียนที่1!O9),IF(คะแนนภาคเรียนที่1!O39="","",คะแนนภาคเรียนที่1!O39))</f>
        <v/>
      </c>
      <c r="O9" s="156" t="str">
        <f>IF($AB$2=1,IF(คะแนนภาคเรียนที่1!P9="","",คะแนนภาคเรียนที่1!P9),IF(คะแนนภาคเรียนที่1!P39="","",คะแนนภาคเรียนที่1!P39))</f>
        <v/>
      </c>
      <c r="P9" s="156" t="str">
        <f>IF($AB$2=1,IF(คะแนนภาคเรียนที่1!Q9="","",คะแนนภาคเรียนที่1!Q9),IF(คะแนนภาคเรียนที่1!Q39="","",คะแนนภาคเรียนที่1!Q39))</f>
        <v/>
      </c>
      <c r="Q9" s="156" t="str">
        <f>IF($AB$2=1,IF(คะแนนภาคเรียนที่1!R9="","",คะแนนภาคเรียนที่1!R9),IF(คะแนนภาคเรียนที่1!R39="","",คะแนนภาคเรียนที่1!R39))</f>
        <v/>
      </c>
      <c r="R9" s="156" t="str">
        <f>IF($AB$2=1,IF(คะแนนภาคเรียนที่1!S9="","",คะแนนภาคเรียนที่1!S9),IF(คะแนนภาคเรียนที่1!S39="","",คะแนนภาคเรียนที่1!S39))</f>
        <v/>
      </c>
      <c r="S9" s="156" t="str">
        <f>IF($AB$2=1,IF(คะแนนภาคเรียนที่1!T9="","",คะแนนภาคเรียนที่1!T9),IF(คะแนนภาคเรียนที่1!T39="","",คะแนนภาคเรียนที่1!T39))</f>
        <v/>
      </c>
      <c r="T9" s="156" t="str">
        <f>IF($AB$2=1,IF(คะแนนภาคเรียนที่1!U9="","",คะแนนภาคเรียนที่1!U9),IF(คะแนนภาคเรียนที่1!U39="","",คะแนนภาคเรียนที่1!U39))</f>
        <v/>
      </c>
      <c r="U9" s="156" t="str">
        <f>IF($AB$2=1,IF(คะแนนภาคเรียนที่1!V9="","",คะแนนภาคเรียนที่1!V9),IF(คะแนนภาคเรียนที่1!V39="","",คะแนนภาคเรียนที่1!V39))</f>
        <v/>
      </c>
      <c r="V9" s="156" t="str">
        <f>IF($AB$2=1,IF(คะแนนภาคเรียนที่1!W9="","",คะแนนภาคเรียนที่1!W9),IF(คะแนนภาคเรียนที่1!W39="","",คะแนนภาคเรียนที่1!W39))</f>
        <v/>
      </c>
      <c r="W9" s="158">
        <f>IF($AB$2=1,IF(คะแนนภาคเรียนที่1!X9="","",คะแนนภาคเรียนที่1!X9),IF(คะแนนภาคเรียนที่1!X39="","",คะแนนภาคเรียนที่1!X39))</f>
        <v>55.32934131736527</v>
      </c>
      <c r="X9" s="158">
        <f>IF($AB$2=1,IF(คะแนนภาคเรียนที่1!Y9="","",คะแนนภาคเรียนที่1!Y9),IF(คะแนนภาคเรียนที่1!Y39="","",คะแนนภาคเรียนที่1!Y39))</f>
        <v>25</v>
      </c>
      <c r="Y9" s="158">
        <f>IF($AB$2=1,IF(คะแนนภาคเรียนที่1!Z9="","",คะแนนภาคเรียนที่1!Z9),IF(คะแนนภาคเรียนที่1!Z39="","",คะแนนภาคเรียนที่1!Z39))</f>
        <v>80.329341317365277</v>
      </c>
      <c r="Z9" s="161">
        <f>IF($AB$2=1,IF(คะแนนภาคเรียนที่1!AA9="","",คะแนนภาคเรียนที่1!AA9),IF(คะแนนภาคเรียนที่1!AA39="","",คะแนนภาคเรียนที่1!AA39))</f>
        <v>4</v>
      </c>
      <c r="AA9" s="146"/>
      <c r="AB9" s="146"/>
      <c r="AC9" s="146"/>
    </row>
    <row r="10" spans="1:29" ht="20.100000000000001" customHeight="1" x14ac:dyDescent="0.5">
      <c r="A10" s="200">
        <f t="shared" si="1"/>
        <v>5</v>
      </c>
      <c r="B10" s="157" t="str">
        <f>IF($AB$2=1,IF(คะแนนภาคเรียนที่1!$C10="","",คะแนนภาคเรียนที่1!$C10),IF(คะแนนภาคเรียนที่1!$C40="","",คะแนนภาคเรียนที่1!$C40))</f>
        <v/>
      </c>
      <c r="C10" s="156" t="str">
        <f>IF($AB$2=1,IF(คะแนนภาคเรียนที่1!D10="","",คะแนนภาคเรียนที่1!D10),IF(คะแนนภาคเรียนที่1!D40="","",คะแนนภาคเรียนที่1!D40))</f>
        <v/>
      </c>
      <c r="D10" s="156" t="str">
        <f>IF($AB$2=1,IF(คะแนนภาคเรียนที่1!E10="","",คะแนนภาคเรียนที่1!E10),IF(คะแนนภาคเรียนที่1!E40="","",คะแนนภาคเรียนที่1!E40))</f>
        <v/>
      </c>
      <c r="E10" s="156" t="str">
        <f>IF($AB$2=1,IF(คะแนนภาคเรียนที่1!F10="","",คะแนนภาคเรียนที่1!F10),IF(คะแนนภาคเรียนที่1!F40="","",คะแนนภาคเรียนที่1!F40))</f>
        <v/>
      </c>
      <c r="F10" s="156" t="str">
        <f>IF($AB$2=1,IF(คะแนนภาคเรียนที่1!G10="","",คะแนนภาคเรียนที่1!G10),IF(คะแนนภาคเรียนที่1!G40="","",คะแนนภาคเรียนที่1!G40))</f>
        <v/>
      </c>
      <c r="G10" s="156" t="str">
        <f>IF($AB$2=1,IF(คะแนนภาคเรียนที่1!H10="","",คะแนนภาคเรียนที่1!H10),IF(คะแนนภาคเรียนที่1!H40="","",คะแนนภาคเรียนที่1!H40))</f>
        <v/>
      </c>
      <c r="H10" s="156" t="str">
        <f>IF($AB$2=1,IF(คะแนนภาคเรียนที่1!I10="","",คะแนนภาคเรียนที่1!I10),IF(คะแนนภาคเรียนที่1!I40="","",คะแนนภาคเรียนที่1!I40))</f>
        <v/>
      </c>
      <c r="I10" s="156" t="str">
        <f>IF($AB$2=1,IF(คะแนนภาคเรียนที่1!J10="","",คะแนนภาคเรียนที่1!J10),IF(คะแนนภาคเรียนที่1!J40="","",คะแนนภาคเรียนที่1!J40))</f>
        <v/>
      </c>
      <c r="J10" s="156" t="str">
        <f>IF($AB$2=1,IF(คะแนนภาคเรียนที่1!K10="","",คะแนนภาคเรียนที่1!K10),IF(คะแนนภาคเรียนที่1!K40="","",คะแนนภาคเรียนที่1!K40))</f>
        <v/>
      </c>
      <c r="K10" s="156" t="str">
        <f>IF($AB$2=1,IF(คะแนนภาคเรียนที่1!L10="","",คะแนนภาคเรียนที่1!L10),IF(คะแนนภาคเรียนที่1!L40="","",คะแนนภาคเรียนที่1!L40))</f>
        <v/>
      </c>
      <c r="L10" s="156" t="str">
        <f>IF($AB$2=1,IF(คะแนนภาคเรียนที่1!M10="","",คะแนนภาคเรียนที่1!M10),IF(คะแนนภาคเรียนที่1!M40="","",คะแนนภาคเรียนที่1!M40))</f>
        <v/>
      </c>
      <c r="M10" s="156" t="str">
        <f>IF($AB$2=1,IF(คะแนนภาคเรียนที่1!N10="","",คะแนนภาคเรียนที่1!N10),IF(คะแนนภาคเรียนที่1!N40="","",คะแนนภาคเรียนที่1!N40))</f>
        <v/>
      </c>
      <c r="N10" s="156" t="str">
        <f>IF($AB$2=1,IF(คะแนนภาคเรียนที่1!O10="","",คะแนนภาคเรียนที่1!O10),IF(คะแนนภาคเรียนที่1!O40="","",คะแนนภาคเรียนที่1!O40))</f>
        <v/>
      </c>
      <c r="O10" s="156" t="str">
        <f>IF($AB$2=1,IF(คะแนนภาคเรียนที่1!P10="","",คะแนนภาคเรียนที่1!P10),IF(คะแนนภาคเรียนที่1!P40="","",คะแนนภาคเรียนที่1!P40))</f>
        <v/>
      </c>
      <c r="P10" s="156" t="str">
        <f>IF($AB$2=1,IF(คะแนนภาคเรียนที่1!Q10="","",คะแนนภาคเรียนที่1!Q10),IF(คะแนนภาคเรียนที่1!Q40="","",คะแนนภาคเรียนที่1!Q40))</f>
        <v/>
      </c>
      <c r="Q10" s="156" t="str">
        <f>IF($AB$2=1,IF(คะแนนภาคเรียนที่1!R10="","",คะแนนภาคเรียนที่1!R10),IF(คะแนนภาคเรียนที่1!R40="","",คะแนนภาคเรียนที่1!R40))</f>
        <v/>
      </c>
      <c r="R10" s="156" t="str">
        <f>IF($AB$2=1,IF(คะแนนภาคเรียนที่1!S10="","",คะแนนภาคเรียนที่1!S10),IF(คะแนนภาคเรียนที่1!S40="","",คะแนนภาคเรียนที่1!S40))</f>
        <v/>
      </c>
      <c r="S10" s="156" t="str">
        <f>IF($AB$2=1,IF(คะแนนภาคเรียนที่1!T10="","",คะแนนภาคเรียนที่1!T10),IF(คะแนนภาคเรียนที่1!T40="","",คะแนนภาคเรียนที่1!T40))</f>
        <v/>
      </c>
      <c r="T10" s="156" t="str">
        <f>IF($AB$2=1,IF(คะแนนภาคเรียนที่1!U10="","",คะแนนภาคเรียนที่1!U10),IF(คะแนนภาคเรียนที่1!U40="","",คะแนนภาคเรียนที่1!U40))</f>
        <v/>
      </c>
      <c r="U10" s="156" t="str">
        <f>IF($AB$2=1,IF(คะแนนภาคเรียนที่1!V10="","",คะแนนภาคเรียนที่1!V10),IF(คะแนนภาคเรียนที่1!V40="","",คะแนนภาคเรียนที่1!V40))</f>
        <v/>
      </c>
      <c r="V10" s="156" t="str">
        <f>IF($AB$2=1,IF(คะแนนภาคเรียนที่1!W10="","",คะแนนภาคเรียนที่1!W10),IF(คะแนนภาคเรียนที่1!W40="","",คะแนนภาคเรียนที่1!W40))</f>
        <v/>
      </c>
      <c r="W10" s="158" t="str">
        <f>IF($AB$2=1,IF(คะแนนภาคเรียนที่1!X10="","",คะแนนภาคเรียนที่1!X10),IF(คะแนนภาคเรียนที่1!X40="","",คะแนนภาคเรียนที่1!X40))</f>
        <v/>
      </c>
      <c r="X10" s="158" t="str">
        <f>IF($AB$2=1,IF(คะแนนภาคเรียนที่1!Y10="","",คะแนนภาคเรียนที่1!Y10),IF(คะแนนภาคเรียนที่1!Y40="","",คะแนนภาคเรียนที่1!Y40))</f>
        <v/>
      </c>
      <c r="Y10" s="158" t="str">
        <f>IF($AB$2=1,IF(คะแนนภาคเรียนที่1!Z10="","",คะแนนภาคเรียนที่1!Z10),IF(คะแนนภาคเรียนที่1!Z40="","",คะแนนภาคเรียนที่1!Z40))</f>
        <v/>
      </c>
      <c r="Z10" s="161" t="str">
        <f>IF($AB$2=1,IF(คะแนนภาคเรียนที่1!AA10="","",คะแนนภาคเรียนที่1!AA10),IF(คะแนนภาคเรียนที่1!AA40="","",คะแนนภาคเรียนที่1!AA40))</f>
        <v/>
      </c>
      <c r="AA10" s="146"/>
      <c r="AB10" s="146"/>
      <c r="AC10" s="146"/>
    </row>
    <row r="11" spans="1:29" ht="20.100000000000001" customHeight="1" x14ac:dyDescent="0.5">
      <c r="A11" s="200">
        <f t="shared" si="1"/>
        <v>6</v>
      </c>
      <c r="B11" s="157" t="str">
        <f>IF($AB$2=1,IF(คะแนนภาคเรียนที่1!$C11="","",คะแนนภาคเรียนที่1!$C11),IF(คะแนนภาคเรียนที่1!$C41="","",คะแนนภาคเรียนที่1!$C41))</f>
        <v/>
      </c>
      <c r="C11" s="156" t="str">
        <f>IF($AB$2=1,IF(คะแนนภาคเรียนที่1!D11="","",คะแนนภาคเรียนที่1!D11),IF(คะแนนภาคเรียนที่1!D41="","",คะแนนภาคเรียนที่1!D41))</f>
        <v/>
      </c>
      <c r="D11" s="156" t="str">
        <f>IF($AB$2=1,IF(คะแนนภาคเรียนที่1!E11="","",คะแนนภาคเรียนที่1!E11),IF(คะแนนภาคเรียนที่1!E41="","",คะแนนภาคเรียนที่1!E41))</f>
        <v/>
      </c>
      <c r="E11" s="156" t="str">
        <f>IF($AB$2=1,IF(คะแนนภาคเรียนที่1!F11="","",คะแนนภาคเรียนที่1!F11),IF(คะแนนภาคเรียนที่1!F41="","",คะแนนภาคเรียนที่1!F41))</f>
        <v/>
      </c>
      <c r="F11" s="156" t="str">
        <f>IF($AB$2=1,IF(คะแนนภาคเรียนที่1!G11="","",คะแนนภาคเรียนที่1!G11),IF(คะแนนภาคเรียนที่1!G41="","",คะแนนภาคเรียนที่1!G41))</f>
        <v/>
      </c>
      <c r="G11" s="156" t="str">
        <f>IF($AB$2=1,IF(คะแนนภาคเรียนที่1!H11="","",คะแนนภาคเรียนที่1!H11),IF(คะแนนภาคเรียนที่1!H41="","",คะแนนภาคเรียนที่1!H41))</f>
        <v/>
      </c>
      <c r="H11" s="156" t="str">
        <f>IF($AB$2=1,IF(คะแนนภาคเรียนที่1!I11="","",คะแนนภาคเรียนที่1!I11),IF(คะแนนภาคเรียนที่1!I41="","",คะแนนภาคเรียนที่1!I41))</f>
        <v/>
      </c>
      <c r="I11" s="156" t="str">
        <f>IF($AB$2=1,IF(คะแนนภาคเรียนที่1!J11="","",คะแนนภาคเรียนที่1!J11),IF(คะแนนภาคเรียนที่1!J41="","",คะแนนภาคเรียนที่1!J41))</f>
        <v/>
      </c>
      <c r="J11" s="156" t="str">
        <f>IF($AB$2=1,IF(คะแนนภาคเรียนที่1!K11="","",คะแนนภาคเรียนที่1!K11),IF(คะแนนภาคเรียนที่1!K41="","",คะแนนภาคเรียนที่1!K41))</f>
        <v/>
      </c>
      <c r="K11" s="156" t="str">
        <f>IF($AB$2=1,IF(คะแนนภาคเรียนที่1!L11="","",คะแนนภาคเรียนที่1!L11),IF(คะแนนภาคเรียนที่1!L41="","",คะแนนภาคเรียนที่1!L41))</f>
        <v/>
      </c>
      <c r="L11" s="156" t="str">
        <f>IF($AB$2=1,IF(คะแนนภาคเรียนที่1!M11="","",คะแนนภาคเรียนที่1!M11),IF(คะแนนภาคเรียนที่1!M41="","",คะแนนภาคเรียนที่1!M41))</f>
        <v/>
      </c>
      <c r="M11" s="156" t="str">
        <f>IF($AB$2=1,IF(คะแนนภาคเรียนที่1!N11="","",คะแนนภาคเรียนที่1!N11),IF(คะแนนภาคเรียนที่1!N41="","",คะแนนภาคเรียนที่1!N41))</f>
        <v/>
      </c>
      <c r="N11" s="156" t="str">
        <f>IF($AB$2=1,IF(คะแนนภาคเรียนที่1!O11="","",คะแนนภาคเรียนที่1!O11),IF(คะแนนภาคเรียนที่1!O41="","",คะแนนภาคเรียนที่1!O41))</f>
        <v/>
      </c>
      <c r="O11" s="156" t="str">
        <f>IF($AB$2=1,IF(คะแนนภาคเรียนที่1!P11="","",คะแนนภาคเรียนที่1!P11),IF(คะแนนภาคเรียนที่1!P41="","",คะแนนภาคเรียนที่1!P41))</f>
        <v/>
      </c>
      <c r="P11" s="156" t="str">
        <f>IF($AB$2=1,IF(คะแนนภาคเรียนที่1!Q11="","",คะแนนภาคเรียนที่1!Q11),IF(คะแนนภาคเรียนที่1!Q41="","",คะแนนภาคเรียนที่1!Q41))</f>
        <v/>
      </c>
      <c r="Q11" s="156" t="str">
        <f>IF($AB$2=1,IF(คะแนนภาคเรียนที่1!R11="","",คะแนนภาคเรียนที่1!R11),IF(คะแนนภาคเรียนที่1!R41="","",คะแนนภาคเรียนที่1!R41))</f>
        <v/>
      </c>
      <c r="R11" s="156" t="str">
        <f>IF($AB$2=1,IF(คะแนนภาคเรียนที่1!S11="","",คะแนนภาคเรียนที่1!S11),IF(คะแนนภาคเรียนที่1!S41="","",คะแนนภาคเรียนที่1!S41))</f>
        <v/>
      </c>
      <c r="S11" s="156" t="str">
        <f>IF($AB$2=1,IF(คะแนนภาคเรียนที่1!T11="","",คะแนนภาคเรียนที่1!T11),IF(คะแนนภาคเรียนที่1!T41="","",คะแนนภาคเรียนที่1!T41))</f>
        <v/>
      </c>
      <c r="T11" s="156" t="str">
        <f>IF($AB$2=1,IF(คะแนนภาคเรียนที่1!U11="","",คะแนนภาคเรียนที่1!U11),IF(คะแนนภาคเรียนที่1!U41="","",คะแนนภาคเรียนที่1!U41))</f>
        <v/>
      </c>
      <c r="U11" s="156" t="str">
        <f>IF($AB$2=1,IF(คะแนนภาคเรียนที่1!V11="","",คะแนนภาคเรียนที่1!V11),IF(คะแนนภาคเรียนที่1!V41="","",คะแนนภาคเรียนที่1!V41))</f>
        <v/>
      </c>
      <c r="V11" s="156" t="str">
        <f>IF($AB$2=1,IF(คะแนนภาคเรียนที่1!W11="","",คะแนนภาคเรียนที่1!W11),IF(คะแนนภาคเรียนที่1!W41="","",คะแนนภาคเรียนที่1!W41))</f>
        <v/>
      </c>
      <c r="W11" s="158" t="str">
        <f>IF($AB$2=1,IF(คะแนนภาคเรียนที่1!X11="","",คะแนนภาคเรียนที่1!X11),IF(คะแนนภาคเรียนที่1!X41="","",คะแนนภาคเรียนที่1!X41))</f>
        <v/>
      </c>
      <c r="X11" s="158" t="str">
        <f>IF($AB$2=1,IF(คะแนนภาคเรียนที่1!Y11="","",คะแนนภาคเรียนที่1!Y11),IF(คะแนนภาคเรียนที่1!Y41="","",คะแนนภาคเรียนที่1!Y41))</f>
        <v/>
      </c>
      <c r="Y11" s="158" t="str">
        <f>IF($AB$2=1,IF(คะแนนภาคเรียนที่1!Z11="","",คะแนนภาคเรียนที่1!Z11),IF(คะแนนภาคเรียนที่1!Z41="","",คะแนนภาคเรียนที่1!Z41))</f>
        <v/>
      </c>
      <c r="Z11" s="161" t="str">
        <f>IF($AB$2=1,IF(คะแนนภาคเรียนที่1!AA11="","",คะแนนภาคเรียนที่1!AA11),IF(คะแนนภาคเรียนที่1!AA41="","",คะแนนภาคเรียนที่1!AA41))</f>
        <v/>
      </c>
      <c r="AA11" s="146"/>
      <c r="AB11" s="146"/>
      <c r="AC11" s="146"/>
    </row>
    <row r="12" spans="1:29" ht="20.100000000000001" customHeight="1" x14ac:dyDescent="0.5">
      <c r="A12" s="200">
        <f t="shared" si="1"/>
        <v>7</v>
      </c>
      <c r="B12" s="157" t="str">
        <f>IF($AB$2=1,IF(คะแนนภาคเรียนที่1!$C12="","",คะแนนภาคเรียนที่1!$C12),IF(คะแนนภาคเรียนที่1!$C42="","",คะแนนภาคเรียนที่1!$C42))</f>
        <v/>
      </c>
      <c r="C12" s="156" t="str">
        <f>IF($AB$2=1,IF(คะแนนภาคเรียนที่1!D12="","",คะแนนภาคเรียนที่1!D12),IF(คะแนนภาคเรียนที่1!D42="","",คะแนนภาคเรียนที่1!D42))</f>
        <v/>
      </c>
      <c r="D12" s="156" t="str">
        <f>IF($AB$2=1,IF(คะแนนภาคเรียนที่1!E12="","",คะแนนภาคเรียนที่1!E12),IF(คะแนนภาคเรียนที่1!E42="","",คะแนนภาคเรียนที่1!E42))</f>
        <v/>
      </c>
      <c r="E12" s="156" t="str">
        <f>IF($AB$2=1,IF(คะแนนภาคเรียนที่1!F12="","",คะแนนภาคเรียนที่1!F12),IF(คะแนนภาคเรียนที่1!F42="","",คะแนนภาคเรียนที่1!F42))</f>
        <v/>
      </c>
      <c r="F12" s="156" t="str">
        <f>IF($AB$2=1,IF(คะแนนภาคเรียนที่1!G12="","",คะแนนภาคเรียนที่1!G12),IF(คะแนนภาคเรียนที่1!G42="","",คะแนนภาคเรียนที่1!G42))</f>
        <v/>
      </c>
      <c r="G12" s="156" t="str">
        <f>IF($AB$2=1,IF(คะแนนภาคเรียนที่1!H12="","",คะแนนภาคเรียนที่1!H12),IF(คะแนนภาคเรียนที่1!H42="","",คะแนนภาคเรียนที่1!H42))</f>
        <v/>
      </c>
      <c r="H12" s="156" t="str">
        <f>IF($AB$2=1,IF(คะแนนภาคเรียนที่1!I12="","",คะแนนภาคเรียนที่1!I12),IF(คะแนนภาคเรียนที่1!I42="","",คะแนนภาคเรียนที่1!I42))</f>
        <v/>
      </c>
      <c r="I12" s="156" t="str">
        <f>IF($AB$2=1,IF(คะแนนภาคเรียนที่1!J12="","",คะแนนภาคเรียนที่1!J12),IF(คะแนนภาคเรียนที่1!J42="","",คะแนนภาคเรียนที่1!J42))</f>
        <v/>
      </c>
      <c r="J12" s="156" t="str">
        <f>IF($AB$2=1,IF(คะแนนภาคเรียนที่1!K12="","",คะแนนภาคเรียนที่1!K12),IF(คะแนนภาคเรียนที่1!K42="","",คะแนนภาคเรียนที่1!K42))</f>
        <v/>
      </c>
      <c r="K12" s="156" t="str">
        <f>IF($AB$2=1,IF(คะแนนภาคเรียนที่1!L12="","",คะแนนภาคเรียนที่1!L12),IF(คะแนนภาคเรียนที่1!L42="","",คะแนนภาคเรียนที่1!L42))</f>
        <v/>
      </c>
      <c r="L12" s="156" t="str">
        <f>IF($AB$2=1,IF(คะแนนภาคเรียนที่1!M12="","",คะแนนภาคเรียนที่1!M12),IF(คะแนนภาคเรียนที่1!M42="","",คะแนนภาคเรียนที่1!M42))</f>
        <v/>
      </c>
      <c r="M12" s="156" t="str">
        <f>IF($AB$2=1,IF(คะแนนภาคเรียนที่1!N12="","",คะแนนภาคเรียนที่1!N12),IF(คะแนนภาคเรียนที่1!N42="","",คะแนนภาคเรียนที่1!N42))</f>
        <v/>
      </c>
      <c r="N12" s="156" t="str">
        <f>IF($AB$2=1,IF(คะแนนภาคเรียนที่1!O12="","",คะแนนภาคเรียนที่1!O12),IF(คะแนนภาคเรียนที่1!O42="","",คะแนนภาคเรียนที่1!O42))</f>
        <v/>
      </c>
      <c r="O12" s="156" t="str">
        <f>IF($AB$2=1,IF(คะแนนภาคเรียนที่1!P12="","",คะแนนภาคเรียนที่1!P12),IF(คะแนนภาคเรียนที่1!P42="","",คะแนนภาคเรียนที่1!P42))</f>
        <v/>
      </c>
      <c r="P12" s="156" t="str">
        <f>IF($AB$2=1,IF(คะแนนภาคเรียนที่1!Q12="","",คะแนนภาคเรียนที่1!Q12),IF(คะแนนภาคเรียนที่1!Q42="","",คะแนนภาคเรียนที่1!Q42))</f>
        <v/>
      </c>
      <c r="Q12" s="156" t="str">
        <f>IF($AB$2=1,IF(คะแนนภาคเรียนที่1!R12="","",คะแนนภาคเรียนที่1!R12),IF(คะแนนภาคเรียนที่1!R42="","",คะแนนภาคเรียนที่1!R42))</f>
        <v/>
      </c>
      <c r="R12" s="156" t="str">
        <f>IF($AB$2=1,IF(คะแนนภาคเรียนที่1!S12="","",คะแนนภาคเรียนที่1!S12),IF(คะแนนภาคเรียนที่1!S42="","",คะแนนภาคเรียนที่1!S42))</f>
        <v/>
      </c>
      <c r="S12" s="156" t="str">
        <f>IF($AB$2=1,IF(คะแนนภาคเรียนที่1!T12="","",คะแนนภาคเรียนที่1!T12),IF(คะแนนภาคเรียนที่1!T42="","",คะแนนภาคเรียนที่1!T42))</f>
        <v/>
      </c>
      <c r="T12" s="156" t="str">
        <f>IF($AB$2=1,IF(คะแนนภาคเรียนที่1!U12="","",คะแนนภาคเรียนที่1!U12),IF(คะแนนภาคเรียนที่1!U42="","",คะแนนภาคเรียนที่1!U42))</f>
        <v/>
      </c>
      <c r="U12" s="156" t="str">
        <f>IF($AB$2=1,IF(คะแนนภาคเรียนที่1!V12="","",คะแนนภาคเรียนที่1!V12),IF(คะแนนภาคเรียนที่1!V42="","",คะแนนภาคเรียนที่1!V42))</f>
        <v/>
      </c>
      <c r="V12" s="156" t="str">
        <f>IF($AB$2=1,IF(คะแนนภาคเรียนที่1!W12="","",คะแนนภาคเรียนที่1!W12),IF(คะแนนภาคเรียนที่1!W42="","",คะแนนภาคเรียนที่1!W42))</f>
        <v/>
      </c>
      <c r="W12" s="158" t="str">
        <f>IF($AB$2=1,IF(คะแนนภาคเรียนที่1!X12="","",คะแนนภาคเรียนที่1!X12),IF(คะแนนภาคเรียนที่1!X42="","",คะแนนภาคเรียนที่1!X42))</f>
        <v/>
      </c>
      <c r="X12" s="158" t="str">
        <f>IF($AB$2=1,IF(คะแนนภาคเรียนที่1!Y12="","",คะแนนภาคเรียนที่1!Y12),IF(คะแนนภาคเรียนที่1!Y42="","",คะแนนภาคเรียนที่1!Y42))</f>
        <v/>
      </c>
      <c r="Y12" s="158" t="str">
        <f>IF($AB$2=1,IF(คะแนนภาคเรียนที่1!Z12="","",คะแนนภาคเรียนที่1!Z12),IF(คะแนนภาคเรียนที่1!Z42="","",คะแนนภาคเรียนที่1!Z42))</f>
        <v/>
      </c>
      <c r="Z12" s="161" t="str">
        <f>IF($AB$2=1,IF(คะแนนภาคเรียนที่1!AA12="","",คะแนนภาคเรียนที่1!AA12),IF(คะแนนภาคเรียนที่1!AA42="","",คะแนนภาคเรียนที่1!AA42))</f>
        <v/>
      </c>
      <c r="AA12" s="146"/>
      <c r="AB12" s="146"/>
      <c r="AC12" s="146"/>
    </row>
    <row r="13" spans="1:29" ht="20.100000000000001" customHeight="1" x14ac:dyDescent="0.5">
      <c r="A13" s="200">
        <f t="shared" si="1"/>
        <v>8</v>
      </c>
      <c r="B13" s="157" t="str">
        <f>IF($AB$2=1,IF(คะแนนภาคเรียนที่1!$C13="","",คะแนนภาคเรียนที่1!$C13),IF(คะแนนภาคเรียนที่1!$C43="","",คะแนนภาคเรียนที่1!$C43))</f>
        <v/>
      </c>
      <c r="C13" s="156" t="str">
        <f>IF($AB$2=1,IF(คะแนนภาคเรียนที่1!D13="","",คะแนนภาคเรียนที่1!D13),IF(คะแนนภาคเรียนที่1!D43="","",คะแนนภาคเรียนที่1!D43))</f>
        <v/>
      </c>
      <c r="D13" s="156" t="str">
        <f>IF($AB$2=1,IF(คะแนนภาคเรียนที่1!E13="","",คะแนนภาคเรียนที่1!E13),IF(คะแนนภาคเรียนที่1!E43="","",คะแนนภาคเรียนที่1!E43))</f>
        <v/>
      </c>
      <c r="E13" s="156" t="str">
        <f>IF($AB$2=1,IF(คะแนนภาคเรียนที่1!F13="","",คะแนนภาคเรียนที่1!F13),IF(คะแนนภาคเรียนที่1!F43="","",คะแนนภาคเรียนที่1!F43))</f>
        <v/>
      </c>
      <c r="F13" s="156" t="str">
        <f>IF($AB$2=1,IF(คะแนนภาคเรียนที่1!G13="","",คะแนนภาคเรียนที่1!G13),IF(คะแนนภาคเรียนที่1!G43="","",คะแนนภาคเรียนที่1!G43))</f>
        <v/>
      </c>
      <c r="G13" s="156" t="str">
        <f>IF($AB$2=1,IF(คะแนนภาคเรียนที่1!H13="","",คะแนนภาคเรียนที่1!H13),IF(คะแนนภาคเรียนที่1!H43="","",คะแนนภาคเรียนที่1!H43))</f>
        <v/>
      </c>
      <c r="H13" s="156" t="str">
        <f>IF($AB$2=1,IF(คะแนนภาคเรียนที่1!I13="","",คะแนนภาคเรียนที่1!I13),IF(คะแนนภาคเรียนที่1!I43="","",คะแนนภาคเรียนที่1!I43))</f>
        <v/>
      </c>
      <c r="I13" s="156" t="str">
        <f>IF($AB$2=1,IF(คะแนนภาคเรียนที่1!J13="","",คะแนนภาคเรียนที่1!J13),IF(คะแนนภาคเรียนที่1!J43="","",คะแนนภาคเรียนที่1!J43))</f>
        <v/>
      </c>
      <c r="J13" s="156" t="str">
        <f>IF($AB$2=1,IF(คะแนนภาคเรียนที่1!K13="","",คะแนนภาคเรียนที่1!K13),IF(คะแนนภาคเรียนที่1!K43="","",คะแนนภาคเรียนที่1!K43))</f>
        <v/>
      </c>
      <c r="K13" s="156" t="str">
        <f>IF($AB$2=1,IF(คะแนนภาคเรียนที่1!L13="","",คะแนนภาคเรียนที่1!L13),IF(คะแนนภาคเรียนที่1!L43="","",คะแนนภาคเรียนที่1!L43))</f>
        <v/>
      </c>
      <c r="L13" s="156" t="str">
        <f>IF($AB$2=1,IF(คะแนนภาคเรียนที่1!M13="","",คะแนนภาคเรียนที่1!M13),IF(คะแนนภาคเรียนที่1!M43="","",คะแนนภาคเรียนที่1!M43))</f>
        <v/>
      </c>
      <c r="M13" s="156" t="str">
        <f>IF($AB$2=1,IF(คะแนนภาคเรียนที่1!N13="","",คะแนนภาคเรียนที่1!N13),IF(คะแนนภาคเรียนที่1!N43="","",คะแนนภาคเรียนที่1!N43))</f>
        <v/>
      </c>
      <c r="N13" s="156" t="str">
        <f>IF($AB$2=1,IF(คะแนนภาคเรียนที่1!O13="","",คะแนนภาคเรียนที่1!O13),IF(คะแนนภาคเรียนที่1!O43="","",คะแนนภาคเรียนที่1!O43))</f>
        <v/>
      </c>
      <c r="O13" s="156" t="str">
        <f>IF($AB$2=1,IF(คะแนนภาคเรียนที่1!P13="","",คะแนนภาคเรียนที่1!P13),IF(คะแนนภาคเรียนที่1!P43="","",คะแนนภาคเรียนที่1!P43))</f>
        <v/>
      </c>
      <c r="P13" s="156" t="str">
        <f>IF($AB$2=1,IF(คะแนนภาคเรียนที่1!Q13="","",คะแนนภาคเรียนที่1!Q13),IF(คะแนนภาคเรียนที่1!Q43="","",คะแนนภาคเรียนที่1!Q43))</f>
        <v/>
      </c>
      <c r="Q13" s="156" t="str">
        <f>IF($AB$2=1,IF(คะแนนภาคเรียนที่1!R13="","",คะแนนภาคเรียนที่1!R13),IF(คะแนนภาคเรียนที่1!R43="","",คะแนนภาคเรียนที่1!R43))</f>
        <v/>
      </c>
      <c r="R13" s="156" t="str">
        <f>IF($AB$2=1,IF(คะแนนภาคเรียนที่1!S13="","",คะแนนภาคเรียนที่1!S13),IF(คะแนนภาคเรียนที่1!S43="","",คะแนนภาคเรียนที่1!S43))</f>
        <v/>
      </c>
      <c r="S13" s="156" t="str">
        <f>IF($AB$2=1,IF(คะแนนภาคเรียนที่1!T13="","",คะแนนภาคเรียนที่1!T13),IF(คะแนนภาคเรียนที่1!T43="","",คะแนนภาคเรียนที่1!T43))</f>
        <v/>
      </c>
      <c r="T13" s="156" t="str">
        <f>IF($AB$2=1,IF(คะแนนภาคเรียนที่1!U13="","",คะแนนภาคเรียนที่1!U13),IF(คะแนนภาคเรียนที่1!U43="","",คะแนนภาคเรียนที่1!U43))</f>
        <v/>
      </c>
      <c r="U13" s="156" t="str">
        <f>IF($AB$2=1,IF(คะแนนภาคเรียนที่1!V13="","",คะแนนภาคเรียนที่1!V13),IF(คะแนนภาคเรียนที่1!V43="","",คะแนนภาคเรียนที่1!V43))</f>
        <v/>
      </c>
      <c r="V13" s="156" t="str">
        <f>IF($AB$2=1,IF(คะแนนภาคเรียนที่1!W13="","",คะแนนภาคเรียนที่1!W13),IF(คะแนนภาคเรียนที่1!W43="","",คะแนนภาคเรียนที่1!W43))</f>
        <v/>
      </c>
      <c r="W13" s="158" t="str">
        <f>IF($AB$2=1,IF(คะแนนภาคเรียนที่1!X13="","",คะแนนภาคเรียนที่1!X13),IF(คะแนนภาคเรียนที่1!X43="","",คะแนนภาคเรียนที่1!X43))</f>
        <v/>
      </c>
      <c r="X13" s="158" t="str">
        <f>IF($AB$2=1,IF(คะแนนภาคเรียนที่1!Y13="","",คะแนนภาคเรียนที่1!Y13),IF(คะแนนภาคเรียนที่1!Y43="","",คะแนนภาคเรียนที่1!Y43))</f>
        <v/>
      </c>
      <c r="Y13" s="158" t="str">
        <f>IF($AB$2=1,IF(คะแนนภาคเรียนที่1!Z13="","",คะแนนภาคเรียนที่1!Z13),IF(คะแนนภาคเรียนที่1!Z43="","",คะแนนภาคเรียนที่1!Z43))</f>
        <v/>
      </c>
      <c r="Z13" s="161" t="str">
        <f>IF($AB$2=1,IF(คะแนนภาคเรียนที่1!AA13="","",คะแนนภาคเรียนที่1!AA13),IF(คะแนนภาคเรียนที่1!AA43="","",คะแนนภาคเรียนที่1!AA43))</f>
        <v/>
      </c>
      <c r="AA13" s="146"/>
      <c r="AB13" s="146"/>
      <c r="AC13" s="146"/>
    </row>
    <row r="14" spans="1:29" ht="20.100000000000001" customHeight="1" x14ac:dyDescent="0.5">
      <c r="A14" s="200">
        <f t="shared" si="1"/>
        <v>9</v>
      </c>
      <c r="B14" s="157" t="str">
        <f>IF($AB$2=1,IF(คะแนนภาคเรียนที่1!$C14="","",คะแนนภาคเรียนที่1!$C14),IF(คะแนนภาคเรียนที่1!$C44="","",คะแนนภาคเรียนที่1!$C44))</f>
        <v/>
      </c>
      <c r="C14" s="156" t="str">
        <f>IF($AB$2=1,IF(คะแนนภาคเรียนที่1!D14="","",คะแนนภาคเรียนที่1!D14),IF(คะแนนภาคเรียนที่1!D44="","",คะแนนภาคเรียนที่1!D44))</f>
        <v/>
      </c>
      <c r="D14" s="156" t="str">
        <f>IF($AB$2=1,IF(คะแนนภาคเรียนที่1!E14="","",คะแนนภาคเรียนที่1!E14),IF(คะแนนภาคเรียนที่1!E44="","",คะแนนภาคเรียนที่1!E44))</f>
        <v/>
      </c>
      <c r="E14" s="156" t="str">
        <f>IF($AB$2=1,IF(คะแนนภาคเรียนที่1!F14="","",คะแนนภาคเรียนที่1!F14),IF(คะแนนภาคเรียนที่1!F44="","",คะแนนภาคเรียนที่1!F44))</f>
        <v/>
      </c>
      <c r="F14" s="156" t="str">
        <f>IF($AB$2=1,IF(คะแนนภาคเรียนที่1!G14="","",คะแนนภาคเรียนที่1!G14),IF(คะแนนภาคเรียนที่1!G44="","",คะแนนภาคเรียนที่1!G44))</f>
        <v/>
      </c>
      <c r="G14" s="156" t="str">
        <f>IF($AB$2=1,IF(คะแนนภาคเรียนที่1!H14="","",คะแนนภาคเรียนที่1!H14),IF(คะแนนภาคเรียนที่1!H44="","",คะแนนภาคเรียนที่1!H44))</f>
        <v/>
      </c>
      <c r="H14" s="156" t="str">
        <f>IF($AB$2=1,IF(คะแนนภาคเรียนที่1!I14="","",คะแนนภาคเรียนที่1!I14),IF(คะแนนภาคเรียนที่1!I44="","",คะแนนภาคเรียนที่1!I44))</f>
        <v/>
      </c>
      <c r="I14" s="156" t="str">
        <f>IF($AB$2=1,IF(คะแนนภาคเรียนที่1!J14="","",คะแนนภาคเรียนที่1!J14),IF(คะแนนภาคเรียนที่1!J44="","",คะแนนภาคเรียนที่1!J44))</f>
        <v/>
      </c>
      <c r="J14" s="156" t="str">
        <f>IF($AB$2=1,IF(คะแนนภาคเรียนที่1!K14="","",คะแนนภาคเรียนที่1!K14),IF(คะแนนภาคเรียนที่1!K44="","",คะแนนภาคเรียนที่1!K44))</f>
        <v/>
      </c>
      <c r="K14" s="156" t="str">
        <f>IF($AB$2=1,IF(คะแนนภาคเรียนที่1!L14="","",คะแนนภาคเรียนที่1!L14),IF(คะแนนภาคเรียนที่1!L44="","",คะแนนภาคเรียนที่1!L44))</f>
        <v/>
      </c>
      <c r="L14" s="156" t="str">
        <f>IF($AB$2=1,IF(คะแนนภาคเรียนที่1!M14="","",คะแนนภาคเรียนที่1!M14),IF(คะแนนภาคเรียนที่1!M44="","",คะแนนภาคเรียนที่1!M44))</f>
        <v/>
      </c>
      <c r="M14" s="156" t="str">
        <f>IF($AB$2=1,IF(คะแนนภาคเรียนที่1!N14="","",คะแนนภาคเรียนที่1!N14),IF(คะแนนภาคเรียนที่1!N44="","",คะแนนภาคเรียนที่1!N44))</f>
        <v/>
      </c>
      <c r="N14" s="156" t="str">
        <f>IF($AB$2=1,IF(คะแนนภาคเรียนที่1!O14="","",คะแนนภาคเรียนที่1!O14),IF(คะแนนภาคเรียนที่1!O44="","",คะแนนภาคเรียนที่1!O44))</f>
        <v/>
      </c>
      <c r="O14" s="156" t="str">
        <f>IF($AB$2=1,IF(คะแนนภาคเรียนที่1!P14="","",คะแนนภาคเรียนที่1!P14),IF(คะแนนภาคเรียนที่1!P44="","",คะแนนภาคเรียนที่1!P44))</f>
        <v/>
      </c>
      <c r="P14" s="156" t="str">
        <f>IF($AB$2=1,IF(คะแนนภาคเรียนที่1!Q14="","",คะแนนภาคเรียนที่1!Q14),IF(คะแนนภาคเรียนที่1!Q44="","",คะแนนภาคเรียนที่1!Q44))</f>
        <v/>
      </c>
      <c r="Q14" s="156" t="str">
        <f>IF($AB$2=1,IF(คะแนนภาคเรียนที่1!R14="","",คะแนนภาคเรียนที่1!R14),IF(คะแนนภาคเรียนที่1!R44="","",คะแนนภาคเรียนที่1!R44))</f>
        <v/>
      </c>
      <c r="R14" s="156" t="str">
        <f>IF($AB$2=1,IF(คะแนนภาคเรียนที่1!S14="","",คะแนนภาคเรียนที่1!S14),IF(คะแนนภาคเรียนที่1!S44="","",คะแนนภาคเรียนที่1!S44))</f>
        <v/>
      </c>
      <c r="S14" s="156" t="str">
        <f>IF($AB$2=1,IF(คะแนนภาคเรียนที่1!T14="","",คะแนนภาคเรียนที่1!T14),IF(คะแนนภาคเรียนที่1!T44="","",คะแนนภาคเรียนที่1!T44))</f>
        <v/>
      </c>
      <c r="T14" s="156" t="str">
        <f>IF($AB$2=1,IF(คะแนนภาคเรียนที่1!U14="","",คะแนนภาคเรียนที่1!U14),IF(คะแนนภาคเรียนที่1!U44="","",คะแนนภาคเรียนที่1!U44))</f>
        <v/>
      </c>
      <c r="U14" s="156" t="str">
        <f>IF($AB$2=1,IF(คะแนนภาคเรียนที่1!V14="","",คะแนนภาคเรียนที่1!V14),IF(คะแนนภาคเรียนที่1!V44="","",คะแนนภาคเรียนที่1!V44))</f>
        <v/>
      </c>
      <c r="V14" s="156" t="str">
        <f>IF($AB$2=1,IF(คะแนนภาคเรียนที่1!W14="","",คะแนนภาคเรียนที่1!W14),IF(คะแนนภาคเรียนที่1!W44="","",คะแนนภาคเรียนที่1!W44))</f>
        <v/>
      </c>
      <c r="W14" s="158" t="str">
        <f>IF($AB$2=1,IF(คะแนนภาคเรียนที่1!X14="","",คะแนนภาคเรียนที่1!X14),IF(คะแนนภาคเรียนที่1!X44="","",คะแนนภาคเรียนที่1!X44))</f>
        <v/>
      </c>
      <c r="X14" s="158" t="str">
        <f>IF($AB$2=1,IF(คะแนนภาคเรียนที่1!Y14="","",คะแนนภาคเรียนที่1!Y14),IF(คะแนนภาคเรียนที่1!Y44="","",คะแนนภาคเรียนที่1!Y44))</f>
        <v/>
      </c>
      <c r="Y14" s="158" t="str">
        <f>IF($AB$2=1,IF(คะแนนภาคเรียนที่1!Z14="","",คะแนนภาคเรียนที่1!Z14),IF(คะแนนภาคเรียนที่1!Z44="","",คะแนนภาคเรียนที่1!Z44))</f>
        <v/>
      </c>
      <c r="Z14" s="161" t="str">
        <f>IF($AB$2=1,IF(คะแนนภาคเรียนที่1!AA14="","",คะแนนภาคเรียนที่1!AA14),IF(คะแนนภาคเรียนที่1!AA44="","",คะแนนภาคเรียนที่1!AA44))</f>
        <v/>
      </c>
      <c r="AA14" s="146"/>
      <c r="AB14" s="146"/>
      <c r="AC14" s="146"/>
    </row>
    <row r="15" spans="1:29" ht="20.100000000000001" customHeight="1" x14ac:dyDescent="0.5">
      <c r="A15" s="200">
        <f t="shared" si="1"/>
        <v>10</v>
      </c>
      <c r="B15" s="157" t="str">
        <f>IF($AB$2=1,IF(คะแนนภาคเรียนที่1!$C15="","",คะแนนภาคเรียนที่1!$C15),IF(คะแนนภาคเรียนที่1!$C45="","",คะแนนภาคเรียนที่1!$C45))</f>
        <v/>
      </c>
      <c r="C15" s="156" t="str">
        <f>IF($AB$2=1,IF(คะแนนภาคเรียนที่1!D15="","",คะแนนภาคเรียนที่1!D15),IF(คะแนนภาคเรียนที่1!D45="","",คะแนนภาคเรียนที่1!D45))</f>
        <v/>
      </c>
      <c r="D15" s="156" t="str">
        <f>IF($AB$2=1,IF(คะแนนภาคเรียนที่1!E15="","",คะแนนภาคเรียนที่1!E15),IF(คะแนนภาคเรียนที่1!E45="","",คะแนนภาคเรียนที่1!E45))</f>
        <v/>
      </c>
      <c r="E15" s="156" t="str">
        <f>IF($AB$2=1,IF(คะแนนภาคเรียนที่1!F15="","",คะแนนภาคเรียนที่1!F15),IF(คะแนนภาคเรียนที่1!F45="","",คะแนนภาคเรียนที่1!F45))</f>
        <v/>
      </c>
      <c r="F15" s="156" t="str">
        <f>IF($AB$2=1,IF(คะแนนภาคเรียนที่1!G15="","",คะแนนภาคเรียนที่1!G15),IF(คะแนนภาคเรียนที่1!G45="","",คะแนนภาคเรียนที่1!G45))</f>
        <v/>
      </c>
      <c r="G15" s="156" t="str">
        <f>IF($AB$2=1,IF(คะแนนภาคเรียนที่1!H15="","",คะแนนภาคเรียนที่1!H15),IF(คะแนนภาคเรียนที่1!H45="","",คะแนนภาคเรียนที่1!H45))</f>
        <v/>
      </c>
      <c r="H15" s="156" t="str">
        <f>IF($AB$2=1,IF(คะแนนภาคเรียนที่1!I15="","",คะแนนภาคเรียนที่1!I15),IF(คะแนนภาคเรียนที่1!I45="","",คะแนนภาคเรียนที่1!I45))</f>
        <v/>
      </c>
      <c r="I15" s="156" t="str">
        <f>IF($AB$2=1,IF(คะแนนภาคเรียนที่1!J15="","",คะแนนภาคเรียนที่1!J15),IF(คะแนนภาคเรียนที่1!J45="","",คะแนนภาคเรียนที่1!J45))</f>
        <v/>
      </c>
      <c r="J15" s="156" t="str">
        <f>IF($AB$2=1,IF(คะแนนภาคเรียนที่1!K15="","",คะแนนภาคเรียนที่1!K15),IF(คะแนนภาคเรียนที่1!K45="","",คะแนนภาคเรียนที่1!K45))</f>
        <v/>
      </c>
      <c r="K15" s="156" t="str">
        <f>IF($AB$2=1,IF(คะแนนภาคเรียนที่1!L15="","",คะแนนภาคเรียนที่1!L15),IF(คะแนนภาคเรียนที่1!L45="","",คะแนนภาคเรียนที่1!L45))</f>
        <v/>
      </c>
      <c r="L15" s="156" t="str">
        <f>IF($AB$2=1,IF(คะแนนภาคเรียนที่1!M15="","",คะแนนภาคเรียนที่1!M15),IF(คะแนนภาคเรียนที่1!M45="","",คะแนนภาคเรียนที่1!M45))</f>
        <v/>
      </c>
      <c r="M15" s="156" t="str">
        <f>IF($AB$2=1,IF(คะแนนภาคเรียนที่1!N15="","",คะแนนภาคเรียนที่1!N15),IF(คะแนนภาคเรียนที่1!N45="","",คะแนนภาคเรียนที่1!N45))</f>
        <v/>
      </c>
      <c r="N15" s="156" t="str">
        <f>IF($AB$2=1,IF(คะแนนภาคเรียนที่1!O15="","",คะแนนภาคเรียนที่1!O15),IF(คะแนนภาคเรียนที่1!O45="","",คะแนนภาคเรียนที่1!O45))</f>
        <v/>
      </c>
      <c r="O15" s="156" t="str">
        <f>IF($AB$2=1,IF(คะแนนภาคเรียนที่1!P15="","",คะแนนภาคเรียนที่1!P15),IF(คะแนนภาคเรียนที่1!P45="","",คะแนนภาคเรียนที่1!P45))</f>
        <v/>
      </c>
      <c r="P15" s="156" t="str">
        <f>IF($AB$2=1,IF(คะแนนภาคเรียนที่1!Q15="","",คะแนนภาคเรียนที่1!Q15),IF(คะแนนภาคเรียนที่1!Q45="","",คะแนนภาคเรียนที่1!Q45))</f>
        <v/>
      </c>
      <c r="Q15" s="156" t="str">
        <f>IF($AB$2=1,IF(คะแนนภาคเรียนที่1!R15="","",คะแนนภาคเรียนที่1!R15),IF(คะแนนภาคเรียนที่1!R45="","",คะแนนภาคเรียนที่1!R45))</f>
        <v/>
      </c>
      <c r="R15" s="156" t="str">
        <f>IF($AB$2=1,IF(คะแนนภาคเรียนที่1!S15="","",คะแนนภาคเรียนที่1!S15),IF(คะแนนภาคเรียนที่1!S45="","",คะแนนภาคเรียนที่1!S45))</f>
        <v/>
      </c>
      <c r="S15" s="156" t="str">
        <f>IF($AB$2=1,IF(คะแนนภาคเรียนที่1!T15="","",คะแนนภาคเรียนที่1!T15),IF(คะแนนภาคเรียนที่1!T45="","",คะแนนภาคเรียนที่1!T45))</f>
        <v/>
      </c>
      <c r="T15" s="156" t="str">
        <f>IF($AB$2=1,IF(คะแนนภาคเรียนที่1!U15="","",คะแนนภาคเรียนที่1!U15),IF(คะแนนภาคเรียนที่1!U45="","",คะแนนภาคเรียนที่1!U45))</f>
        <v/>
      </c>
      <c r="U15" s="156" t="str">
        <f>IF($AB$2=1,IF(คะแนนภาคเรียนที่1!V15="","",คะแนนภาคเรียนที่1!V15),IF(คะแนนภาคเรียนที่1!V45="","",คะแนนภาคเรียนที่1!V45))</f>
        <v/>
      </c>
      <c r="V15" s="156" t="str">
        <f>IF($AB$2=1,IF(คะแนนภาคเรียนที่1!W15="","",คะแนนภาคเรียนที่1!W15),IF(คะแนนภาคเรียนที่1!W45="","",คะแนนภาคเรียนที่1!W45))</f>
        <v/>
      </c>
      <c r="W15" s="158" t="str">
        <f>IF($AB$2=1,IF(คะแนนภาคเรียนที่1!X15="","",คะแนนภาคเรียนที่1!X15),IF(คะแนนภาคเรียนที่1!X45="","",คะแนนภาคเรียนที่1!X45))</f>
        <v/>
      </c>
      <c r="X15" s="158" t="str">
        <f>IF($AB$2=1,IF(คะแนนภาคเรียนที่1!Y15="","",คะแนนภาคเรียนที่1!Y15),IF(คะแนนภาคเรียนที่1!Y45="","",คะแนนภาคเรียนที่1!Y45))</f>
        <v/>
      </c>
      <c r="Y15" s="158" t="str">
        <f>IF($AB$2=1,IF(คะแนนภาคเรียนที่1!Z15="","",คะแนนภาคเรียนที่1!Z15),IF(คะแนนภาคเรียนที่1!Z45="","",คะแนนภาคเรียนที่1!Z45))</f>
        <v/>
      </c>
      <c r="Z15" s="161" t="str">
        <f>IF($AB$2=1,IF(คะแนนภาคเรียนที่1!AA15="","",คะแนนภาคเรียนที่1!AA15),IF(คะแนนภาคเรียนที่1!AA45="","",คะแนนภาคเรียนที่1!AA45))</f>
        <v/>
      </c>
      <c r="AA15" s="146"/>
      <c r="AB15" s="146"/>
      <c r="AC15" s="146"/>
    </row>
    <row r="16" spans="1:29" ht="20.100000000000001" customHeight="1" x14ac:dyDescent="0.5">
      <c r="A16" s="200">
        <f t="shared" si="1"/>
        <v>11</v>
      </c>
      <c r="B16" s="157" t="str">
        <f>IF($AB$2=1,IF(คะแนนภาคเรียนที่1!$C16="","",คะแนนภาคเรียนที่1!$C16),IF(คะแนนภาคเรียนที่1!$C46="","",คะแนนภาคเรียนที่1!$C46))</f>
        <v/>
      </c>
      <c r="C16" s="156" t="str">
        <f>IF($AB$2=1,IF(คะแนนภาคเรียนที่1!D16="","",คะแนนภาคเรียนที่1!D16),IF(คะแนนภาคเรียนที่1!D46="","",คะแนนภาคเรียนที่1!D46))</f>
        <v/>
      </c>
      <c r="D16" s="156" t="str">
        <f>IF($AB$2=1,IF(คะแนนภาคเรียนที่1!E16="","",คะแนนภาคเรียนที่1!E16),IF(คะแนนภาคเรียนที่1!E46="","",คะแนนภาคเรียนที่1!E46))</f>
        <v/>
      </c>
      <c r="E16" s="156" t="str">
        <f>IF($AB$2=1,IF(คะแนนภาคเรียนที่1!F16="","",คะแนนภาคเรียนที่1!F16),IF(คะแนนภาคเรียนที่1!F46="","",คะแนนภาคเรียนที่1!F46))</f>
        <v/>
      </c>
      <c r="F16" s="156" t="str">
        <f>IF($AB$2=1,IF(คะแนนภาคเรียนที่1!G16="","",คะแนนภาคเรียนที่1!G16),IF(คะแนนภาคเรียนที่1!G46="","",คะแนนภาคเรียนที่1!G46))</f>
        <v/>
      </c>
      <c r="G16" s="156" t="str">
        <f>IF($AB$2=1,IF(คะแนนภาคเรียนที่1!H16="","",คะแนนภาคเรียนที่1!H16),IF(คะแนนภาคเรียนที่1!H46="","",คะแนนภาคเรียนที่1!H46))</f>
        <v/>
      </c>
      <c r="H16" s="156" t="str">
        <f>IF($AB$2=1,IF(คะแนนภาคเรียนที่1!I16="","",คะแนนภาคเรียนที่1!I16),IF(คะแนนภาคเรียนที่1!I46="","",คะแนนภาคเรียนที่1!I46))</f>
        <v/>
      </c>
      <c r="I16" s="156" t="str">
        <f>IF($AB$2=1,IF(คะแนนภาคเรียนที่1!J16="","",คะแนนภาคเรียนที่1!J16),IF(คะแนนภาคเรียนที่1!J46="","",คะแนนภาคเรียนที่1!J46))</f>
        <v/>
      </c>
      <c r="J16" s="156" t="str">
        <f>IF($AB$2=1,IF(คะแนนภาคเรียนที่1!K16="","",คะแนนภาคเรียนที่1!K16),IF(คะแนนภาคเรียนที่1!K46="","",คะแนนภาคเรียนที่1!K46))</f>
        <v/>
      </c>
      <c r="K16" s="156" t="str">
        <f>IF($AB$2=1,IF(คะแนนภาคเรียนที่1!L16="","",คะแนนภาคเรียนที่1!L16),IF(คะแนนภาคเรียนที่1!L46="","",คะแนนภาคเรียนที่1!L46))</f>
        <v/>
      </c>
      <c r="L16" s="156" t="str">
        <f>IF($AB$2=1,IF(คะแนนภาคเรียนที่1!M16="","",คะแนนภาคเรียนที่1!M16),IF(คะแนนภาคเรียนที่1!M46="","",คะแนนภาคเรียนที่1!M46))</f>
        <v/>
      </c>
      <c r="M16" s="156" t="str">
        <f>IF($AB$2=1,IF(คะแนนภาคเรียนที่1!N16="","",คะแนนภาคเรียนที่1!N16),IF(คะแนนภาคเรียนที่1!N46="","",คะแนนภาคเรียนที่1!N46))</f>
        <v/>
      </c>
      <c r="N16" s="156" t="str">
        <f>IF($AB$2=1,IF(คะแนนภาคเรียนที่1!O16="","",คะแนนภาคเรียนที่1!O16),IF(คะแนนภาคเรียนที่1!O46="","",คะแนนภาคเรียนที่1!O46))</f>
        <v/>
      </c>
      <c r="O16" s="156" t="str">
        <f>IF($AB$2=1,IF(คะแนนภาคเรียนที่1!P16="","",คะแนนภาคเรียนที่1!P16),IF(คะแนนภาคเรียนที่1!P46="","",คะแนนภาคเรียนที่1!P46))</f>
        <v/>
      </c>
      <c r="P16" s="156" t="str">
        <f>IF($AB$2=1,IF(คะแนนภาคเรียนที่1!Q16="","",คะแนนภาคเรียนที่1!Q16),IF(คะแนนภาคเรียนที่1!Q46="","",คะแนนภาคเรียนที่1!Q46))</f>
        <v/>
      </c>
      <c r="Q16" s="156" t="str">
        <f>IF($AB$2=1,IF(คะแนนภาคเรียนที่1!R16="","",คะแนนภาคเรียนที่1!R16),IF(คะแนนภาคเรียนที่1!R46="","",คะแนนภาคเรียนที่1!R46))</f>
        <v/>
      </c>
      <c r="R16" s="156" t="str">
        <f>IF($AB$2=1,IF(คะแนนภาคเรียนที่1!S16="","",คะแนนภาคเรียนที่1!S16),IF(คะแนนภาคเรียนที่1!S46="","",คะแนนภาคเรียนที่1!S46))</f>
        <v/>
      </c>
      <c r="S16" s="156" t="str">
        <f>IF($AB$2=1,IF(คะแนนภาคเรียนที่1!T16="","",คะแนนภาคเรียนที่1!T16),IF(คะแนนภาคเรียนที่1!T46="","",คะแนนภาคเรียนที่1!T46))</f>
        <v/>
      </c>
      <c r="T16" s="156" t="str">
        <f>IF($AB$2=1,IF(คะแนนภาคเรียนที่1!U16="","",คะแนนภาคเรียนที่1!U16),IF(คะแนนภาคเรียนที่1!U46="","",คะแนนภาคเรียนที่1!U46))</f>
        <v/>
      </c>
      <c r="U16" s="156" t="str">
        <f>IF($AB$2=1,IF(คะแนนภาคเรียนที่1!V16="","",คะแนนภาคเรียนที่1!V16),IF(คะแนนภาคเรียนที่1!V46="","",คะแนนภาคเรียนที่1!V46))</f>
        <v/>
      </c>
      <c r="V16" s="156" t="str">
        <f>IF($AB$2=1,IF(คะแนนภาคเรียนที่1!W16="","",คะแนนภาคเรียนที่1!W16),IF(คะแนนภาคเรียนที่1!W46="","",คะแนนภาคเรียนที่1!W46))</f>
        <v/>
      </c>
      <c r="W16" s="158" t="str">
        <f>IF($AB$2=1,IF(คะแนนภาคเรียนที่1!X16="","",คะแนนภาคเรียนที่1!X16),IF(คะแนนภาคเรียนที่1!X46="","",คะแนนภาคเรียนที่1!X46))</f>
        <v/>
      </c>
      <c r="X16" s="158" t="str">
        <f>IF($AB$2=1,IF(คะแนนภาคเรียนที่1!Y16="","",คะแนนภาคเรียนที่1!Y16),IF(คะแนนภาคเรียนที่1!Y46="","",คะแนนภาคเรียนที่1!Y46))</f>
        <v/>
      </c>
      <c r="Y16" s="158" t="str">
        <f>IF($AB$2=1,IF(คะแนนภาคเรียนที่1!Z16="","",คะแนนภาคเรียนที่1!Z16),IF(คะแนนภาคเรียนที่1!Z46="","",คะแนนภาคเรียนที่1!Z46))</f>
        <v/>
      </c>
      <c r="Z16" s="161" t="str">
        <f>IF($AB$2=1,IF(คะแนนภาคเรียนที่1!AA16="","",คะแนนภาคเรียนที่1!AA16),IF(คะแนนภาคเรียนที่1!AA46="","",คะแนนภาคเรียนที่1!AA46))</f>
        <v/>
      </c>
      <c r="AA16" s="146"/>
      <c r="AB16" s="146"/>
      <c r="AC16" s="146"/>
    </row>
    <row r="17" spans="1:29" ht="20.100000000000001" customHeight="1" x14ac:dyDescent="0.5">
      <c r="A17" s="200">
        <f t="shared" si="1"/>
        <v>12</v>
      </c>
      <c r="B17" s="157" t="str">
        <f>IF($AB$2=1,IF(คะแนนภาคเรียนที่1!$C17="","",คะแนนภาคเรียนที่1!$C17),IF(คะแนนภาคเรียนที่1!$C47="","",คะแนนภาคเรียนที่1!$C47))</f>
        <v/>
      </c>
      <c r="C17" s="156" t="str">
        <f>IF($AB$2=1,IF(คะแนนภาคเรียนที่1!D17="","",คะแนนภาคเรียนที่1!D17),IF(คะแนนภาคเรียนที่1!D47="","",คะแนนภาคเรียนที่1!D47))</f>
        <v/>
      </c>
      <c r="D17" s="156" t="str">
        <f>IF($AB$2=1,IF(คะแนนภาคเรียนที่1!E17="","",คะแนนภาคเรียนที่1!E17),IF(คะแนนภาคเรียนที่1!E47="","",คะแนนภาคเรียนที่1!E47))</f>
        <v/>
      </c>
      <c r="E17" s="156" t="str">
        <f>IF($AB$2=1,IF(คะแนนภาคเรียนที่1!F17="","",คะแนนภาคเรียนที่1!F17),IF(คะแนนภาคเรียนที่1!F47="","",คะแนนภาคเรียนที่1!F47))</f>
        <v/>
      </c>
      <c r="F17" s="156" t="str">
        <f>IF($AB$2=1,IF(คะแนนภาคเรียนที่1!G17="","",คะแนนภาคเรียนที่1!G17),IF(คะแนนภาคเรียนที่1!G47="","",คะแนนภาคเรียนที่1!G47))</f>
        <v/>
      </c>
      <c r="G17" s="156" t="str">
        <f>IF($AB$2=1,IF(คะแนนภาคเรียนที่1!H17="","",คะแนนภาคเรียนที่1!H17),IF(คะแนนภาคเรียนที่1!H47="","",คะแนนภาคเรียนที่1!H47))</f>
        <v/>
      </c>
      <c r="H17" s="156" t="str">
        <f>IF($AB$2=1,IF(คะแนนภาคเรียนที่1!I17="","",คะแนนภาคเรียนที่1!I17),IF(คะแนนภาคเรียนที่1!I47="","",คะแนนภาคเรียนที่1!I47))</f>
        <v/>
      </c>
      <c r="I17" s="156" t="str">
        <f>IF($AB$2=1,IF(คะแนนภาคเรียนที่1!J17="","",คะแนนภาคเรียนที่1!J17),IF(คะแนนภาคเรียนที่1!J47="","",คะแนนภาคเรียนที่1!J47))</f>
        <v/>
      </c>
      <c r="J17" s="156" t="str">
        <f>IF($AB$2=1,IF(คะแนนภาคเรียนที่1!K17="","",คะแนนภาคเรียนที่1!K17),IF(คะแนนภาคเรียนที่1!K47="","",คะแนนภาคเรียนที่1!K47))</f>
        <v/>
      </c>
      <c r="K17" s="156" t="str">
        <f>IF($AB$2=1,IF(คะแนนภาคเรียนที่1!L17="","",คะแนนภาคเรียนที่1!L17),IF(คะแนนภาคเรียนที่1!L47="","",คะแนนภาคเรียนที่1!L47))</f>
        <v/>
      </c>
      <c r="L17" s="156" t="str">
        <f>IF($AB$2=1,IF(คะแนนภาคเรียนที่1!M17="","",คะแนนภาคเรียนที่1!M17),IF(คะแนนภาคเรียนที่1!M47="","",คะแนนภาคเรียนที่1!M47))</f>
        <v/>
      </c>
      <c r="M17" s="156" t="str">
        <f>IF($AB$2=1,IF(คะแนนภาคเรียนที่1!N17="","",คะแนนภาคเรียนที่1!N17),IF(คะแนนภาคเรียนที่1!N47="","",คะแนนภาคเรียนที่1!N47))</f>
        <v/>
      </c>
      <c r="N17" s="156" t="str">
        <f>IF($AB$2=1,IF(คะแนนภาคเรียนที่1!O17="","",คะแนนภาคเรียนที่1!O17),IF(คะแนนภาคเรียนที่1!O47="","",คะแนนภาคเรียนที่1!O47))</f>
        <v/>
      </c>
      <c r="O17" s="156" t="str">
        <f>IF($AB$2=1,IF(คะแนนภาคเรียนที่1!P17="","",คะแนนภาคเรียนที่1!P17),IF(คะแนนภาคเรียนที่1!P47="","",คะแนนภาคเรียนที่1!P47))</f>
        <v/>
      </c>
      <c r="P17" s="156" t="str">
        <f>IF($AB$2=1,IF(คะแนนภาคเรียนที่1!Q17="","",คะแนนภาคเรียนที่1!Q17),IF(คะแนนภาคเรียนที่1!Q47="","",คะแนนภาคเรียนที่1!Q47))</f>
        <v/>
      </c>
      <c r="Q17" s="156" t="str">
        <f>IF($AB$2=1,IF(คะแนนภาคเรียนที่1!R17="","",คะแนนภาคเรียนที่1!R17),IF(คะแนนภาคเรียนที่1!R47="","",คะแนนภาคเรียนที่1!R47))</f>
        <v/>
      </c>
      <c r="R17" s="156" t="str">
        <f>IF($AB$2=1,IF(คะแนนภาคเรียนที่1!S17="","",คะแนนภาคเรียนที่1!S17),IF(คะแนนภาคเรียนที่1!S47="","",คะแนนภาคเรียนที่1!S47))</f>
        <v/>
      </c>
      <c r="S17" s="156" t="str">
        <f>IF($AB$2=1,IF(คะแนนภาคเรียนที่1!T17="","",คะแนนภาคเรียนที่1!T17),IF(คะแนนภาคเรียนที่1!T47="","",คะแนนภาคเรียนที่1!T47))</f>
        <v/>
      </c>
      <c r="T17" s="156" t="str">
        <f>IF($AB$2=1,IF(คะแนนภาคเรียนที่1!U17="","",คะแนนภาคเรียนที่1!U17),IF(คะแนนภาคเรียนที่1!U47="","",คะแนนภาคเรียนที่1!U47))</f>
        <v/>
      </c>
      <c r="U17" s="156" t="str">
        <f>IF($AB$2=1,IF(คะแนนภาคเรียนที่1!V17="","",คะแนนภาคเรียนที่1!V17),IF(คะแนนภาคเรียนที่1!V47="","",คะแนนภาคเรียนที่1!V47))</f>
        <v/>
      </c>
      <c r="V17" s="156" t="str">
        <f>IF($AB$2=1,IF(คะแนนภาคเรียนที่1!W17="","",คะแนนภาคเรียนที่1!W17),IF(คะแนนภาคเรียนที่1!W47="","",คะแนนภาคเรียนที่1!W47))</f>
        <v/>
      </c>
      <c r="W17" s="158" t="str">
        <f>IF($AB$2=1,IF(คะแนนภาคเรียนที่1!X17="","",คะแนนภาคเรียนที่1!X17),IF(คะแนนภาคเรียนที่1!X47="","",คะแนนภาคเรียนที่1!X47))</f>
        <v/>
      </c>
      <c r="X17" s="158" t="str">
        <f>IF($AB$2=1,IF(คะแนนภาคเรียนที่1!Y17="","",คะแนนภาคเรียนที่1!Y17),IF(คะแนนภาคเรียนที่1!Y47="","",คะแนนภาคเรียนที่1!Y47))</f>
        <v/>
      </c>
      <c r="Y17" s="158" t="str">
        <f>IF($AB$2=1,IF(คะแนนภาคเรียนที่1!Z17="","",คะแนนภาคเรียนที่1!Z17),IF(คะแนนภาคเรียนที่1!Z47="","",คะแนนภาคเรียนที่1!Z47))</f>
        <v/>
      </c>
      <c r="Z17" s="161" t="str">
        <f>IF($AB$2=1,IF(คะแนนภาคเรียนที่1!AA17="","",คะแนนภาคเรียนที่1!AA17),IF(คะแนนภาคเรียนที่1!AA47="","",คะแนนภาคเรียนที่1!AA47))</f>
        <v/>
      </c>
      <c r="AA17" s="146"/>
      <c r="AB17" s="146"/>
      <c r="AC17" s="146"/>
    </row>
    <row r="18" spans="1:29" ht="20.100000000000001" customHeight="1" x14ac:dyDescent="0.5">
      <c r="A18" s="200">
        <f t="shared" si="1"/>
        <v>13</v>
      </c>
      <c r="B18" s="157" t="str">
        <f>IF($AB$2=1,IF(คะแนนภาคเรียนที่1!$C18="","",คะแนนภาคเรียนที่1!$C18),IF(คะแนนภาคเรียนที่1!$C48="","",คะแนนภาคเรียนที่1!$C48))</f>
        <v/>
      </c>
      <c r="C18" s="156" t="str">
        <f>IF($AB$2=1,IF(คะแนนภาคเรียนที่1!D18="","",คะแนนภาคเรียนที่1!D18),IF(คะแนนภาคเรียนที่1!D48="","",คะแนนภาคเรียนที่1!D48))</f>
        <v/>
      </c>
      <c r="D18" s="156" t="str">
        <f>IF($AB$2=1,IF(คะแนนภาคเรียนที่1!E18="","",คะแนนภาคเรียนที่1!E18),IF(คะแนนภาคเรียนที่1!E48="","",คะแนนภาคเรียนที่1!E48))</f>
        <v/>
      </c>
      <c r="E18" s="156" t="str">
        <f>IF($AB$2=1,IF(คะแนนภาคเรียนที่1!F18="","",คะแนนภาคเรียนที่1!F18),IF(คะแนนภาคเรียนที่1!F48="","",คะแนนภาคเรียนที่1!F48))</f>
        <v/>
      </c>
      <c r="F18" s="156" t="str">
        <f>IF($AB$2=1,IF(คะแนนภาคเรียนที่1!G18="","",คะแนนภาคเรียนที่1!G18),IF(คะแนนภาคเรียนที่1!G48="","",คะแนนภาคเรียนที่1!G48))</f>
        <v/>
      </c>
      <c r="G18" s="156" t="str">
        <f>IF($AB$2=1,IF(คะแนนภาคเรียนที่1!H18="","",คะแนนภาคเรียนที่1!H18),IF(คะแนนภาคเรียนที่1!H48="","",คะแนนภาคเรียนที่1!H48))</f>
        <v/>
      </c>
      <c r="H18" s="156" t="str">
        <f>IF($AB$2=1,IF(คะแนนภาคเรียนที่1!I18="","",คะแนนภาคเรียนที่1!I18),IF(คะแนนภาคเรียนที่1!I48="","",คะแนนภาคเรียนที่1!I48))</f>
        <v/>
      </c>
      <c r="I18" s="156" t="str">
        <f>IF($AB$2=1,IF(คะแนนภาคเรียนที่1!J18="","",คะแนนภาคเรียนที่1!J18),IF(คะแนนภาคเรียนที่1!J48="","",คะแนนภาคเรียนที่1!J48))</f>
        <v/>
      </c>
      <c r="J18" s="156" t="str">
        <f>IF($AB$2=1,IF(คะแนนภาคเรียนที่1!K18="","",คะแนนภาคเรียนที่1!K18),IF(คะแนนภาคเรียนที่1!K48="","",คะแนนภาคเรียนที่1!K48))</f>
        <v/>
      </c>
      <c r="K18" s="156" t="str">
        <f>IF($AB$2=1,IF(คะแนนภาคเรียนที่1!L18="","",คะแนนภาคเรียนที่1!L18),IF(คะแนนภาคเรียนที่1!L48="","",คะแนนภาคเรียนที่1!L48))</f>
        <v/>
      </c>
      <c r="L18" s="156" t="str">
        <f>IF($AB$2=1,IF(คะแนนภาคเรียนที่1!M18="","",คะแนนภาคเรียนที่1!M18),IF(คะแนนภาคเรียนที่1!M48="","",คะแนนภาคเรียนที่1!M48))</f>
        <v/>
      </c>
      <c r="M18" s="156" t="str">
        <f>IF($AB$2=1,IF(คะแนนภาคเรียนที่1!N18="","",คะแนนภาคเรียนที่1!N18),IF(คะแนนภาคเรียนที่1!N48="","",คะแนนภาคเรียนที่1!N48))</f>
        <v/>
      </c>
      <c r="N18" s="156" t="str">
        <f>IF($AB$2=1,IF(คะแนนภาคเรียนที่1!O18="","",คะแนนภาคเรียนที่1!O18),IF(คะแนนภาคเรียนที่1!O48="","",คะแนนภาคเรียนที่1!O48))</f>
        <v/>
      </c>
      <c r="O18" s="156" t="str">
        <f>IF($AB$2=1,IF(คะแนนภาคเรียนที่1!P18="","",คะแนนภาคเรียนที่1!P18),IF(คะแนนภาคเรียนที่1!P48="","",คะแนนภาคเรียนที่1!P48))</f>
        <v/>
      </c>
      <c r="P18" s="156" t="str">
        <f>IF($AB$2=1,IF(คะแนนภาคเรียนที่1!Q18="","",คะแนนภาคเรียนที่1!Q18),IF(คะแนนภาคเรียนที่1!Q48="","",คะแนนภาคเรียนที่1!Q48))</f>
        <v/>
      </c>
      <c r="Q18" s="156" t="str">
        <f>IF($AB$2=1,IF(คะแนนภาคเรียนที่1!R18="","",คะแนนภาคเรียนที่1!R18),IF(คะแนนภาคเรียนที่1!R48="","",คะแนนภาคเรียนที่1!R48))</f>
        <v/>
      </c>
      <c r="R18" s="156" t="str">
        <f>IF($AB$2=1,IF(คะแนนภาคเรียนที่1!S18="","",คะแนนภาคเรียนที่1!S18),IF(คะแนนภาคเรียนที่1!S48="","",คะแนนภาคเรียนที่1!S48))</f>
        <v/>
      </c>
      <c r="S18" s="156" t="str">
        <f>IF($AB$2=1,IF(คะแนนภาคเรียนที่1!T18="","",คะแนนภาคเรียนที่1!T18),IF(คะแนนภาคเรียนที่1!T48="","",คะแนนภาคเรียนที่1!T48))</f>
        <v/>
      </c>
      <c r="T18" s="156" t="str">
        <f>IF($AB$2=1,IF(คะแนนภาคเรียนที่1!U18="","",คะแนนภาคเรียนที่1!U18),IF(คะแนนภาคเรียนที่1!U48="","",คะแนนภาคเรียนที่1!U48))</f>
        <v/>
      </c>
      <c r="U18" s="156" t="str">
        <f>IF($AB$2=1,IF(คะแนนภาคเรียนที่1!V18="","",คะแนนภาคเรียนที่1!V18),IF(คะแนนภาคเรียนที่1!V48="","",คะแนนภาคเรียนที่1!V48))</f>
        <v/>
      </c>
      <c r="V18" s="156" t="str">
        <f>IF($AB$2=1,IF(คะแนนภาคเรียนที่1!W18="","",คะแนนภาคเรียนที่1!W18),IF(คะแนนภาคเรียนที่1!W48="","",คะแนนภาคเรียนที่1!W48))</f>
        <v/>
      </c>
      <c r="W18" s="158" t="str">
        <f>IF($AB$2=1,IF(คะแนนภาคเรียนที่1!X18="","",คะแนนภาคเรียนที่1!X18),IF(คะแนนภาคเรียนที่1!X48="","",คะแนนภาคเรียนที่1!X48))</f>
        <v/>
      </c>
      <c r="X18" s="158" t="str">
        <f>IF($AB$2=1,IF(คะแนนภาคเรียนที่1!Y18="","",คะแนนภาคเรียนที่1!Y18),IF(คะแนนภาคเรียนที่1!Y48="","",คะแนนภาคเรียนที่1!Y48))</f>
        <v/>
      </c>
      <c r="Y18" s="158" t="str">
        <f>IF($AB$2=1,IF(คะแนนภาคเรียนที่1!Z18="","",คะแนนภาคเรียนที่1!Z18),IF(คะแนนภาคเรียนที่1!Z48="","",คะแนนภาคเรียนที่1!Z48))</f>
        <v/>
      </c>
      <c r="Z18" s="161" t="str">
        <f>IF($AB$2=1,IF(คะแนนภาคเรียนที่1!AA18="","",คะแนนภาคเรียนที่1!AA18),IF(คะแนนภาคเรียนที่1!AA48="","",คะแนนภาคเรียนที่1!AA48))</f>
        <v/>
      </c>
      <c r="AA18" s="146"/>
      <c r="AB18" s="146"/>
      <c r="AC18" s="146"/>
    </row>
    <row r="19" spans="1:29" ht="20.100000000000001" customHeight="1" x14ac:dyDescent="0.5">
      <c r="A19" s="200">
        <f t="shared" si="1"/>
        <v>14</v>
      </c>
      <c r="B19" s="157" t="str">
        <f>IF($AB$2=1,IF(คะแนนภาคเรียนที่1!$C19="","",คะแนนภาคเรียนที่1!$C19),IF(คะแนนภาคเรียนที่1!$C49="","",คะแนนภาคเรียนที่1!$C49))</f>
        <v/>
      </c>
      <c r="C19" s="156" t="str">
        <f>IF($AB$2=1,IF(คะแนนภาคเรียนที่1!D19="","",คะแนนภาคเรียนที่1!D19),IF(คะแนนภาคเรียนที่1!D49="","",คะแนนภาคเรียนที่1!D49))</f>
        <v/>
      </c>
      <c r="D19" s="156" t="str">
        <f>IF($AB$2=1,IF(คะแนนภาคเรียนที่1!E19="","",คะแนนภาคเรียนที่1!E19),IF(คะแนนภาคเรียนที่1!E49="","",คะแนนภาคเรียนที่1!E49))</f>
        <v/>
      </c>
      <c r="E19" s="156" t="str">
        <f>IF($AB$2=1,IF(คะแนนภาคเรียนที่1!F19="","",คะแนนภาคเรียนที่1!F19),IF(คะแนนภาคเรียนที่1!F49="","",คะแนนภาคเรียนที่1!F49))</f>
        <v/>
      </c>
      <c r="F19" s="156" t="str">
        <f>IF($AB$2=1,IF(คะแนนภาคเรียนที่1!G19="","",คะแนนภาคเรียนที่1!G19),IF(คะแนนภาคเรียนที่1!G49="","",คะแนนภาคเรียนที่1!G49))</f>
        <v/>
      </c>
      <c r="G19" s="156" t="str">
        <f>IF($AB$2=1,IF(คะแนนภาคเรียนที่1!H19="","",คะแนนภาคเรียนที่1!H19),IF(คะแนนภาคเรียนที่1!H49="","",คะแนนภาคเรียนที่1!H49))</f>
        <v/>
      </c>
      <c r="H19" s="156" t="str">
        <f>IF($AB$2=1,IF(คะแนนภาคเรียนที่1!I19="","",คะแนนภาคเรียนที่1!I19),IF(คะแนนภาคเรียนที่1!I49="","",คะแนนภาคเรียนที่1!I49))</f>
        <v/>
      </c>
      <c r="I19" s="156" t="str">
        <f>IF($AB$2=1,IF(คะแนนภาคเรียนที่1!J19="","",คะแนนภาคเรียนที่1!J19),IF(คะแนนภาคเรียนที่1!J49="","",คะแนนภาคเรียนที่1!J49))</f>
        <v/>
      </c>
      <c r="J19" s="156" t="str">
        <f>IF($AB$2=1,IF(คะแนนภาคเรียนที่1!K19="","",คะแนนภาคเรียนที่1!K19),IF(คะแนนภาคเรียนที่1!K49="","",คะแนนภาคเรียนที่1!K49))</f>
        <v/>
      </c>
      <c r="K19" s="156" t="str">
        <f>IF($AB$2=1,IF(คะแนนภาคเรียนที่1!L19="","",คะแนนภาคเรียนที่1!L19),IF(คะแนนภาคเรียนที่1!L49="","",คะแนนภาคเรียนที่1!L49))</f>
        <v/>
      </c>
      <c r="L19" s="156" t="str">
        <f>IF($AB$2=1,IF(คะแนนภาคเรียนที่1!M19="","",คะแนนภาคเรียนที่1!M19),IF(คะแนนภาคเรียนที่1!M49="","",คะแนนภาคเรียนที่1!M49))</f>
        <v/>
      </c>
      <c r="M19" s="156" t="str">
        <f>IF($AB$2=1,IF(คะแนนภาคเรียนที่1!N19="","",คะแนนภาคเรียนที่1!N19),IF(คะแนนภาคเรียนที่1!N49="","",คะแนนภาคเรียนที่1!N49))</f>
        <v/>
      </c>
      <c r="N19" s="156" t="str">
        <f>IF($AB$2=1,IF(คะแนนภาคเรียนที่1!O19="","",คะแนนภาคเรียนที่1!O19),IF(คะแนนภาคเรียนที่1!O49="","",คะแนนภาคเรียนที่1!O49))</f>
        <v/>
      </c>
      <c r="O19" s="156" t="str">
        <f>IF($AB$2=1,IF(คะแนนภาคเรียนที่1!P19="","",คะแนนภาคเรียนที่1!P19),IF(คะแนนภาคเรียนที่1!P49="","",คะแนนภาคเรียนที่1!P49))</f>
        <v/>
      </c>
      <c r="P19" s="156" t="str">
        <f>IF($AB$2=1,IF(คะแนนภาคเรียนที่1!Q19="","",คะแนนภาคเรียนที่1!Q19),IF(คะแนนภาคเรียนที่1!Q49="","",คะแนนภาคเรียนที่1!Q49))</f>
        <v/>
      </c>
      <c r="Q19" s="156" t="str">
        <f>IF($AB$2=1,IF(คะแนนภาคเรียนที่1!R19="","",คะแนนภาคเรียนที่1!R19),IF(คะแนนภาคเรียนที่1!R49="","",คะแนนภาคเรียนที่1!R49))</f>
        <v/>
      </c>
      <c r="R19" s="156" t="str">
        <f>IF($AB$2=1,IF(คะแนนภาคเรียนที่1!S19="","",คะแนนภาคเรียนที่1!S19),IF(คะแนนภาคเรียนที่1!S49="","",คะแนนภาคเรียนที่1!S49))</f>
        <v/>
      </c>
      <c r="S19" s="156" t="str">
        <f>IF($AB$2=1,IF(คะแนนภาคเรียนที่1!T19="","",คะแนนภาคเรียนที่1!T19),IF(คะแนนภาคเรียนที่1!T49="","",คะแนนภาคเรียนที่1!T49))</f>
        <v/>
      </c>
      <c r="T19" s="156" t="str">
        <f>IF($AB$2=1,IF(คะแนนภาคเรียนที่1!U19="","",คะแนนภาคเรียนที่1!U19),IF(คะแนนภาคเรียนที่1!U49="","",คะแนนภาคเรียนที่1!U49))</f>
        <v/>
      </c>
      <c r="U19" s="156" t="str">
        <f>IF($AB$2=1,IF(คะแนนภาคเรียนที่1!V19="","",คะแนนภาคเรียนที่1!V19),IF(คะแนนภาคเรียนที่1!V49="","",คะแนนภาคเรียนที่1!V49))</f>
        <v/>
      </c>
      <c r="V19" s="156" t="str">
        <f>IF($AB$2=1,IF(คะแนนภาคเรียนที่1!W19="","",คะแนนภาคเรียนที่1!W19),IF(คะแนนภาคเรียนที่1!W49="","",คะแนนภาคเรียนที่1!W49))</f>
        <v/>
      </c>
      <c r="W19" s="158" t="str">
        <f>IF($AB$2=1,IF(คะแนนภาคเรียนที่1!X19="","",คะแนนภาคเรียนที่1!X19),IF(คะแนนภาคเรียนที่1!X49="","",คะแนนภาคเรียนที่1!X49))</f>
        <v/>
      </c>
      <c r="X19" s="158" t="str">
        <f>IF($AB$2=1,IF(คะแนนภาคเรียนที่1!Y19="","",คะแนนภาคเรียนที่1!Y19),IF(คะแนนภาคเรียนที่1!Y49="","",คะแนนภาคเรียนที่1!Y49))</f>
        <v/>
      </c>
      <c r="Y19" s="158" t="str">
        <f>IF($AB$2=1,IF(คะแนนภาคเรียนที่1!Z19="","",คะแนนภาคเรียนที่1!Z19),IF(คะแนนภาคเรียนที่1!Z49="","",คะแนนภาคเรียนที่1!Z49))</f>
        <v/>
      </c>
      <c r="Z19" s="161" t="str">
        <f>IF($AB$2=1,IF(คะแนนภาคเรียนที่1!AA19="","",คะแนนภาคเรียนที่1!AA19),IF(คะแนนภาคเรียนที่1!AA49="","",คะแนนภาคเรียนที่1!AA49))</f>
        <v/>
      </c>
      <c r="AA19" s="146"/>
      <c r="AB19" s="146"/>
      <c r="AC19" s="146"/>
    </row>
    <row r="20" spans="1:29" ht="20.100000000000001" customHeight="1" x14ac:dyDescent="0.5">
      <c r="A20" s="200">
        <f t="shared" si="1"/>
        <v>15</v>
      </c>
      <c r="B20" s="157" t="str">
        <f>IF($AB$2=1,IF(คะแนนภาคเรียนที่1!$C20="","",คะแนนภาคเรียนที่1!$C20),IF(คะแนนภาคเรียนที่1!$C50="","",คะแนนภาคเรียนที่1!$C50))</f>
        <v/>
      </c>
      <c r="C20" s="156" t="str">
        <f>IF($AB$2=1,IF(คะแนนภาคเรียนที่1!D20="","",คะแนนภาคเรียนที่1!D20),IF(คะแนนภาคเรียนที่1!D50="","",คะแนนภาคเรียนที่1!D50))</f>
        <v/>
      </c>
      <c r="D20" s="156" t="str">
        <f>IF($AB$2=1,IF(คะแนนภาคเรียนที่1!E20="","",คะแนนภาคเรียนที่1!E20),IF(คะแนนภาคเรียนที่1!E50="","",คะแนนภาคเรียนที่1!E50))</f>
        <v/>
      </c>
      <c r="E20" s="156" t="str">
        <f>IF($AB$2=1,IF(คะแนนภาคเรียนที่1!F20="","",คะแนนภาคเรียนที่1!F20),IF(คะแนนภาคเรียนที่1!F50="","",คะแนนภาคเรียนที่1!F50))</f>
        <v/>
      </c>
      <c r="F20" s="156" t="str">
        <f>IF($AB$2=1,IF(คะแนนภาคเรียนที่1!G20="","",คะแนนภาคเรียนที่1!G20),IF(คะแนนภาคเรียนที่1!G50="","",คะแนนภาคเรียนที่1!G50))</f>
        <v/>
      </c>
      <c r="G20" s="156" t="str">
        <f>IF($AB$2=1,IF(คะแนนภาคเรียนที่1!H20="","",คะแนนภาคเรียนที่1!H20),IF(คะแนนภาคเรียนที่1!H50="","",คะแนนภาคเรียนที่1!H50))</f>
        <v/>
      </c>
      <c r="H20" s="156" t="str">
        <f>IF($AB$2=1,IF(คะแนนภาคเรียนที่1!I20="","",คะแนนภาคเรียนที่1!I20),IF(คะแนนภาคเรียนที่1!I50="","",คะแนนภาคเรียนที่1!I50))</f>
        <v/>
      </c>
      <c r="I20" s="156" t="str">
        <f>IF($AB$2=1,IF(คะแนนภาคเรียนที่1!J20="","",คะแนนภาคเรียนที่1!J20),IF(คะแนนภาคเรียนที่1!J50="","",คะแนนภาคเรียนที่1!J50))</f>
        <v/>
      </c>
      <c r="J20" s="156" t="str">
        <f>IF($AB$2=1,IF(คะแนนภาคเรียนที่1!K20="","",คะแนนภาคเรียนที่1!K20),IF(คะแนนภาคเรียนที่1!K50="","",คะแนนภาคเรียนที่1!K50))</f>
        <v/>
      </c>
      <c r="K20" s="156" t="str">
        <f>IF($AB$2=1,IF(คะแนนภาคเรียนที่1!L20="","",คะแนนภาคเรียนที่1!L20),IF(คะแนนภาคเรียนที่1!L50="","",คะแนนภาคเรียนที่1!L50))</f>
        <v/>
      </c>
      <c r="L20" s="156" t="str">
        <f>IF($AB$2=1,IF(คะแนนภาคเรียนที่1!M20="","",คะแนนภาคเรียนที่1!M20),IF(คะแนนภาคเรียนที่1!M50="","",คะแนนภาคเรียนที่1!M50))</f>
        <v/>
      </c>
      <c r="M20" s="156" t="str">
        <f>IF($AB$2=1,IF(คะแนนภาคเรียนที่1!N20="","",คะแนนภาคเรียนที่1!N20),IF(คะแนนภาคเรียนที่1!N50="","",คะแนนภาคเรียนที่1!N50))</f>
        <v/>
      </c>
      <c r="N20" s="156" t="str">
        <f>IF($AB$2=1,IF(คะแนนภาคเรียนที่1!O20="","",คะแนนภาคเรียนที่1!O20),IF(คะแนนภาคเรียนที่1!O50="","",คะแนนภาคเรียนที่1!O50))</f>
        <v/>
      </c>
      <c r="O20" s="156" t="str">
        <f>IF($AB$2=1,IF(คะแนนภาคเรียนที่1!P20="","",คะแนนภาคเรียนที่1!P20),IF(คะแนนภาคเรียนที่1!P50="","",คะแนนภาคเรียนที่1!P50))</f>
        <v/>
      </c>
      <c r="P20" s="156" t="str">
        <f>IF($AB$2=1,IF(คะแนนภาคเรียนที่1!Q20="","",คะแนนภาคเรียนที่1!Q20),IF(คะแนนภาคเรียนที่1!Q50="","",คะแนนภาคเรียนที่1!Q50))</f>
        <v/>
      </c>
      <c r="Q20" s="156" t="str">
        <f>IF($AB$2=1,IF(คะแนนภาคเรียนที่1!R20="","",คะแนนภาคเรียนที่1!R20),IF(คะแนนภาคเรียนที่1!R50="","",คะแนนภาคเรียนที่1!R50))</f>
        <v/>
      </c>
      <c r="R20" s="156" t="str">
        <f>IF($AB$2=1,IF(คะแนนภาคเรียนที่1!S20="","",คะแนนภาคเรียนที่1!S20),IF(คะแนนภาคเรียนที่1!S50="","",คะแนนภาคเรียนที่1!S50))</f>
        <v/>
      </c>
      <c r="S20" s="156" t="str">
        <f>IF($AB$2=1,IF(คะแนนภาคเรียนที่1!T20="","",คะแนนภาคเรียนที่1!T20),IF(คะแนนภาคเรียนที่1!T50="","",คะแนนภาคเรียนที่1!T50))</f>
        <v/>
      </c>
      <c r="T20" s="156" t="str">
        <f>IF($AB$2=1,IF(คะแนนภาคเรียนที่1!U20="","",คะแนนภาคเรียนที่1!U20),IF(คะแนนภาคเรียนที่1!U50="","",คะแนนภาคเรียนที่1!U50))</f>
        <v/>
      </c>
      <c r="U20" s="156" t="str">
        <f>IF($AB$2=1,IF(คะแนนภาคเรียนที่1!V20="","",คะแนนภาคเรียนที่1!V20),IF(คะแนนภาคเรียนที่1!V50="","",คะแนนภาคเรียนที่1!V50))</f>
        <v/>
      </c>
      <c r="V20" s="156" t="str">
        <f>IF($AB$2=1,IF(คะแนนภาคเรียนที่1!W20="","",คะแนนภาคเรียนที่1!W20),IF(คะแนนภาคเรียนที่1!W50="","",คะแนนภาคเรียนที่1!W50))</f>
        <v/>
      </c>
      <c r="W20" s="158" t="str">
        <f>IF($AB$2=1,IF(คะแนนภาคเรียนที่1!X20="","",คะแนนภาคเรียนที่1!X20),IF(คะแนนภาคเรียนที่1!X50="","",คะแนนภาคเรียนที่1!X50))</f>
        <v/>
      </c>
      <c r="X20" s="158" t="str">
        <f>IF($AB$2=1,IF(คะแนนภาคเรียนที่1!Y20="","",คะแนนภาคเรียนที่1!Y20),IF(คะแนนภาคเรียนที่1!Y50="","",คะแนนภาคเรียนที่1!Y50))</f>
        <v/>
      </c>
      <c r="Y20" s="158" t="str">
        <f>IF($AB$2=1,IF(คะแนนภาคเรียนที่1!Z20="","",คะแนนภาคเรียนที่1!Z20),IF(คะแนนภาคเรียนที่1!Z50="","",คะแนนภาคเรียนที่1!Z50))</f>
        <v/>
      </c>
      <c r="Z20" s="161" t="str">
        <f>IF($AB$2=1,IF(คะแนนภาคเรียนที่1!AA20="","",คะแนนภาคเรียนที่1!AA20),IF(คะแนนภาคเรียนที่1!AA50="","",คะแนนภาคเรียนที่1!AA50))</f>
        <v/>
      </c>
      <c r="AA20" s="146"/>
      <c r="AB20" s="146"/>
      <c r="AC20" s="146"/>
    </row>
    <row r="21" spans="1:29" ht="20.100000000000001" customHeight="1" x14ac:dyDescent="0.5">
      <c r="A21" s="200">
        <f t="shared" si="1"/>
        <v>16</v>
      </c>
      <c r="B21" s="157" t="str">
        <f>IF($AB$2=1,IF(คะแนนภาคเรียนที่1!$C21="","",คะแนนภาคเรียนที่1!$C21),IF(คะแนนภาคเรียนที่1!$C51="","",คะแนนภาคเรียนที่1!$C51))</f>
        <v/>
      </c>
      <c r="C21" s="156" t="str">
        <f>IF($AB$2=1,IF(คะแนนภาคเรียนที่1!D21="","",คะแนนภาคเรียนที่1!D21),IF(คะแนนภาคเรียนที่1!D51="","",คะแนนภาคเรียนที่1!D51))</f>
        <v/>
      </c>
      <c r="D21" s="156" t="str">
        <f>IF($AB$2=1,IF(คะแนนภาคเรียนที่1!E21="","",คะแนนภาคเรียนที่1!E21),IF(คะแนนภาคเรียนที่1!E51="","",คะแนนภาคเรียนที่1!E51))</f>
        <v/>
      </c>
      <c r="E21" s="156" t="str">
        <f>IF($AB$2=1,IF(คะแนนภาคเรียนที่1!F21="","",คะแนนภาคเรียนที่1!F21),IF(คะแนนภาคเรียนที่1!F51="","",คะแนนภาคเรียนที่1!F51))</f>
        <v/>
      </c>
      <c r="F21" s="156" t="str">
        <f>IF($AB$2=1,IF(คะแนนภาคเรียนที่1!G21="","",คะแนนภาคเรียนที่1!G21),IF(คะแนนภาคเรียนที่1!G51="","",คะแนนภาคเรียนที่1!G51))</f>
        <v/>
      </c>
      <c r="G21" s="156" t="str">
        <f>IF($AB$2=1,IF(คะแนนภาคเรียนที่1!H21="","",คะแนนภาคเรียนที่1!H21),IF(คะแนนภาคเรียนที่1!H51="","",คะแนนภาคเรียนที่1!H51))</f>
        <v/>
      </c>
      <c r="H21" s="156" t="str">
        <f>IF($AB$2=1,IF(คะแนนภาคเรียนที่1!I21="","",คะแนนภาคเรียนที่1!I21),IF(คะแนนภาคเรียนที่1!I51="","",คะแนนภาคเรียนที่1!I51))</f>
        <v/>
      </c>
      <c r="I21" s="156" t="str">
        <f>IF($AB$2=1,IF(คะแนนภาคเรียนที่1!J21="","",คะแนนภาคเรียนที่1!J21),IF(คะแนนภาคเรียนที่1!J51="","",คะแนนภาคเรียนที่1!J51))</f>
        <v/>
      </c>
      <c r="J21" s="156" t="str">
        <f>IF($AB$2=1,IF(คะแนนภาคเรียนที่1!K21="","",คะแนนภาคเรียนที่1!K21),IF(คะแนนภาคเรียนที่1!K51="","",คะแนนภาคเรียนที่1!K51))</f>
        <v/>
      </c>
      <c r="K21" s="156" t="str">
        <f>IF($AB$2=1,IF(คะแนนภาคเรียนที่1!L21="","",คะแนนภาคเรียนที่1!L21),IF(คะแนนภาคเรียนที่1!L51="","",คะแนนภาคเรียนที่1!L51))</f>
        <v/>
      </c>
      <c r="L21" s="156" t="str">
        <f>IF($AB$2=1,IF(คะแนนภาคเรียนที่1!M21="","",คะแนนภาคเรียนที่1!M21),IF(คะแนนภาคเรียนที่1!M51="","",คะแนนภาคเรียนที่1!M51))</f>
        <v/>
      </c>
      <c r="M21" s="156" t="str">
        <f>IF($AB$2=1,IF(คะแนนภาคเรียนที่1!N21="","",คะแนนภาคเรียนที่1!N21),IF(คะแนนภาคเรียนที่1!N51="","",คะแนนภาคเรียนที่1!N51))</f>
        <v/>
      </c>
      <c r="N21" s="156" t="str">
        <f>IF($AB$2=1,IF(คะแนนภาคเรียนที่1!O21="","",คะแนนภาคเรียนที่1!O21),IF(คะแนนภาคเรียนที่1!O51="","",คะแนนภาคเรียนที่1!O51))</f>
        <v/>
      </c>
      <c r="O21" s="156" t="str">
        <f>IF($AB$2=1,IF(คะแนนภาคเรียนที่1!P21="","",คะแนนภาคเรียนที่1!P21),IF(คะแนนภาคเรียนที่1!P51="","",คะแนนภาคเรียนที่1!P51))</f>
        <v/>
      </c>
      <c r="P21" s="156" t="str">
        <f>IF($AB$2=1,IF(คะแนนภาคเรียนที่1!Q21="","",คะแนนภาคเรียนที่1!Q21),IF(คะแนนภาคเรียนที่1!Q51="","",คะแนนภาคเรียนที่1!Q51))</f>
        <v/>
      </c>
      <c r="Q21" s="156" t="str">
        <f>IF($AB$2=1,IF(คะแนนภาคเรียนที่1!R21="","",คะแนนภาคเรียนที่1!R21),IF(คะแนนภาคเรียนที่1!R51="","",คะแนนภาคเรียนที่1!R51))</f>
        <v/>
      </c>
      <c r="R21" s="156" t="str">
        <f>IF($AB$2=1,IF(คะแนนภาคเรียนที่1!S21="","",คะแนนภาคเรียนที่1!S21),IF(คะแนนภาคเรียนที่1!S51="","",คะแนนภาคเรียนที่1!S51))</f>
        <v/>
      </c>
      <c r="S21" s="156" t="str">
        <f>IF($AB$2=1,IF(คะแนนภาคเรียนที่1!T21="","",คะแนนภาคเรียนที่1!T21),IF(คะแนนภาคเรียนที่1!T51="","",คะแนนภาคเรียนที่1!T51))</f>
        <v/>
      </c>
      <c r="T21" s="156" t="str">
        <f>IF($AB$2=1,IF(คะแนนภาคเรียนที่1!U21="","",คะแนนภาคเรียนที่1!U21),IF(คะแนนภาคเรียนที่1!U51="","",คะแนนภาคเรียนที่1!U51))</f>
        <v/>
      </c>
      <c r="U21" s="156" t="str">
        <f>IF($AB$2=1,IF(คะแนนภาคเรียนที่1!V21="","",คะแนนภาคเรียนที่1!V21),IF(คะแนนภาคเรียนที่1!V51="","",คะแนนภาคเรียนที่1!V51))</f>
        <v/>
      </c>
      <c r="V21" s="156" t="str">
        <f>IF($AB$2=1,IF(คะแนนภาคเรียนที่1!W21="","",คะแนนภาคเรียนที่1!W21),IF(คะแนนภาคเรียนที่1!W51="","",คะแนนภาคเรียนที่1!W51))</f>
        <v/>
      </c>
      <c r="W21" s="158" t="str">
        <f>IF($AB$2=1,IF(คะแนนภาคเรียนที่1!X21="","",คะแนนภาคเรียนที่1!X21),IF(คะแนนภาคเรียนที่1!X51="","",คะแนนภาคเรียนที่1!X51))</f>
        <v/>
      </c>
      <c r="X21" s="158" t="str">
        <f>IF($AB$2=1,IF(คะแนนภาคเรียนที่1!Y21="","",คะแนนภาคเรียนที่1!Y21),IF(คะแนนภาคเรียนที่1!Y51="","",คะแนนภาคเรียนที่1!Y51))</f>
        <v/>
      </c>
      <c r="Y21" s="158" t="str">
        <f>IF($AB$2=1,IF(คะแนนภาคเรียนที่1!Z21="","",คะแนนภาคเรียนที่1!Z21),IF(คะแนนภาคเรียนที่1!Z51="","",คะแนนภาคเรียนที่1!Z51))</f>
        <v/>
      </c>
      <c r="Z21" s="161" t="str">
        <f>IF($AB$2=1,IF(คะแนนภาคเรียนที่1!AA21="","",คะแนนภาคเรียนที่1!AA21),IF(คะแนนภาคเรียนที่1!AA51="","",คะแนนภาคเรียนที่1!AA51))</f>
        <v/>
      </c>
      <c r="AA21" s="146"/>
      <c r="AB21" s="146"/>
      <c r="AC21" s="146"/>
    </row>
    <row r="22" spans="1:29" ht="20.100000000000001" customHeight="1" x14ac:dyDescent="0.5">
      <c r="A22" s="200">
        <f t="shared" si="1"/>
        <v>17</v>
      </c>
      <c r="B22" s="157" t="str">
        <f>IF($AB$2=1,IF(คะแนนภาคเรียนที่1!$C22="","",คะแนนภาคเรียนที่1!$C22),IF(คะแนนภาคเรียนที่1!$C52="","",คะแนนภาคเรียนที่1!$C52))</f>
        <v/>
      </c>
      <c r="C22" s="156" t="str">
        <f>IF($AB$2=1,IF(คะแนนภาคเรียนที่1!D22="","",คะแนนภาคเรียนที่1!D22),IF(คะแนนภาคเรียนที่1!D52="","",คะแนนภาคเรียนที่1!D52))</f>
        <v/>
      </c>
      <c r="D22" s="156" t="str">
        <f>IF($AB$2=1,IF(คะแนนภาคเรียนที่1!E22="","",คะแนนภาคเรียนที่1!E22),IF(คะแนนภาคเรียนที่1!E52="","",คะแนนภาคเรียนที่1!E52))</f>
        <v/>
      </c>
      <c r="E22" s="156" t="str">
        <f>IF($AB$2=1,IF(คะแนนภาคเรียนที่1!F22="","",คะแนนภาคเรียนที่1!F22),IF(คะแนนภาคเรียนที่1!F52="","",คะแนนภาคเรียนที่1!F52))</f>
        <v/>
      </c>
      <c r="F22" s="156" t="str">
        <f>IF($AB$2=1,IF(คะแนนภาคเรียนที่1!G22="","",คะแนนภาคเรียนที่1!G22),IF(คะแนนภาคเรียนที่1!G52="","",คะแนนภาคเรียนที่1!G52))</f>
        <v/>
      </c>
      <c r="G22" s="156" t="str">
        <f>IF($AB$2=1,IF(คะแนนภาคเรียนที่1!H22="","",คะแนนภาคเรียนที่1!H22),IF(คะแนนภาคเรียนที่1!H52="","",คะแนนภาคเรียนที่1!H52))</f>
        <v/>
      </c>
      <c r="H22" s="156" t="str">
        <f>IF($AB$2=1,IF(คะแนนภาคเรียนที่1!I22="","",คะแนนภาคเรียนที่1!I22),IF(คะแนนภาคเรียนที่1!I52="","",คะแนนภาคเรียนที่1!I52))</f>
        <v/>
      </c>
      <c r="I22" s="156" t="str">
        <f>IF($AB$2=1,IF(คะแนนภาคเรียนที่1!J22="","",คะแนนภาคเรียนที่1!J22),IF(คะแนนภาคเรียนที่1!J52="","",คะแนนภาคเรียนที่1!J52))</f>
        <v/>
      </c>
      <c r="J22" s="156" t="str">
        <f>IF($AB$2=1,IF(คะแนนภาคเรียนที่1!K22="","",คะแนนภาคเรียนที่1!K22),IF(คะแนนภาคเรียนที่1!K52="","",คะแนนภาคเรียนที่1!K52))</f>
        <v/>
      </c>
      <c r="K22" s="156" t="str">
        <f>IF($AB$2=1,IF(คะแนนภาคเรียนที่1!L22="","",คะแนนภาคเรียนที่1!L22),IF(คะแนนภาคเรียนที่1!L52="","",คะแนนภาคเรียนที่1!L52))</f>
        <v/>
      </c>
      <c r="L22" s="156" t="str">
        <f>IF($AB$2=1,IF(คะแนนภาคเรียนที่1!M22="","",คะแนนภาคเรียนที่1!M22),IF(คะแนนภาคเรียนที่1!M52="","",คะแนนภาคเรียนที่1!M52))</f>
        <v/>
      </c>
      <c r="M22" s="156" t="str">
        <f>IF($AB$2=1,IF(คะแนนภาคเรียนที่1!N22="","",คะแนนภาคเรียนที่1!N22),IF(คะแนนภาคเรียนที่1!N52="","",คะแนนภาคเรียนที่1!N52))</f>
        <v/>
      </c>
      <c r="N22" s="156" t="str">
        <f>IF($AB$2=1,IF(คะแนนภาคเรียนที่1!O22="","",คะแนนภาคเรียนที่1!O22),IF(คะแนนภาคเรียนที่1!O52="","",คะแนนภาคเรียนที่1!O52))</f>
        <v/>
      </c>
      <c r="O22" s="156" t="str">
        <f>IF($AB$2=1,IF(คะแนนภาคเรียนที่1!P22="","",คะแนนภาคเรียนที่1!P22),IF(คะแนนภาคเรียนที่1!P52="","",คะแนนภาคเรียนที่1!P52))</f>
        <v/>
      </c>
      <c r="P22" s="156" t="str">
        <f>IF($AB$2=1,IF(คะแนนภาคเรียนที่1!Q22="","",คะแนนภาคเรียนที่1!Q22),IF(คะแนนภาคเรียนที่1!Q52="","",คะแนนภาคเรียนที่1!Q52))</f>
        <v/>
      </c>
      <c r="Q22" s="156" t="str">
        <f>IF($AB$2=1,IF(คะแนนภาคเรียนที่1!R22="","",คะแนนภาคเรียนที่1!R22),IF(คะแนนภาคเรียนที่1!R52="","",คะแนนภาคเรียนที่1!R52))</f>
        <v/>
      </c>
      <c r="R22" s="156" t="str">
        <f>IF($AB$2=1,IF(คะแนนภาคเรียนที่1!S22="","",คะแนนภาคเรียนที่1!S22),IF(คะแนนภาคเรียนที่1!S52="","",คะแนนภาคเรียนที่1!S52))</f>
        <v/>
      </c>
      <c r="S22" s="156" t="str">
        <f>IF($AB$2=1,IF(คะแนนภาคเรียนที่1!T22="","",คะแนนภาคเรียนที่1!T22),IF(คะแนนภาคเรียนที่1!T52="","",คะแนนภาคเรียนที่1!T52))</f>
        <v/>
      </c>
      <c r="T22" s="156" t="str">
        <f>IF($AB$2=1,IF(คะแนนภาคเรียนที่1!U22="","",คะแนนภาคเรียนที่1!U22),IF(คะแนนภาคเรียนที่1!U52="","",คะแนนภาคเรียนที่1!U52))</f>
        <v/>
      </c>
      <c r="U22" s="156" t="str">
        <f>IF($AB$2=1,IF(คะแนนภาคเรียนที่1!V22="","",คะแนนภาคเรียนที่1!V22),IF(คะแนนภาคเรียนที่1!V52="","",คะแนนภาคเรียนที่1!V52))</f>
        <v/>
      </c>
      <c r="V22" s="156" t="str">
        <f>IF($AB$2=1,IF(คะแนนภาคเรียนที่1!W22="","",คะแนนภาคเรียนที่1!W22),IF(คะแนนภาคเรียนที่1!W52="","",คะแนนภาคเรียนที่1!W52))</f>
        <v/>
      </c>
      <c r="W22" s="158" t="str">
        <f>IF($AB$2=1,IF(คะแนนภาคเรียนที่1!X22="","",คะแนนภาคเรียนที่1!X22),IF(คะแนนภาคเรียนที่1!X52="","",คะแนนภาคเรียนที่1!X52))</f>
        <v/>
      </c>
      <c r="X22" s="158" t="str">
        <f>IF($AB$2=1,IF(คะแนนภาคเรียนที่1!Y22="","",คะแนนภาคเรียนที่1!Y22),IF(คะแนนภาคเรียนที่1!Y52="","",คะแนนภาคเรียนที่1!Y52))</f>
        <v/>
      </c>
      <c r="Y22" s="158" t="str">
        <f>IF($AB$2=1,IF(คะแนนภาคเรียนที่1!Z22="","",คะแนนภาคเรียนที่1!Z22),IF(คะแนนภาคเรียนที่1!Z52="","",คะแนนภาคเรียนที่1!Z52))</f>
        <v/>
      </c>
      <c r="Z22" s="161" t="str">
        <f>IF($AB$2=1,IF(คะแนนภาคเรียนที่1!AA22="","",คะแนนภาคเรียนที่1!AA22),IF(คะแนนภาคเรียนที่1!AA52="","",คะแนนภาคเรียนที่1!AA52))</f>
        <v/>
      </c>
      <c r="AA22" s="146"/>
      <c r="AB22" s="146"/>
      <c r="AC22" s="146"/>
    </row>
    <row r="23" spans="1:29" ht="20.100000000000001" customHeight="1" x14ac:dyDescent="0.5">
      <c r="A23" s="200">
        <f t="shared" si="1"/>
        <v>18</v>
      </c>
      <c r="B23" s="157" t="str">
        <f>IF($AB$2=1,IF(คะแนนภาคเรียนที่1!$C23="","",คะแนนภาคเรียนที่1!$C23),IF(คะแนนภาคเรียนที่1!$C53="","",คะแนนภาคเรียนที่1!$C53))</f>
        <v/>
      </c>
      <c r="C23" s="156" t="str">
        <f>IF($AB$2=1,IF(คะแนนภาคเรียนที่1!D23="","",คะแนนภาคเรียนที่1!D23),IF(คะแนนภาคเรียนที่1!D53="","",คะแนนภาคเรียนที่1!D53))</f>
        <v/>
      </c>
      <c r="D23" s="156" t="str">
        <f>IF($AB$2=1,IF(คะแนนภาคเรียนที่1!E23="","",คะแนนภาคเรียนที่1!E23),IF(คะแนนภาคเรียนที่1!E53="","",คะแนนภาคเรียนที่1!E53))</f>
        <v/>
      </c>
      <c r="E23" s="156" t="str">
        <f>IF($AB$2=1,IF(คะแนนภาคเรียนที่1!F23="","",คะแนนภาคเรียนที่1!F23),IF(คะแนนภาคเรียนที่1!F53="","",คะแนนภาคเรียนที่1!F53))</f>
        <v/>
      </c>
      <c r="F23" s="156" t="str">
        <f>IF($AB$2=1,IF(คะแนนภาคเรียนที่1!G23="","",คะแนนภาคเรียนที่1!G23),IF(คะแนนภาคเรียนที่1!G53="","",คะแนนภาคเรียนที่1!G53))</f>
        <v/>
      </c>
      <c r="G23" s="156" t="str">
        <f>IF($AB$2=1,IF(คะแนนภาคเรียนที่1!H23="","",คะแนนภาคเรียนที่1!H23),IF(คะแนนภาคเรียนที่1!H53="","",คะแนนภาคเรียนที่1!H53))</f>
        <v/>
      </c>
      <c r="H23" s="156" t="str">
        <f>IF($AB$2=1,IF(คะแนนภาคเรียนที่1!I23="","",คะแนนภาคเรียนที่1!I23),IF(คะแนนภาคเรียนที่1!I53="","",คะแนนภาคเรียนที่1!I53))</f>
        <v/>
      </c>
      <c r="I23" s="156" t="str">
        <f>IF($AB$2=1,IF(คะแนนภาคเรียนที่1!J23="","",คะแนนภาคเรียนที่1!J23),IF(คะแนนภาคเรียนที่1!J53="","",คะแนนภาคเรียนที่1!J53))</f>
        <v/>
      </c>
      <c r="J23" s="156" t="str">
        <f>IF($AB$2=1,IF(คะแนนภาคเรียนที่1!K23="","",คะแนนภาคเรียนที่1!K23),IF(คะแนนภาคเรียนที่1!K53="","",คะแนนภาคเรียนที่1!K53))</f>
        <v/>
      </c>
      <c r="K23" s="156" t="str">
        <f>IF($AB$2=1,IF(คะแนนภาคเรียนที่1!L23="","",คะแนนภาคเรียนที่1!L23),IF(คะแนนภาคเรียนที่1!L53="","",คะแนนภาคเรียนที่1!L53))</f>
        <v/>
      </c>
      <c r="L23" s="156" t="str">
        <f>IF($AB$2=1,IF(คะแนนภาคเรียนที่1!M23="","",คะแนนภาคเรียนที่1!M23),IF(คะแนนภาคเรียนที่1!M53="","",คะแนนภาคเรียนที่1!M53))</f>
        <v/>
      </c>
      <c r="M23" s="156" t="str">
        <f>IF($AB$2=1,IF(คะแนนภาคเรียนที่1!N23="","",คะแนนภาคเรียนที่1!N23),IF(คะแนนภาคเรียนที่1!N53="","",คะแนนภาคเรียนที่1!N53))</f>
        <v/>
      </c>
      <c r="N23" s="156" t="str">
        <f>IF($AB$2=1,IF(คะแนนภาคเรียนที่1!O23="","",คะแนนภาคเรียนที่1!O23),IF(คะแนนภาคเรียนที่1!O53="","",คะแนนภาคเรียนที่1!O53))</f>
        <v/>
      </c>
      <c r="O23" s="156" t="str">
        <f>IF($AB$2=1,IF(คะแนนภาคเรียนที่1!P23="","",คะแนนภาคเรียนที่1!P23),IF(คะแนนภาคเรียนที่1!P53="","",คะแนนภาคเรียนที่1!P53))</f>
        <v/>
      </c>
      <c r="P23" s="156" t="str">
        <f>IF($AB$2=1,IF(คะแนนภาคเรียนที่1!Q23="","",คะแนนภาคเรียนที่1!Q23),IF(คะแนนภาคเรียนที่1!Q53="","",คะแนนภาคเรียนที่1!Q53))</f>
        <v/>
      </c>
      <c r="Q23" s="156" t="str">
        <f>IF($AB$2=1,IF(คะแนนภาคเรียนที่1!R23="","",คะแนนภาคเรียนที่1!R23),IF(คะแนนภาคเรียนที่1!R53="","",คะแนนภาคเรียนที่1!R53))</f>
        <v/>
      </c>
      <c r="R23" s="156" t="str">
        <f>IF($AB$2=1,IF(คะแนนภาคเรียนที่1!S23="","",คะแนนภาคเรียนที่1!S23),IF(คะแนนภาคเรียนที่1!S53="","",คะแนนภาคเรียนที่1!S53))</f>
        <v/>
      </c>
      <c r="S23" s="156" t="str">
        <f>IF($AB$2=1,IF(คะแนนภาคเรียนที่1!T23="","",คะแนนภาคเรียนที่1!T23),IF(คะแนนภาคเรียนที่1!T53="","",คะแนนภาคเรียนที่1!T53))</f>
        <v/>
      </c>
      <c r="T23" s="156" t="str">
        <f>IF($AB$2=1,IF(คะแนนภาคเรียนที่1!U23="","",คะแนนภาคเรียนที่1!U23),IF(คะแนนภาคเรียนที่1!U53="","",คะแนนภาคเรียนที่1!U53))</f>
        <v/>
      </c>
      <c r="U23" s="156" t="str">
        <f>IF($AB$2=1,IF(คะแนนภาคเรียนที่1!V23="","",คะแนนภาคเรียนที่1!V23),IF(คะแนนภาคเรียนที่1!V53="","",คะแนนภาคเรียนที่1!V53))</f>
        <v/>
      </c>
      <c r="V23" s="156" t="str">
        <f>IF($AB$2=1,IF(คะแนนภาคเรียนที่1!W23="","",คะแนนภาคเรียนที่1!W23),IF(คะแนนภาคเรียนที่1!W53="","",คะแนนภาคเรียนที่1!W53))</f>
        <v/>
      </c>
      <c r="W23" s="158" t="str">
        <f>IF($AB$2=1,IF(คะแนนภาคเรียนที่1!X23="","",คะแนนภาคเรียนที่1!X23),IF(คะแนนภาคเรียนที่1!X53="","",คะแนนภาคเรียนที่1!X53))</f>
        <v/>
      </c>
      <c r="X23" s="158" t="str">
        <f>IF($AB$2=1,IF(คะแนนภาคเรียนที่1!Y23="","",คะแนนภาคเรียนที่1!Y23),IF(คะแนนภาคเรียนที่1!Y53="","",คะแนนภาคเรียนที่1!Y53))</f>
        <v/>
      </c>
      <c r="Y23" s="158" t="str">
        <f>IF($AB$2=1,IF(คะแนนภาคเรียนที่1!Z23="","",คะแนนภาคเรียนที่1!Z23),IF(คะแนนภาคเรียนที่1!Z53="","",คะแนนภาคเรียนที่1!Z53))</f>
        <v/>
      </c>
      <c r="Z23" s="161" t="str">
        <f>IF($AB$2=1,IF(คะแนนภาคเรียนที่1!AA23="","",คะแนนภาคเรียนที่1!AA23),IF(คะแนนภาคเรียนที่1!AA53="","",คะแนนภาคเรียนที่1!AA53))</f>
        <v/>
      </c>
      <c r="AA23" s="146"/>
      <c r="AB23" s="146"/>
      <c r="AC23" s="146"/>
    </row>
    <row r="24" spans="1:29" ht="20.100000000000001" customHeight="1" x14ac:dyDescent="0.5">
      <c r="A24" s="200">
        <f t="shared" si="1"/>
        <v>19</v>
      </c>
      <c r="B24" s="157" t="str">
        <f>IF($AB$2=1,IF(คะแนนภาคเรียนที่1!$C24="","",คะแนนภาคเรียนที่1!$C24),IF(คะแนนภาคเรียนที่1!$C54="","",คะแนนภาคเรียนที่1!$C54))</f>
        <v/>
      </c>
      <c r="C24" s="156" t="str">
        <f>IF($AB$2=1,IF(คะแนนภาคเรียนที่1!D24="","",คะแนนภาคเรียนที่1!D24),IF(คะแนนภาคเรียนที่1!D54="","",คะแนนภาคเรียนที่1!D54))</f>
        <v/>
      </c>
      <c r="D24" s="156" t="str">
        <f>IF($AB$2=1,IF(คะแนนภาคเรียนที่1!E24="","",คะแนนภาคเรียนที่1!E24),IF(คะแนนภาคเรียนที่1!E54="","",คะแนนภาคเรียนที่1!E54))</f>
        <v/>
      </c>
      <c r="E24" s="156" t="str">
        <f>IF($AB$2=1,IF(คะแนนภาคเรียนที่1!F24="","",คะแนนภาคเรียนที่1!F24),IF(คะแนนภาคเรียนที่1!F54="","",คะแนนภาคเรียนที่1!F54))</f>
        <v/>
      </c>
      <c r="F24" s="156" t="str">
        <f>IF($AB$2=1,IF(คะแนนภาคเรียนที่1!G24="","",คะแนนภาคเรียนที่1!G24),IF(คะแนนภาคเรียนที่1!G54="","",คะแนนภาคเรียนที่1!G54))</f>
        <v/>
      </c>
      <c r="G24" s="156" t="str">
        <f>IF($AB$2=1,IF(คะแนนภาคเรียนที่1!H24="","",คะแนนภาคเรียนที่1!H24),IF(คะแนนภาคเรียนที่1!H54="","",คะแนนภาคเรียนที่1!H54))</f>
        <v/>
      </c>
      <c r="H24" s="156" t="str">
        <f>IF($AB$2=1,IF(คะแนนภาคเรียนที่1!I24="","",คะแนนภาคเรียนที่1!I24),IF(คะแนนภาคเรียนที่1!I54="","",คะแนนภาคเรียนที่1!I54))</f>
        <v/>
      </c>
      <c r="I24" s="156" t="str">
        <f>IF($AB$2=1,IF(คะแนนภาคเรียนที่1!J24="","",คะแนนภาคเรียนที่1!J24),IF(คะแนนภาคเรียนที่1!J54="","",คะแนนภาคเรียนที่1!J54))</f>
        <v/>
      </c>
      <c r="J24" s="156" t="str">
        <f>IF($AB$2=1,IF(คะแนนภาคเรียนที่1!K24="","",คะแนนภาคเรียนที่1!K24),IF(คะแนนภาคเรียนที่1!K54="","",คะแนนภาคเรียนที่1!K54))</f>
        <v/>
      </c>
      <c r="K24" s="156" t="str">
        <f>IF($AB$2=1,IF(คะแนนภาคเรียนที่1!L24="","",คะแนนภาคเรียนที่1!L24),IF(คะแนนภาคเรียนที่1!L54="","",คะแนนภาคเรียนที่1!L54))</f>
        <v/>
      </c>
      <c r="L24" s="156" t="str">
        <f>IF($AB$2=1,IF(คะแนนภาคเรียนที่1!M24="","",คะแนนภาคเรียนที่1!M24),IF(คะแนนภาคเรียนที่1!M54="","",คะแนนภาคเรียนที่1!M54))</f>
        <v/>
      </c>
      <c r="M24" s="156" t="str">
        <f>IF($AB$2=1,IF(คะแนนภาคเรียนที่1!N24="","",คะแนนภาคเรียนที่1!N24),IF(คะแนนภาคเรียนที่1!N54="","",คะแนนภาคเรียนที่1!N54))</f>
        <v/>
      </c>
      <c r="N24" s="156" t="str">
        <f>IF($AB$2=1,IF(คะแนนภาคเรียนที่1!O24="","",คะแนนภาคเรียนที่1!O24),IF(คะแนนภาคเรียนที่1!O54="","",คะแนนภาคเรียนที่1!O54))</f>
        <v/>
      </c>
      <c r="O24" s="156" t="str">
        <f>IF($AB$2=1,IF(คะแนนภาคเรียนที่1!P24="","",คะแนนภาคเรียนที่1!P24),IF(คะแนนภาคเรียนที่1!P54="","",คะแนนภาคเรียนที่1!P54))</f>
        <v/>
      </c>
      <c r="P24" s="156" t="str">
        <f>IF($AB$2=1,IF(คะแนนภาคเรียนที่1!Q24="","",คะแนนภาคเรียนที่1!Q24),IF(คะแนนภาคเรียนที่1!Q54="","",คะแนนภาคเรียนที่1!Q54))</f>
        <v/>
      </c>
      <c r="Q24" s="156" t="str">
        <f>IF($AB$2=1,IF(คะแนนภาคเรียนที่1!R24="","",คะแนนภาคเรียนที่1!R24),IF(คะแนนภาคเรียนที่1!R54="","",คะแนนภาคเรียนที่1!R54))</f>
        <v/>
      </c>
      <c r="R24" s="156" t="str">
        <f>IF($AB$2=1,IF(คะแนนภาคเรียนที่1!S24="","",คะแนนภาคเรียนที่1!S24),IF(คะแนนภาคเรียนที่1!S54="","",คะแนนภาคเรียนที่1!S54))</f>
        <v/>
      </c>
      <c r="S24" s="156" t="str">
        <f>IF($AB$2=1,IF(คะแนนภาคเรียนที่1!T24="","",คะแนนภาคเรียนที่1!T24),IF(คะแนนภาคเรียนที่1!T54="","",คะแนนภาคเรียนที่1!T54))</f>
        <v/>
      </c>
      <c r="T24" s="156" t="str">
        <f>IF($AB$2=1,IF(คะแนนภาคเรียนที่1!U24="","",คะแนนภาคเรียนที่1!U24),IF(คะแนนภาคเรียนที่1!U54="","",คะแนนภาคเรียนที่1!U54))</f>
        <v/>
      </c>
      <c r="U24" s="156" t="str">
        <f>IF($AB$2=1,IF(คะแนนภาคเรียนที่1!V24="","",คะแนนภาคเรียนที่1!V24),IF(คะแนนภาคเรียนที่1!V54="","",คะแนนภาคเรียนที่1!V54))</f>
        <v/>
      </c>
      <c r="V24" s="156" t="str">
        <f>IF($AB$2=1,IF(คะแนนภาคเรียนที่1!W24="","",คะแนนภาคเรียนที่1!W24),IF(คะแนนภาคเรียนที่1!W54="","",คะแนนภาคเรียนที่1!W54))</f>
        <v/>
      </c>
      <c r="W24" s="158" t="str">
        <f>IF($AB$2=1,IF(คะแนนภาคเรียนที่1!X24="","",คะแนนภาคเรียนที่1!X24),IF(คะแนนภาคเรียนที่1!X54="","",คะแนนภาคเรียนที่1!X54))</f>
        <v/>
      </c>
      <c r="X24" s="158" t="str">
        <f>IF($AB$2=1,IF(คะแนนภาคเรียนที่1!Y24="","",คะแนนภาคเรียนที่1!Y24),IF(คะแนนภาคเรียนที่1!Y54="","",คะแนนภาคเรียนที่1!Y54))</f>
        <v/>
      </c>
      <c r="Y24" s="158" t="str">
        <f>IF($AB$2=1,IF(คะแนนภาคเรียนที่1!Z24="","",คะแนนภาคเรียนที่1!Z24),IF(คะแนนภาคเรียนที่1!Z54="","",คะแนนภาคเรียนที่1!Z54))</f>
        <v/>
      </c>
      <c r="Z24" s="161" t="str">
        <f>IF($AB$2=1,IF(คะแนนภาคเรียนที่1!AA24="","",คะแนนภาคเรียนที่1!AA24),IF(คะแนนภาคเรียนที่1!AA54="","",คะแนนภาคเรียนที่1!AA54))</f>
        <v/>
      </c>
      <c r="AA24" s="146"/>
      <c r="AB24" s="146"/>
      <c r="AC24" s="146"/>
    </row>
    <row r="25" spans="1:29" ht="20.100000000000001" customHeight="1" x14ac:dyDescent="0.5">
      <c r="A25" s="200">
        <f t="shared" si="1"/>
        <v>20</v>
      </c>
      <c r="B25" s="157" t="str">
        <f>IF($AB$2=1,IF(คะแนนภาคเรียนที่1!$C25="","",คะแนนภาคเรียนที่1!$C25),IF(คะแนนภาคเรียนที่1!$C55="","",คะแนนภาคเรียนที่1!$C55))</f>
        <v/>
      </c>
      <c r="C25" s="156" t="str">
        <f>IF($AB$2=1,IF(คะแนนภาคเรียนที่1!D25="","",คะแนนภาคเรียนที่1!D25),IF(คะแนนภาคเรียนที่1!D55="","",คะแนนภาคเรียนที่1!D55))</f>
        <v/>
      </c>
      <c r="D25" s="156" t="str">
        <f>IF($AB$2=1,IF(คะแนนภาคเรียนที่1!E25="","",คะแนนภาคเรียนที่1!E25),IF(คะแนนภาคเรียนที่1!E55="","",คะแนนภาคเรียนที่1!E55))</f>
        <v/>
      </c>
      <c r="E25" s="156" t="str">
        <f>IF($AB$2=1,IF(คะแนนภาคเรียนที่1!F25="","",คะแนนภาคเรียนที่1!F25),IF(คะแนนภาคเรียนที่1!F55="","",คะแนนภาคเรียนที่1!F55))</f>
        <v/>
      </c>
      <c r="F25" s="156" t="str">
        <f>IF($AB$2=1,IF(คะแนนภาคเรียนที่1!G25="","",คะแนนภาคเรียนที่1!G25),IF(คะแนนภาคเรียนที่1!G55="","",คะแนนภาคเรียนที่1!G55))</f>
        <v/>
      </c>
      <c r="G25" s="156" t="str">
        <f>IF($AB$2=1,IF(คะแนนภาคเรียนที่1!H25="","",คะแนนภาคเรียนที่1!H25),IF(คะแนนภาคเรียนที่1!H55="","",คะแนนภาคเรียนที่1!H55))</f>
        <v/>
      </c>
      <c r="H25" s="156" t="str">
        <f>IF($AB$2=1,IF(คะแนนภาคเรียนที่1!I25="","",คะแนนภาคเรียนที่1!I25),IF(คะแนนภาคเรียนที่1!I55="","",คะแนนภาคเรียนที่1!I55))</f>
        <v/>
      </c>
      <c r="I25" s="156" t="str">
        <f>IF($AB$2=1,IF(คะแนนภาคเรียนที่1!J25="","",คะแนนภาคเรียนที่1!J25),IF(คะแนนภาคเรียนที่1!J55="","",คะแนนภาคเรียนที่1!J55))</f>
        <v/>
      </c>
      <c r="J25" s="156" t="str">
        <f>IF($AB$2=1,IF(คะแนนภาคเรียนที่1!K25="","",คะแนนภาคเรียนที่1!K25),IF(คะแนนภาคเรียนที่1!K55="","",คะแนนภาคเรียนที่1!K55))</f>
        <v/>
      </c>
      <c r="K25" s="156" t="str">
        <f>IF($AB$2=1,IF(คะแนนภาคเรียนที่1!L25="","",คะแนนภาคเรียนที่1!L25),IF(คะแนนภาคเรียนที่1!L55="","",คะแนนภาคเรียนที่1!L55))</f>
        <v/>
      </c>
      <c r="L25" s="156" t="str">
        <f>IF($AB$2=1,IF(คะแนนภาคเรียนที่1!M25="","",คะแนนภาคเรียนที่1!M25),IF(คะแนนภาคเรียนที่1!M55="","",คะแนนภาคเรียนที่1!M55))</f>
        <v/>
      </c>
      <c r="M25" s="156" t="str">
        <f>IF($AB$2=1,IF(คะแนนภาคเรียนที่1!N25="","",คะแนนภาคเรียนที่1!N25),IF(คะแนนภาคเรียนที่1!N55="","",คะแนนภาคเรียนที่1!N55))</f>
        <v/>
      </c>
      <c r="N25" s="156" t="str">
        <f>IF($AB$2=1,IF(คะแนนภาคเรียนที่1!O25="","",คะแนนภาคเรียนที่1!O25),IF(คะแนนภาคเรียนที่1!O55="","",คะแนนภาคเรียนที่1!O55))</f>
        <v/>
      </c>
      <c r="O25" s="156" t="str">
        <f>IF($AB$2=1,IF(คะแนนภาคเรียนที่1!P25="","",คะแนนภาคเรียนที่1!P25),IF(คะแนนภาคเรียนที่1!P55="","",คะแนนภาคเรียนที่1!P55))</f>
        <v/>
      </c>
      <c r="P25" s="156" t="str">
        <f>IF($AB$2=1,IF(คะแนนภาคเรียนที่1!Q25="","",คะแนนภาคเรียนที่1!Q25),IF(คะแนนภาคเรียนที่1!Q55="","",คะแนนภาคเรียนที่1!Q55))</f>
        <v/>
      </c>
      <c r="Q25" s="156" t="str">
        <f>IF($AB$2=1,IF(คะแนนภาคเรียนที่1!R25="","",คะแนนภาคเรียนที่1!R25),IF(คะแนนภาคเรียนที่1!R55="","",คะแนนภาคเรียนที่1!R55))</f>
        <v/>
      </c>
      <c r="R25" s="156" t="str">
        <f>IF($AB$2=1,IF(คะแนนภาคเรียนที่1!S25="","",คะแนนภาคเรียนที่1!S25),IF(คะแนนภาคเรียนที่1!S55="","",คะแนนภาคเรียนที่1!S55))</f>
        <v/>
      </c>
      <c r="S25" s="156" t="str">
        <f>IF($AB$2=1,IF(คะแนนภาคเรียนที่1!T25="","",คะแนนภาคเรียนที่1!T25),IF(คะแนนภาคเรียนที่1!T55="","",คะแนนภาคเรียนที่1!T55))</f>
        <v/>
      </c>
      <c r="T25" s="156" t="str">
        <f>IF($AB$2=1,IF(คะแนนภาคเรียนที่1!U25="","",คะแนนภาคเรียนที่1!U25),IF(คะแนนภาคเรียนที่1!U55="","",คะแนนภาคเรียนที่1!U55))</f>
        <v/>
      </c>
      <c r="U25" s="156" t="str">
        <f>IF($AB$2=1,IF(คะแนนภาคเรียนที่1!V25="","",คะแนนภาคเรียนที่1!V25),IF(คะแนนภาคเรียนที่1!V55="","",คะแนนภาคเรียนที่1!V55))</f>
        <v/>
      </c>
      <c r="V25" s="156" t="str">
        <f>IF($AB$2=1,IF(คะแนนภาคเรียนที่1!W25="","",คะแนนภาคเรียนที่1!W25),IF(คะแนนภาคเรียนที่1!W55="","",คะแนนภาคเรียนที่1!W55))</f>
        <v/>
      </c>
      <c r="W25" s="158" t="str">
        <f>IF($AB$2=1,IF(คะแนนภาคเรียนที่1!X25="","",คะแนนภาคเรียนที่1!X25),IF(คะแนนภาคเรียนที่1!X55="","",คะแนนภาคเรียนที่1!X55))</f>
        <v/>
      </c>
      <c r="X25" s="158" t="str">
        <f>IF($AB$2=1,IF(คะแนนภาคเรียนที่1!Y25="","",คะแนนภาคเรียนที่1!Y25),IF(คะแนนภาคเรียนที่1!Y55="","",คะแนนภาคเรียนที่1!Y55))</f>
        <v/>
      </c>
      <c r="Y25" s="158" t="str">
        <f>IF($AB$2=1,IF(คะแนนภาคเรียนที่1!Z25="","",คะแนนภาคเรียนที่1!Z25),IF(คะแนนภาคเรียนที่1!Z55="","",คะแนนภาคเรียนที่1!Z55))</f>
        <v/>
      </c>
      <c r="Z25" s="161" t="str">
        <f>IF($AB$2=1,IF(คะแนนภาคเรียนที่1!AA25="","",คะแนนภาคเรียนที่1!AA25),IF(คะแนนภาคเรียนที่1!AA55="","",คะแนนภาคเรียนที่1!AA55))</f>
        <v/>
      </c>
      <c r="AA25" s="146"/>
      <c r="AB25" s="146"/>
      <c r="AC25" s="146"/>
    </row>
    <row r="26" spans="1:29" ht="20.100000000000001" customHeight="1" x14ac:dyDescent="0.5">
      <c r="A26" s="200">
        <f t="shared" si="1"/>
        <v>21</v>
      </c>
      <c r="B26" s="157" t="str">
        <f>IF($AB$2=1,IF(คะแนนภาคเรียนที่1!$C26="","",คะแนนภาคเรียนที่1!$C26),IF(คะแนนภาคเรียนที่1!$C56="","",คะแนนภาคเรียนที่1!$C56))</f>
        <v/>
      </c>
      <c r="C26" s="156" t="str">
        <f>IF($AB$2=1,IF(คะแนนภาคเรียนที่1!D26="","",คะแนนภาคเรียนที่1!D26),IF(คะแนนภาคเรียนที่1!D56="","",คะแนนภาคเรียนที่1!D56))</f>
        <v/>
      </c>
      <c r="D26" s="156" t="str">
        <f>IF($AB$2=1,IF(คะแนนภาคเรียนที่1!E26="","",คะแนนภาคเรียนที่1!E26),IF(คะแนนภาคเรียนที่1!E56="","",คะแนนภาคเรียนที่1!E56))</f>
        <v/>
      </c>
      <c r="E26" s="156" t="str">
        <f>IF($AB$2=1,IF(คะแนนภาคเรียนที่1!F26="","",คะแนนภาคเรียนที่1!F26),IF(คะแนนภาคเรียนที่1!F56="","",คะแนนภาคเรียนที่1!F56))</f>
        <v/>
      </c>
      <c r="F26" s="156" t="str">
        <f>IF($AB$2=1,IF(คะแนนภาคเรียนที่1!G26="","",คะแนนภาคเรียนที่1!G26),IF(คะแนนภาคเรียนที่1!G56="","",คะแนนภาคเรียนที่1!G56))</f>
        <v/>
      </c>
      <c r="G26" s="156" t="str">
        <f>IF($AB$2=1,IF(คะแนนภาคเรียนที่1!H26="","",คะแนนภาคเรียนที่1!H26),IF(คะแนนภาคเรียนที่1!H56="","",คะแนนภาคเรียนที่1!H56))</f>
        <v/>
      </c>
      <c r="H26" s="156" t="str">
        <f>IF($AB$2=1,IF(คะแนนภาคเรียนที่1!I26="","",คะแนนภาคเรียนที่1!I26),IF(คะแนนภาคเรียนที่1!I56="","",คะแนนภาคเรียนที่1!I56))</f>
        <v/>
      </c>
      <c r="I26" s="156" t="str">
        <f>IF($AB$2=1,IF(คะแนนภาคเรียนที่1!J26="","",คะแนนภาคเรียนที่1!J26),IF(คะแนนภาคเรียนที่1!J56="","",คะแนนภาคเรียนที่1!J56))</f>
        <v/>
      </c>
      <c r="J26" s="156" t="str">
        <f>IF($AB$2=1,IF(คะแนนภาคเรียนที่1!K26="","",คะแนนภาคเรียนที่1!K26),IF(คะแนนภาคเรียนที่1!K56="","",คะแนนภาคเรียนที่1!K56))</f>
        <v/>
      </c>
      <c r="K26" s="156" t="str">
        <f>IF($AB$2=1,IF(คะแนนภาคเรียนที่1!L26="","",คะแนนภาคเรียนที่1!L26),IF(คะแนนภาคเรียนที่1!L56="","",คะแนนภาคเรียนที่1!L56))</f>
        <v/>
      </c>
      <c r="L26" s="156" t="str">
        <f>IF($AB$2=1,IF(คะแนนภาคเรียนที่1!M26="","",คะแนนภาคเรียนที่1!M26),IF(คะแนนภาคเรียนที่1!M56="","",คะแนนภาคเรียนที่1!M56))</f>
        <v/>
      </c>
      <c r="M26" s="156" t="str">
        <f>IF($AB$2=1,IF(คะแนนภาคเรียนที่1!N26="","",คะแนนภาคเรียนที่1!N26),IF(คะแนนภาคเรียนที่1!N56="","",คะแนนภาคเรียนที่1!N56))</f>
        <v/>
      </c>
      <c r="N26" s="156" t="str">
        <f>IF($AB$2=1,IF(คะแนนภาคเรียนที่1!O26="","",คะแนนภาคเรียนที่1!O26),IF(คะแนนภาคเรียนที่1!O56="","",คะแนนภาคเรียนที่1!O56))</f>
        <v/>
      </c>
      <c r="O26" s="156" t="str">
        <f>IF($AB$2=1,IF(คะแนนภาคเรียนที่1!P26="","",คะแนนภาคเรียนที่1!P26),IF(คะแนนภาคเรียนที่1!P56="","",คะแนนภาคเรียนที่1!P56))</f>
        <v/>
      </c>
      <c r="P26" s="156" t="str">
        <f>IF($AB$2=1,IF(คะแนนภาคเรียนที่1!Q26="","",คะแนนภาคเรียนที่1!Q26),IF(คะแนนภาคเรียนที่1!Q56="","",คะแนนภาคเรียนที่1!Q56))</f>
        <v/>
      </c>
      <c r="Q26" s="156" t="str">
        <f>IF($AB$2=1,IF(คะแนนภาคเรียนที่1!R26="","",คะแนนภาคเรียนที่1!R26),IF(คะแนนภาคเรียนที่1!R56="","",คะแนนภาคเรียนที่1!R56))</f>
        <v/>
      </c>
      <c r="R26" s="156" t="str">
        <f>IF($AB$2=1,IF(คะแนนภาคเรียนที่1!S26="","",คะแนนภาคเรียนที่1!S26),IF(คะแนนภาคเรียนที่1!S56="","",คะแนนภาคเรียนที่1!S56))</f>
        <v/>
      </c>
      <c r="S26" s="156" t="str">
        <f>IF($AB$2=1,IF(คะแนนภาคเรียนที่1!T26="","",คะแนนภาคเรียนที่1!T26),IF(คะแนนภาคเรียนที่1!T56="","",คะแนนภาคเรียนที่1!T56))</f>
        <v/>
      </c>
      <c r="T26" s="156" t="str">
        <f>IF($AB$2=1,IF(คะแนนภาคเรียนที่1!U26="","",คะแนนภาคเรียนที่1!U26),IF(คะแนนภาคเรียนที่1!U56="","",คะแนนภาคเรียนที่1!U56))</f>
        <v/>
      </c>
      <c r="U26" s="156" t="str">
        <f>IF($AB$2=1,IF(คะแนนภาคเรียนที่1!V26="","",คะแนนภาคเรียนที่1!V26),IF(คะแนนภาคเรียนที่1!V56="","",คะแนนภาคเรียนที่1!V56))</f>
        <v/>
      </c>
      <c r="V26" s="156" t="str">
        <f>IF($AB$2=1,IF(คะแนนภาคเรียนที่1!W26="","",คะแนนภาคเรียนที่1!W26),IF(คะแนนภาคเรียนที่1!W56="","",คะแนนภาคเรียนที่1!W56))</f>
        <v/>
      </c>
      <c r="W26" s="158" t="str">
        <f>IF($AB$2=1,IF(คะแนนภาคเรียนที่1!X26="","",คะแนนภาคเรียนที่1!X26),IF(คะแนนภาคเรียนที่1!X56="","",คะแนนภาคเรียนที่1!X56))</f>
        <v/>
      </c>
      <c r="X26" s="158" t="str">
        <f>IF($AB$2=1,IF(คะแนนภาคเรียนที่1!Y26="","",คะแนนภาคเรียนที่1!Y26),IF(คะแนนภาคเรียนที่1!Y56="","",คะแนนภาคเรียนที่1!Y56))</f>
        <v/>
      </c>
      <c r="Y26" s="158" t="str">
        <f>IF($AB$2=1,IF(คะแนนภาคเรียนที่1!Z26="","",คะแนนภาคเรียนที่1!Z26),IF(คะแนนภาคเรียนที่1!Z56="","",คะแนนภาคเรียนที่1!Z56))</f>
        <v/>
      </c>
      <c r="Z26" s="161" t="str">
        <f>IF($AB$2=1,IF(คะแนนภาคเรียนที่1!AA26="","",คะแนนภาคเรียนที่1!AA26),IF(คะแนนภาคเรียนที่1!AA56="","",คะแนนภาคเรียนที่1!AA56))</f>
        <v/>
      </c>
      <c r="AA26" s="146"/>
      <c r="AB26" s="146"/>
      <c r="AC26" s="146"/>
    </row>
    <row r="27" spans="1:29" ht="20.100000000000001" customHeight="1" x14ac:dyDescent="0.5">
      <c r="A27" s="200">
        <f t="shared" si="1"/>
        <v>22</v>
      </c>
      <c r="B27" s="157" t="str">
        <f>IF($AB$2=1,IF(คะแนนภาคเรียนที่1!$C27="","",คะแนนภาคเรียนที่1!$C27),IF(คะแนนภาคเรียนที่1!$C57="","",คะแนนภาคเรียนที่1!$C57))</f>
        <v/>
      </c>
      <c r="C27" s="156" t="str">
        <f>IF($AB$2=1,IF(คะแนนภาคเรียนที่1!D27="","",คะแนนภาคเรียนที่1!D27),IF(คะแนนภาคเรียนที่1!D57="","",คะแนนภาคเรียนที่1!D57))</f>
        <v/>
      </c>
      <c r="D27" s="156" t="str">
        <f>IF($AB$2=1,IF(คะแนนภาคเรียนที่1!E27="","",คะแนนภาคเรียนที่1!E27),IF(คะแนนภาคเรียนที่1!E57="","",คะแนนภาคเรียนที่1!E57))</f>
        <v/>
      </c>
      <c r="E27" s="156" t="str">
        <f>IF($AB$2=1,IF(คะแนนภาคเรียนที่1!F27="","",คะแนนภาคเรียนที่1!F27),IF(คะแนนภาคเรียนที่1!F57="","",คะแนนภาคเรียนที่1!F57))</f>
        <v/>
      </c>
      <c r="F27" s="156" t="str">
        <f>IF($AB$2=1,IF(คะแนนภาคเรียนที่1!G27="","",คะแนนภาคเรียนที่1!G27),IF(คะแนนภาคเรียนที่1!G57="","",คะแนนภาคเรียนที่1!G57))</f>
        <v/>
      </c>
      <c r="G27" s="156" t="str">
        <f>IF($AB$2=1,IF(คะแนนภาคเรียนที่1!H27="","",คะแนนภาคเรียนที่1!H27),IF(คะแนนภาคเรียนที่1!H57="","",คะแนนภาคเรียนที่1!H57))</f>
        <v/>
      </c>
      <c r="H27" s="156" t="str">
        <f>IF($AB$2=1,IF(คะแนนภาคเรียนที่1!I27="","",คะแนนภาคเรียนที่1!I27),IF(คะแนนภาคเรียนที่1!I57="","",คะแนนภาคเรียนที่1!I57))</f>
        <v/>
      </c>
      <c r="I27" s="156" t="str">
        <f>IF($AB$2=1,IF(คะแนนภาคเรียนที่1!J27="","",คะแนนภาคเรียนที่1!J27),IF(คะแนนภาคเรียนที่1!J57="","",คะแนนภาคเรียนที่1!J57))</f>
        <v/>
      </c>
      <c r="J27" s="156" t="str">
        <f>IF($AB$2=1,IF(คะแนนภาคเรียนที่1!K27="","",คะแนนภาคเรียนที่1!K27),IF(คะแนนภาคเรียนที่1!K57="","",คะแนนภาคเรียนที่1!K57))</f>
        <v/>
      </c>
      <c r="K27" s="156" t="str">
        <f>IF($AB$2=1,IF(คะแนนภาคเรียนที่1!L27="","",คะแนนภาคเรียนที่1!L27),IF(คะแนนภาคเรียนที่1!L57="","",คะแนนภาคเรียนที่1!L57))</f>
        <v/>
      </c>
      <c r="L27" s="156" t="str">
        <f>IF($AB$2=1,IF(คะแนนภาคเรียนที่1!M27="","",คะแนนภาคเรียนที่1!M27),IF(คะแนนภาคเรียนที่1!M57="","",คะแนนภาคเรียนที่1!M57))</f>
        <v/>
      </c>
      <c r="M27" s="156" t="str">
        <f>IF($AB$2=1,IF(คะแนนภาคเรียนที่1!N27="","",คะแนนภาคเรียนที่1!N27),IF(คะแนนภาคเรียนที่1!N57="","",คะแนนภาคเรียนที่1!N57))</f>
        <v/>
      </c>
      <c r="N27" s="156" t="str">
        <f>IF($AB$2=1,IF(คะแนนภาคเรียนที่1!O27="","",คะแนนภาคเรียนที่1!O27),IF(คะแนนภาคเรียนที่1!O57="","",คะแนนภาคเรียนที่1!O57))</f>
        <v/>
      </c>
      <c r="O27" s="156" t="str">
        <f>IF($AB$2=1,IF(คะแนนภาคเรียนที่1!P27="","",คะแนนภาคเรียนที่1!P27),IF(คะแนนภาคเรียนที่1!P57="","",คะแนนภาคเรียนที่1!P57))</f>
        <v/>
      </c>
      <c r="P27" s="156" t="str">
        <f>IF($AB$2=1,IF(คะแนนภาคเรียนที่1!Q27="","",คะแนนภาคเรียนที่1!Q27),IF(คะแนนภาคเรียนที่1!Q57="","",คะแนนภาคเรียนที่1!Q57))</f>
        <v/>
      </c>
      <c r="Q27" s="156" t="str">
        <f>IF($AB$2=1,IF(คะแนนภาคเรียนที่1!R27="","",คะแนนภาคเรียนที่1!R27),IF(คะแนนภาคเรียนที่1!R57="","",คะแนนภาคเรียนที่1!R57))</f>
        <v/>
      </c>
      <c r="R27" s="156" t="str">
        <f>IF($AB$2=1,IF(คะแนนภาคเรียนที่1!S27="","",คะแนนภาคเรียนที่1!S27),IF(คะแนนภาคเรียนที่1!S57="","",คะแนนภาคเรียนที่1!S57))</f>
        <v/>
      </c>
      <c r="S27" s="156" t="str">
        <f>IF($AB$2=1,IF(คะแนนภาคเรียนที่1!T27="","",คะแนนภาคเรียนที่1!T27),IF(คะแนนภาคเรียนที่1!T57="","",คะแนนภาคเรียนที่1!T57))</f>
        <v/>
      </c>
      <c r="T27" s="156" t="str">
        <f>IF($AB$2=1,IF(คะแนนภาคเรียนที่1!U27="","",คะแนนภาคเรียนที่1!U27),IF(คะแนนภาคเรียนที่1!U57="","",คะแนนภาคเรียนที่1!U57))</f>
        <v/>
      </c>
      <c r="U27" s="156" t="str">
        <f>IF($AB$2=1,IF(คะแนนภาคเรียนที่1!V27="","",คะแนนภาคเรียนที่1!V27),IF(คะแนนภาคเรียนที่1!V57="","",คะแนนภาคเรียนที่1!V57))</f>
        <v/>
      </c>
      <c r="V27" s="156" t="str">
        <f>IF($AB$2=1,IF(คะแนนภาคเรียนที่1!W27="","",คะแนนภาคเรียนที่1!W27),IF(คะแนนภาคเรียนที่1!W57="","",คะแนนภาคเรียนที่1!W57))</f>
        <v/>
      </c>
      <c r="W27" s="158" t="str">
        <f>IF($AB$2=1,IF(คะแนนภาคเรียนที่1!X27="","",คะแนนภาคเรียนที่1!X27),IF(คะแนนภาคเรียนที่1!X57="","",คะแนนภาคเรียนที่1!X57))</f>
        <v/>
      </c>
      <c r="X27" s="158" t="str">
        <f>IF($AB$2=1,IF(คะแนนภาคเรียนที่1!Y27="","",คะแนนภาคเรียนที่1!Y27),IF(คะแนนภาคเรียนที่1!Y57="","",คะแนนภาคเรียนที่1!Y57))</f>
        <v/>
      </c>
      <c r="Y27" s="158" t="str">
        <f>IF($AB$2=1,IF(คะแนนภาคเรียนที่1!Z27="","",คะแนนภาคเรียนที่1!Z27),IF(คะแนนภาคเรียนที่1!Z57="","",คะแนนภาคเรียนที่1!Z57))</f>
        <v/>
      </c>
      <c r="Z27" s="161" t="str">
        <f>IF($AB$2=1,IF(คะแนนภาคเรียนที่1!AA27="","",คะแนนภาคเรียนที่1!AA27),IF(คะแนนภาคเรียนที่1!AA57="","",คะแนนภาคเรียนที่1!AA57))</f>
        <v/>
      </c>
      <c r="AA27" s="146"/>
      <c r="AB27" s="146"/>
      <c r="AC27" s="146"/>
    </row>
    <row r="28" spans="1:29" ht="20.100000000000001" customHeight="1" x14ac:dyDescent="0.5">
      <c r="A28" s="200">
        <f t="shared" si="1"/>
        <v>23</v>
      </c>
      <c r="B28" s="157" t="str">
        <f>IF($AB$2=1,IF(คะแนนภาคเรียนที่1!$C28="","",คะแนนภาคเรียนที่1!$C28),IF(คะแนนภาคเรียนที่1!$C58="","",คะแนนภาคเรียนที่1!$C58))</f>
        <v/>
      </c>
      <c r="C28" s="156" t="str">
        <f>IF($AB$2=1,IF(คะแนนภาคเรียนที่1!D28="","",คะแนนภาคเรียนที่1!D28),IF(คะแนนภาคเรียนที่1!D58="","",คะแนนภาคเรียนที่1!D58))</f>
        <v/>
      </c>
      <c r="D28" s="156" t="str">
        <f>IF($AB$2=1,IF(คะแนนภาคเรียนที่1!E28="","",คะแนนภาคเรียนที่1!E28),IF(คะแนนภาคเรียนที่1!E58="","",คะแนนภาคเรียนที่1!E58))</f>
        <v/>
      </c>
      <c r="E28" s="156" t="str">
        <f>IF($AB$2=1,IF(คะแนนภาคเรียนที่1!F28="","",คะแนนภาคเรียนที่1!F28),IF(คะแนนภาคเรียนที่1!F58="","",คะแนนภาคเรียนที่1!F58))</f>
        <v/>
      </c>
      <c r="F28" s="156" t="str">
        <f>IF($AB$2=1,IF(คะแนนภาคเรียนที่1!G28="","",คะแนนภาคเรียนที่1!G28),IF(คะแนนภาคเรียนที่1!G58="","",คะแนนภาคเรียนที่1!G58))</f>
        <v/>
      </c>
      <c r="G28" s="156" t="str">
        <f>IF($AB$2=1,IF(คะแนนภาคเรียนที่1!H28="","",คะแนนภาคเรียนที่1!H28),IF(คะแนนภาคเรียนที่1!H58="","",คะแนนภาคเรียนที่1!H58))</f>
        <v/>
      </c>
      <c r="H28" s="156" t="str">
        <f>IF($AB$2=1,IF(คะแนนภาคเรียนที่1!I28="","",คะแนนภาคเรียนที่1!I28),IF(คะแนนภาคเรียนที่1!I58="","",คะแนนภาคเรียนที่1!I58))</f>
        <v/>
      </c>
      <c r="I28" s="156" t="str">
        <f>IF($AB$2=1,IF(คะแนนภาคเรียนที่1!J28="","",คะแนนภาคเรียนที่1!J28),IF(คะแนนภาคเรียนที่1!J58="","",คะแนนภาคเรียนที่1!J58))</f>
        <v/>
      </c>
      <c r="J28" s="156" t="str">
        <f>IF($AB$2=1,IF(คะแนนภาคเรียนที่1!K28="","",คะแนนภาคเรียนที่1!K28),IF(คะแนนภาคเรียนที่1!K58="","",คะแนนภาคเรียนที่1!K58))</f>
        <v/>
      </c>
      <c r="K28" s="156" t="str">
        <f>IF($AB$2=1,IF(คะแนนภาคเรียนที่1!L28="","",คะแนนภาคเรียนที่1!L28),IF(คะแนนภาคเรียนที่1!L58="","",คะแนนภาคเรียนที่1!L58))</f>
        <v/>
      </c>
      <c r="L28" s="156" t="str">
        <f>IF($AB$2=1,IF(คะแนนภาคเรียนที่1!M28="","",คะแนนภาคเรียนที่1!M28),IF(คะแนนภาคเรียนที่1!M58="","",คะแนนภาคเรียนที่1!M58))</f>
        <v/>
      </c>
      <c r="M28" s="156" t="str">
        <f>IF($AB$2=1,IF(คะแนนภาคเรียนที่1!N28="","",คะแนนภาคเรียนที่1!N28),IF(คะแนนภาคเรียนที่1!N58="","",คะแนนภาคเรียนที่1!N58))</f>
        <v/>
      </c>
      <c r="N28" s="156" t="str">
        <f>IF($AB$2=1,IF(คะแนนภาคเรียนที่1!O28="","",คะแนนภาคเรียนที่1!O28),IF(คะแนนภาคเรียนที่1!O58="","",คะแนนภาคเรียนที่1!O58))</f>
        <v/>
      </c>
      <c r="O28" s="156" t="str">
        <f>IF($AB$2=1,IF(คะแนนภาคเรียนที่1!P28="","",คะแนนภาคเรียนที่1!P28),IF(คะแนนภาคเรียนที่1!P58="","",คะแนนภาคเรียนที่1!P58))</f>
        <v/>
      </c>
      <c r="P28" s="156" t="str">
        <f>IF($AB$2=1,IF(คะแนนภาคเรียนที่1!Q28="","",คะแนนภาคเรียนที่1!Q28),IF(คะแนนภาคเรียนที่1!Q58="","",คะแนนภาคเรียนที่1!Q58))</f>
        <v/>
      </c>
      <c r="Q28" s="156" t="str">
        <f>IF($AB$2=1,IF(คะแนนภาคเรียนที่1!R28="","",คะแนนภาคเรียนที่1!R28),IF(คะแนนภาคเรียนที่1!R58="","",คะแนนภาคเรียนที่1!R58))</f>
        <v/>
      </c>
      <c r="R28" s="156" t="str">
        <f>IF($AB$2=1,IF(คะแนนภาคเรียนที่1!S28="","",คะแนนภาคเรียนที่1!S28),IF(คะแนนภาคเรียนที่1!S58="","",คะแนนภาคเรียนที่1!S58))</f>
        <v/>
      </c>
      <c r="S28" s="156" t="str">
        <f>IF($AB$2=1,IF(คะแนนภาคเรียนที่1!T28="","",คะแนนภาคเรียนที่1!T28),IF(คะแนนภาคเรียนที่1!T58="","",คะแนนภาคเรียนที่1!T58))</f>
        <v/>
      </c>
      <c r="T28" s="156" t="str">
        <f>IF($AB$2=1,IF(คะแนนภาคเรียนที่1!U28="","",คะแนนภาคเรียนที่1!U28),IF(คะแนนภาคเรียนที่1!U58="","",คะแนนภาคเรียนที่1!U58))</f>
        <v/>
      </c>
      <c r="U28" s="156" t="str">
        <f>IF($AB$2=1,IF(คะแนนภาคเรียนที่1!V28="","",คะแนนภาคเรียนที่1!V28),IF(คะแนนภาคเรียนที่1!V58="","",คะแนนภาคเรียนที่1!V58))</f>
        <v/>
      </c>
      <c r="V28" s="156" t="str">
        <f>IF($AB$2=1,IF(คะแนนภาคเรียนที่1!W28="","",คะแนนภาคเรียนที่1!W28),IF(คะแนนภาคเรียนที่1!W58="","",คะแนนภาคเรียนที่1!W58))</f>
        <v/>
      </c>
      <c r="W28" s="158" t="str">
        <f>IF($AB$2=1,IF(คะแนนภาคเรียนที่1!X28="","",คะแนนภาคเรียนที่1!X28),IF(คะแนนภาคเรียนที่1!X58="","",คะแนนภาคเรียนที่1!X58))</f>
        <v/>
      </c>
      <c r="X28" s="158" t="str">
        <f>IF($AB$2=1,IF(คะแนนภาคเรียนที่1!Y28="","",คะแนนภาคเรียนที่1!Y28),IF(คะแนนภาคเรียนที่1!Y58="","",คะแนนภาคเรียนที่1!Y58))</f>
        <v/>
      </c>
      <c r="Y28" s="158" t="str">
        <f>IF($AB$2=1,IF(คะแนนภาคเรียนที่1!Z28="","",คะแนนภาคเรียนที่1!Z28),IF(คะแนนภาคเรียนที่1!Z58="","",คะแนนภาคเรียนที่1!Z58))</f>
        <v/>
      </c>
      <c r="Z28" s="161" t="str">
        <f>IF($AB$2=1,IF(คะแนนภาคเรียนที่1!AA28="","",คะแนนภาคเรียนที่1!AA28),IF(คะแนนภาคเรียนที่1!AA58="","",คะแนนภาคเรียนที่1!AA58))</f>
        <v/>
      </c>
      <c r="AA28" s="146"/>
      <c r="AB28" s="146"/>
      <c r="AC28" s="146"/>
    </row>
    <row r="29" spans="1:29" ht="20.100000000000001" customHeight="1" x14ac:dyDescent="0.5">
      <c r="A29" s="200">
        <f t="shared" si="1"/>
        <v>24</v>
      </c>
      <c r="B29" s="157" t="str">
        <f>IF($AB$2=1,IF(คะแนนภาคเรียนที่1!$C29="","",คะแนนภาคเรียนที่1!$C29),IF(คะแนนภาคเรียนที่1!$C59="","",คะแนนภาคเรียนที่1!$C59))</f>
        <v/>
      </c>
      <c r="C29" s="156" t="str">
        <f>IF($AB$2=1,IF(คะแนนภาคเรียนที่1!D29="","",คะแนนภาคเรียนที่1!D29),IF(คะแนนภาคเรียนที่1!D59="","",คะแนนภาคเรียนที่1!D59))</f>
        <v/>
      </c>
      <c r="D29" s="156" t="str">
        <f>IF($AB$2=1,IF(คะแนนภาคเรียนที่1!E29="","",คะแนนภาคเรียนที่1!E29),IF(คะแนนภาคเรียนที่1!E59="","",คะแนนภาคเรียนที่1!E59))</f>
        <v/>
      </c>
      <c r="E29" s="156" t="str">
        <f>IF($AB$2=1,IF(คะแนนภาคเรียนที่1!F29="","",คะแนนภาคเรียนที่1!F29),IF(คะแนนภาคเรียนที่1!F59="","",คะแนนภาคเรียนที่1!F59))</f>
        <v/>
      </c>
      <c r="F29" s="156" t="str">
        <f>IF($AB$2=1,IF(คะแนนภาคเรียนที่1!G29="","",คะแนนภาคเรียนที่1!G29),IF(คะแนนภาคเรียนที่1!G59="","",คะแนนภาคเรียนที่1!G59))</f>
        <v/>
      </c>
      <c r="G29" s="156" t="str">
        <f>IF($AB$2=1,IF(คะแนนภาคเรียนที่1!H29="","",คะแนนภาคเรียนที่1!H29),IF(คะแนนภาคเรียนที่1!H59="","",คะแนนภาคเรียนที่1!H59))</f>
        <v/>
      </c>
      <c r="H29" s="156" t="str">
        <f>IF($AB$2=1,IF(คะแนนภาคเรียนที่1!I29="","",คะแนนภาคเรียนที่1!I29),IF(คะแนนภาคเรียนที่1!I59="","",คะแนนภาคเรียนที่1!I59))</f>
        <v/>
      </c>
      <c r="I29" s="156" t="str">
        <f>IF($AB$2=1,IF(คะแนนภาคเรียนที่1!J29="","",คะแนนภาคเรียนที่1!J29),IF(คะแนนภาคเรียนที่1!J59="","",คะแนนภาคเรียนที่1!J59))</f>
        <v/>
      </c>
      <c r="J29" s="156" t="str">
        <f>IF($AB$2=1,IF(คะแนนภาคเรียนที่1!K29="","",คะแนนภาคเรียนที่1!K29),IF(คะแนนภาคเรียนที่1!K59="","",คะแนนภาคเรียนที่1!K59))</f>
        <v/>
      </c>
      <c r="K29" s="156" t="str">
        <f>IF($AB$2=1,IF(คะแนนภาคเรียนที่1!L29="","",คะแนนภาคเรียนที่1!L29),IF(คะแนนภาคเรียนที่1!L59="","",คะแนนภาคเรียนที่1!L59))</f>
        <v/>
      </c>
      <c r="L29" s="156" t="str">
        <f>IF($AB$2=1,IF(คะแนนภาคเรียนที่1!M29="","",คะแนนภาคเรียนที่1!M29),IF(คะแนนภาคเรียนที่1!M59="","",คะแนนภาคเรียนที่1!M59))</f>
        <v/>
      </c>
      <c r="M29" s="156" t="str">
        <f>IF($AB$2=1,IF(คะแนนภาคเรียนที่1!N29="","",คะแนนภาคเรียนที่1!N29),IF(คะแนนภาคเรียนที่1!N59="","",คะแนนภาคเรียนที่1!N59))</f>
        <v/>
      </c>
      <c r="N29" s="156" t="str">
        <f>IF($AB$2=1,IF(คะแนนภาคเรียนที่1!O29="","",คะแนนภาคเรียนที่1!O29),IF(คะแนนภาคเรียนที่1!O59="","",คะแนนภาคเรียนที่1!O59))</f>
        <v/>
      </c>
      <c r="O29" s="156" t="str">
        <f>IF($AB$2=1,IF(คะแนนภาคเรียนที่1!P29="","",คะแนนภาคเรียนที่1!P29),IF(คะแนนภาคเรียนที่1!P59="","",คะแนนภาคเรียนที่1!P59))</f>
        <v/>
      </c>
      <c r="P29" s="156" t="str">
        <f>IF($AB$2=1,IF(คะแนนภาคเรียนที่1!Q29="","",คะแนนภาคเรียนที่1!Q29),IF(คะแนนภาคเรียนที่1!Q59="","",คะแนนภาคเรียนที่1!Q59))</f>
        <v/>
      </c>
      <c r="Q29" s="156" t="str">
        <f>IF($AB$2=1,IF(คะแนนภาคเรียนที่1!R29="","",คะแนนภาคเรียนที่1!R29),IF(คะแนนภาคเรียนที่1!R59="","",คะแนนภาคเรียนที่1!R59))</f>
        <v/>
      </c>
      <c r="R29" s="156" t="str">
        <f>IF($AB$2=1,IF(คะแนนภาคเรียนที่1!S29="","",คะแนนภาคเรียนที่1!S29),IF(คะแนนภาคเรียนที่1!S59="","",คะแนนภาคเรียนที่1!S59))</f>
        <v/>
      </c>
      <c r="S29" s="156" t="str">
        <f>IF($AB$2=1,IF(คะแนนภาคเรียนที่1!T29="","",คะแนนภาคเรียนที่1!T29),IF(คะแนนภาคเรียนที่1!T59="","",คะแนนภาคเรียนที่1!T59))</f>
        <v/>
      </c>
      <c r="T29" s="156" t="str">
        <f>IF($AB$2=1,IF(คะแนนภาคเรียนที่1!U29="","",คะแนนภาคเรียนที่1!U29),IF(คะแนนภาคเรียนที่1!U59="","",คะแนนภาคเรียนที่1!U59))</f>
        <v/>
      </c>
      <c r="U29" s="156" t="str">
        <f>IF($AB$2=1,IF(คะแนนภาคเรียนที่1!V29="","",คะแนนภาคเรียนที่1!V29),IF(คะแนนภาคเรียนที่1!V59="","",คะแนนภาคเรียนที่1!V59))</f>
        <v/>
      </c>
      <c r="V29" s="156" t="str">
        <f>IF($AB$2=1,IF(คะแนนภาคเรียนที่1!W29="","",คะแนนภาคเรียนที่1!W29),IF(คะแนนภาคเรียนที่1!W59="","",คะแนนภาคเรียนที่1!W59))</f>
        <v/>
      </c>
      <c r="W29" s="158" t="str">
        <f>IF($AB$2=1,IF(คะแนนภาคเรียนที่1!X29="","",คะแนนภาคเรียนที่1!X29),IF(คะแนนภาคเรียนที่1!X59="","",คะแนนภาคเรียนที่1!X59))</f>
        <v/>
      </c>
      <c r="X29" s="158" t="str">
        <f>IF($AB$2=1,IF(คะแนนภาคเรียนที่1!Y29="","",คะแนนภาคเรียนที่1!Y29),IF(คะแนนภาคเรียนที่1!Y59="","",คะแนนภาคเรียนที่1!Y59))</f>
        <v/>
      </c>
      <c r="Y29" s="158" t="str">
        <f>IF($AB$2=1,IF(คะแนนภาคเรียนที่1!Z29="","",คะแนนภาคเรียนที่1!Z29),IF(คะแนนภาคเรียนที่1!Z59="","",คะแนนภาคเรียนที่1!Z59))</f>
        <v/>
      </c>
      <c r="Z29" s="161" t="str">
        <f>IF($AB$2=1,IF(คะแนนภาคเรียนที่1!AA29="","",คะแนนภาคเรียนที่1!AA29),IF(คะแนนภาคเรียนที่1!AA59="","",คะแนนภาคเรียนที่1!AA59))</f>
        <v/>
      </c>
      <c r="AA29" s="146"/>
      <c r="AB29" s="146"/>
      <c r="AC29" s="146"/>
    </row>
    <row r="30" spans="1:29" ht="20.100000000000001" customHeight="1" x14ac:dyDescent="0.5">
      <c r="A30" s="200">
        <f t="shared" si="1"/>
        <v>25</v>
      </c>
      <c r="B30" s="157" t="str">
        <f>IF($AB$2=1,IF(คะแนนภาคเรียนที่1!$C30="","",คะแนนภาคเรียนที่1!$C30),IF(คะแนนภาคเรียนที่1!$C60="","",คะแนนภาคเรียนที่1!$C60))</f>
        <v/>
      </c>
      <c r="C30" s="156" t="str">
        <f>IF($AB$2=1,IF(คะแนนภาคเรียนที่1!D30="","",คะแนนภาคเรียนที่1!D30),IF(คะแนนภาคเรียนที่1!D60="","",คะแนนภาคเรียนที่1!D60))</f>
        <v/>
      </c>
      <c r="D30" s="156" t="str">
        <f>IF($AB$2=1,IF(คะแนนภาคเรียนที่1!E30="","",คะแนนภาคเรียนที่1!E30),IF(คะแนนภาคเรียนที่1!E60="","",คะแนนภาคเรียนที่1!E60))</f>
        <v/>
      </c>
      <c r="E30" s="156" t="str">
        <f>IF($AB$2=1,IF(คะแนนภาคเรียนที่1!F30="","",คะแนนภาคเรียนที่1!F30),IF(คะแนนภาคเรียนที่1!F60="","",คะแนนภาคเรียนที่1!F60))</f>
        <v/>
      </c>
      <c r="F30" s="156" t="str">
        <f>IF($AB$2=1,IF(คะแนนภาคเรียนที่1!G30="","",คะแนนภาคเรียนที่1!G30),IF(คะแนนภาคเรียนที่1!G60="","",คะแนนภาคเรียนที่1!G60))</f>
        <v/>
      </c>
      <c r="G30" s="156" t="str">
        <f>IF($AB$2=1,IF(คะแนนภาคเรียนที่1!H30="","",คะแนนภาคเรียนที่1!H30),IF(คะแนนภาคเรียนที่1!H60="","",คะแนนภาคเรียนที่1!H60))</f>
        <v/>
      </c>
      <c r="H30" s="156" t="str">
        <f>IF($AB$2=1,IF(คะแนนภาคเรียนที่1!I30="","",คะแนนภาคเรียนที่1!I30),IF(คะแนนภาคเรียนที่1!I60="","",คะแนนภาคเรียนที่1!I60))</f>
        <v/>
      </c>
      <c r="I30" s="156" t="str">
        <f>IF($AB$2=1,IF(คะแนนภาคเรียนที่1!J30="","",คะแนนภาคเรียนที่1!J30),IF(คะแนนภาคเรียนที่1!J60="","",คะแนนภาคเรียนที่1!J60))</f>
        <v/>
      </c>
      <c r="J30" s="156" t="str">
        <f>IF($AB$2=1,IF(คะแนนภาคเรียนที่1!K30="","",คะแนนภาคเรียนที่1!K30),IF(คะแนนภาคเรียนที่1!K60="","",คะแนนภาคเรียนที่1!K60))</f>
        <v/>
      </c>
      <c r="K30" s="156" t="str">
        <f>IF($AB$2=1,IF(คะแนนภาคเรียนที่1!L30="","",คะแนนภาคเรียนที่1!L30),IF(คะแนนภาคเรียนที่1!L60="","",คะแนนภาคเรียนที่1!L60))</f>
        <v/>
      </c>
      <c r="L30" s="156" t="str">
        <f>IF($AB$2=1,IF(คะแนนภาคเรียนที่1!M30="","",คะแนนภาคเรียนที่1!M30),IF(คะแนนภาคเรียนที่1!M60="","",คะแนนภาคเรียนที่1!M60))</f>
        <v/>
      </c>
      <c r="M30" s="156" t="str">
        <f>IF($AB$2=1,IF(คะแนนภาคเรียนที่1!N30="","",คะแนนภาคเรียนที่1!N30),IF(คะแนนภาคเรียนที่1!N60="","",คะแนนภาคเรียนที่1!N60))</f>
        <v/>
      </c>
      <c r="N30" s="156" t="str">
        <f>IF($AB$2=1,IF(คะแนนภาคเรียนที่1!O30="","",คะแนนภาคเรียนที่1!O30),IF(คะแนนภาคเรียนที่1!O60="","",คะแนนภาคเรียนที่1!O60))</f>
        <v/>
      </c>
      <c r="O30" s="156" t="str">
        <f>IF($AB$2=1,IF(คะแนนภาคเรียนที่1!P30="","",คะแนนภาคเรียนที่1!P30),IF(คะแนนภาคเรียนที่1!P60="","",คะแนนภาคเรียนที่1!P60))</f>
        <v/>
      </c>
      <c r="P30" s="156" t="str">
        <f>IF($AB$2=1,IF(คะแนนภาคเรียนที่1!Q30="","",คะแนนภาคเรียนที่1!Q30),IF(คะแนนภาคเรียนที่1!Q60="","",คะแนนภาคเรียนที่1!Q60))</f>
        <v/>
      </c>
      <c r="Q30" s="156" t="str">
        <f>IF($AB$2=1,IF(คะแนนภาคเรียนที่1!R30="","",คะแนนภาคเรียนที่1!R30),IF(คะแนนภาคเรียนที่1!R60="","",คะแนนภาคเรียนที่1!R60))</f>
        <v/>
      </c>
      <c r="R30" s="156" t="str">
        <f>IF($AB$2=1,IF(คะแนนภาคเรียนที่1!S30="","",คะแนนภาคเรียนที่1!S30),IF(คะแนนภาคเรียนที่1!S60="","",คะแนนภาคเรียนที่1!S60))</f>
        <v/>
      </c>
      <c r="S30" s="156" t="str">
        <f>IF($AB$2=1,IF(คะแนนภาคเรียนที่1!T30="","",คะแนนภาคเรียนที่1!T30),IF(คะแนนภาคเรียนที่1!T60="","",คะแนนภาคเรียนที่1!T60))</f>
        <v/>
      </c>
      <c r="T30" s="156" t="str">
        <f>IF($AB$2=1,IF(คะแนนภาคเรียนที่1!U30="","",คะแนนภาคเรียนที่1!U30),IF(คะแนนภาคเรียนที่1!U60="","",คะแนนภาคเรียนที่1!U60))</f>
        <v/>
      </c>
      <c r="U30" s="156" t="str">
        <f>IF($AB$2=1,IF(คะแนนภาคเรียนที่1!V30="","",คะแนนภาคเรียนที่1!V30),IF(คะแนนภาคเรียนที่1!V60="","",คะแนนภาคเรียนที่1!V60))</f>
        <v/>
      </c>
      <c r="V30" s="156" t="str">
        <f>IF($AB$2=1,IF(คะแนนภาคเรียนที่1!W30="","",คะแนนภาคเรียนที่1!W30),IF(คะแนนภาคเรียนที่1!W60="","",คะแนนภาคเรียนที่1!W60))</f>
        <v/>
      </c>
      <c r="W30" s="158" t="str">
        <f>IF($AB$2=1,IF(คะแนนภาคเรียนที่1!X30="","",คะแนนภาคเรียนที่1!X30),IF(คะแนนภาคเรียนที่1!X60="","",คะแนนภาคเรียนที่1!X60))</f>
        <v/>
      </c>
      <c r="X30" s="158" t="str">
        <f>IF($AB$2=1,IF(คะแนนภาคเรียนที่1!Y30="","",คะแนนภาคเรียนที่1!Y30),IF(คะแนนภาคเรียนที่1!Y60="","",คะแนนภาคเรียนที่1!Y60))</f>
        <v/>
      </c>
      <c r="Y30" s="158" t="str">
        <f>IF($AB$2=1,IF(คะแนนภาคเรียนที่1!Z30="","",คะแนนภาคเรียนที่1!Z30),IF(คะแนนภาคเรียนที่1!Z60="","",คะแนนภาคเรียนที่1!Z60))</f>
        <v/>
      </c>
      <c r="Z30" s="161" t="str">
        <f>IF($AB$2=1,IF(คะแนนภาคเรียนที่1!AA30="","",คะแนนภาคเรียนที่1!AA30),IF(คะแนนภาคเรียนที่1!AA60="","",คะแนนภาคเรียนที่1!AA60))</f>
        <v/>
      </c>
      <c r="AA30" s="146"/>
      <c r="AB30" s="146"/>
      <c r="AC30" s="146"/>
    </row>
    <row r="31" spans="1:29" ht="20.100000000000001" customHeight="1" x14ac:dyDescent="0.5">
      <c r="A31" s="200">
        <f t="shared" si="1"/>
        <v>26</v>
      </c>
      <c r="B31" s="157" t="str">
        <f>IF($AB$2=1,IF(คะแนนภาคเรียนที่1!$C31="","",คะแนนภาคเรียนที่1!$C31),IF(คะแนนภาคเรียนที่1!$C61="","",คะแนนภาคเรียนที่1!$C61))</f>
        <v/>
      </c>
      <c r="C31" s="156" t="str">
        <f>IF($AB$2=1,IF(คะแนนภาคเรียนที่1!D31="","",คะแนนภาคเรียนที่1!D31),IF(คะแนนภาคเรียนที่1!D61="","",คะแนนภาคเรียนที่1!D61))</f>
        <v/>
      </c>
      <c r="D31" s="156" t="str">
        <f>IF($AB$2=1,IF(คะแนนภาคเรียนที่1!E31="","",คะแนนภาคเรียนที่1!E31),IF(คะแนนภาคเรียนที่1!E61="","",คะแนนภาคเรียนที่1!E61))</f>
        <v/>
      </c>
      <c r="E31" s="156" t="str">
        <f>IF($AB$2=1,IF(คะแนนภาคเรียนที่1!F31="","",คะแนนภาคเรียนที่1!F31),IF(คะแนนภาคเรียนที่1!F61="","",คะแนนภาคเรียนที่1!F61))</f>
        <v/>
      </c>
      <c r="F31" s="156" t="str">
        <f>IF($AB$2=1,IF(คะแนนภาคเรียนที่1!G31="","",คะแนนภาคเรียนที่1!G31),IF(คะแนนภาคเรียนที่1!G61="","",คะแนนภาคเรียนที่1!G61))</f>
        <v/>
      </c>
      <c r="G31" s="156" t="str">
        <f>IF($AB$2=1,IF(คะแนนภาคเรียนที่1!H31="","",คะแนนภาคเรียนที่1!H31),IF(คะแนนภาคเรียนที่1!H61="","",คะแนนภาคเรียนที่1!H61))</f>
        <v/>
      </c>
      <c r="H31" s="156" t="str">
        <f>IF($AB$2=1,IF(คะแนนภาคเรียนที่1!I31="","",คะแนนภาคเรียนที่1!I31),IF(คะแนนภาคเรียนที่1!I61="","",คะแนนภาคเรียนที่1!I61))</f>
        <v/>
      </c>
      <c r="I31" s="156" t="str">
        <f>IF($AB$2=1,IF(คะแนนภาคเรียนที่1!J31="","",คะแนนภาคเรียนที่1!J31),IF(คะแนนภาคเรียนที่1!J61="","",คะแนนภาคเรียนที่1!J61))</f>
        <v/>
      </c>
      <c r="J31" s="156" t="str">
        <f>IF($AB$2=1,IF(คะแนนภาคเรียนที่1!K31="","",คะแนนภาคเรียนที่1!K31),IF(คะแนนภาคเรียนที่1!K61="","",คะแนนภาคเรียนที่1!K61))</f>
        <v/>
      </c>
      <c r="K31" s="156" t="str">
        <f>IF($AB$2=1,IF(คะแนนภาคเรียนที่1!L31="","",คะแนนภาคเรียนที่1!L31),IF(คะแนนภาคเรียนที่1!L61="","",คะแนนภาคเรียนที่1!L61))</f>
        <v/>
      </c>
      <c r="L31" s="156" t="str">
        <f>IF($AB$2=1,IF(คะแนนภาคเรียนที่1!M31="","",คะแนนภาคเรียนที่1!M31),IF(คะแนนภาคเรียนที่1!M61="","",คะแนนภาคเรียนที่1!M61))</f>
        <v/>
      </c>
      <c r="M31" s="156" t="str">
        <f>IF($AB$2=1,IF(คะแนนภาคเรียนที่1!N31="","",คะแนนภาคเรียนที่1!N31),IF(คะแนนภาคเรียนที่1!N61="","",คะแนนภาคเรียนที่1!N61))</f>
        <v/>
      </c>
      <c r="N31" s="156" t="str">
        <f>IF($AB$2=1,IF(คะแนนภาคเรียนที่1!O31="","",คะแนนภาคเรียนที่1!O31),IF(คะแนนภาคเรียนที่1!O61="","",คะแนนภาคเรียนที่1!O61))</f>
        <v/>
      </c>
      <c r="O31" s="156" t="str">
        <f>IF($AB$2=1,IF(คะแนนภาคเรียนที่1!P31="","",คะแนนภาคเรียนที่1!P31),IF(คะแนนภาคเรียนที่1!P61="","",คะแนนภาคเรียนที่1!P61))</f>
        <v/>
      </c>
      <c r="P31" s="156" t="str">
        <f>IF($AB$2=1,IF(คะแนนภาคเรียนที่1!Q31="","",คะแนนภาคเรียนที่1!Q31),IF(คะแนนภาคเรียนที่1!Q61="","",คะแนนภาคเรียนที่1!Q61))</f>
        <v/>
      </c>
      <c r="Q31" s="156" t="str">
        <f>IF($AB$2=1,IF(คะแนนภาคเรียนที่1!R31="","",คะแนนภาคเรียนที่1!R31),IF(คะแนนภาคเรียนที่1!R61="","",คะแนนภาคเรียนที่1!R61))</f>
        <v/>
      </c>
      <c r="R31" s="156" t="str">
        <f>IF($AB$2=1,IF(คะแนนภาคเรียนที่1!S31="","",คะแนนภาคเรียนที่1!S31),IF(คะแนนภาคเรียนที่1!S61="","",คะแนนภาคเรียนที่1!S61))</f>
        <v/>
      </c>
      <c r="S31" s="156" t="str">
        <f>IF($AB$2=1,IF(คะแนนภาคเรียนที่1!T31="","",คะแนนภาคเรียนที่1!T31),IF(คะแนนภาคเรียนที่1!T61="","",คะแนนภาคเรียนที่1!T61))</f>
        <v/>
      </c>
      <c r="T31" s="156" t="str">
        <f>IF($AB$2=1,IF(คะแนนภาคเรียนที่1!U31="","",คะแนนภาคเรียนที่1!U31),IF(คะแนนภาคเรียนที่1!U61="","",คะแนนภาคเรียนที่1!U61))</f>
        <v/>
      </c>
      <c r="U31" s="156" t="str">
        <f>IF($AB$2=1,IF(คะแนนภาคเรียนที่1!V31="","",คะแนนภาคเรียนที่1!V31),IF(คะแนนภาคเรียนที่1!V61="","",คะแนนภาคเรียนที่1!V61))</f>
        <v/>
      </c>
      <c r="V31" s="156" t="str">
        <f>IF($AB$2=1,IF(คะแนนภาคเรียนที่1!W31="","",คะแนนภาคเรียนที่1!W31),IF(คะแนนภาคเรียนที่1!W61="","",คะแนนภาคเรียนที่1!W61))</f>
        <v/>
      </c>
      <c r="W31" s="158" t="str">
        <f>IF($AB$2=1,IF(คะแนนภาคเรียนที่1!X31="","",คะแนนภาคเรียนที่1!X31),IF(คะแนนภาคเรียนที่1!X61="","",คะแนนภาคเรียนที่1!X61))</f>
        <v/>
      </c>
      <c r="X31" s="158" t="str">
        <f>IF($AB$2=1,IF(คะแนนภาคเรียนที่1!Y31="","",คะแนนภาคเรียนที่1!Y31),IF(คะแนนภาคเรียนที่1!Y61="","",คะแนนภาคเรียนที่1!Y61))</f>
        <v/>
      </c>
      <c r="Y31" s="158" t="str">
        <f>IF($AB$2=1,IF(คะแนนภาคเรียนที่1!Z31="","",คะแนนภาคเรียนที่1!Z31),IF(คะแนนภาคเรียนที่1!Z61="","",คะแนนภาคเรียนที่1!Z61))</f>
        <v/>
      </c>
      <c r="Z31" s="161" t="str">
        <f>IF($AB$2=1,IF(คะแนนภาคเรียนที่1!AA31="","",คะแนนภาคเรียนที่1!AA31),IF(คะแนนภาคเรียนที่1!AA61="","",คะแนนภาคเรียนที่1!AA61))</f>
        <v/>
      </c>
      <c r="AA31" s="146"/>
      <c r="AB31" s="146"/>
      <c r="AC31" s="146"/>
    </row>
    <row r="32" spans="1:29" ht="20.100000000000001" customHeight="1" x14ac:dyDescent="0.5">
      <c r="A32" s="200">
        <f t="shared" si="1"/>
        <v>27</v>
      </c>
      <c r="B32" s="157" t="str">
        <f>IF($AB$2=1,IF(คะแนนภาคเรียนที่1!$C32="","",คะแนนภาคเรียนที่1!$C32),IF(คะแนนภาคเรียนที่1!$C62="","",คะแนนภาคเรียนที่1!$C62))</f>
        <v/>
      </c>
      <c r="C32" s="156" t="str">
        <f>IF($AB$2=1,IF(คะแนนภาคเรียนที่1!D32="","",คะแนนภาคเรียนที่1!D32),IF(คะแนนภาคเรียนที่1!D62="","",คะแนนภาคเรียนที่1!D62))</f>
        <v/>
      </c>
      <c r="D32" s="156" t="str">
        <f>IF($AB$2=1,IF(คะแนนภาคเรียนที่1!E32="","",คะแนนภาคเรียนที่1!E32),IF(คะแนนภาคเรียนที่1!E62="","",คะแนนภาคเรียนที่1!E62))</f>
        <v/>
      </c>
      <c r="E32" s="156" t="str">
        <f>IF($AB$2=1,IF(คะแนนภาคเรียนที่1!F32="","",คะแนนภาคเรียนที่1!F32),IF(คะแนนภาคเรียนที่1!F62="","",คะแนนภาคเรียนที่1!F62))</f>
        <v/>
      </c>
      <c r="F32" s="156" t="str">
        <f>IF($AB$2=1,IF(คะแนนภาคเรียนที่1!G32="","",คะแนนภาคเรียนที่1!G32),IF(คะแนนภาคเรียนที่1!G62="","",คะแนนภาคเรียนที่1!G62))</f>
        <v/>
      </c>
      <c r="G32" s="156" t="str">
        <f>IF($AB$2=1,IF(คะแนนภาคเรียนที่1!H32="","",คะแนนภาคเรียนที่1!H32),IF(คะแนนภาคเรียนที่1!H62="","",คะแนนภาคเรียนที่1!H62))</f>
        <v/>
      </c>
      <c r="H32" s="156" t="str">
        <f>IF($AB$2=1,IF(คะแนนภาคเรียนที่1!I32="","",คะแนนภาคเรียนที่1!I32),IF(คะแนนภาคเรียนที่1!I62="","",คะแนนภาคเรียนที่1!I62))</f>
        <v/>
      </c>
      <c r="I32" s="156" t="str">
        <f>IF($AB$2=1,IF(คะแนนภาคเรียนที่1!J32="","",คะแนนภาคเรียนที่1!J32),IF(คะแนนภาคเรียนที่1!J62="","",คะแนนภาคเรียนที่1!J62))</f>
        <v/>
      </c>
      <c r="J32" s="156" t="str">
        <f>IF($AB$2=1,IF(คะแนนภาคเรียนที่1!K32="","",คะแนนภาคเรียนที่1!K32),IF(คะแนนภาคเรียนที่1!K62="","",คะแนนภาคเรียนที่1!K62))</f>
        <v/>
      </c>
      <c r="K32" s="156" t="str">
        <f>IF($AB$2=1,IF(คะแนนภาคเรียนที่1!L32="","",คะแนนภาคเรียนที่1!L32),IF(คะแนนภาคเรียนที่1!L62="","",คะแนนภาคเรียนที่1!L62))</f>
        <v/>
      </c>
      <c r="L32" s="156" t="str">
        <f>IF($AB$2=1,IF(คะแนนภาคเรียนที่1!M32="","",คะแนนภาคเรียนที่1!M32),IF(คะแนนภาคเรียนที่1!M62="","",คะแนนภาคเรียนที่1!M62))</f>
        <v/>
      </c>
      <c r="M32" s="156" t="str">
        <f>IF($AB$2=1,IF(คะแนนภาคเรียนที่1!N32="","",คะแนนภาคเรียนที่1!N32),IF(คะแนนภาคเรียนที่1!N62="","",คะแนนภาคเรียนที่1!N62))</f>
        <v/>
      </c>
      <c r="N32" s="156" t="str">
        <f>IF($AB$2=1,IF(คะแนนภาคเรียนที่1!O32="","",คะแนนภาคเรียนที่1!O32),IF(คะแนนภาคเรียนที่1!O62="","",คะแนนภาคเรียนที่1!O62))</f>
        <v/>
      </c>
      <c r="O32" s="156" t="str">
        <f>IF($AB$2=1,IF(คะแนนภาคเรียนที่1!P32="","",คะแนนภาคเรียนที่1!P32),IF(คะแนนภาคเรียนที่1!P62="","",คะแนนภาคเรียนที่1!P62))</f>
        <v/>
      </c>
      <c r="P32" s="156" t="str">
        <f>IF($AB$2=1,IF(คะแนนภาคเรียนที่1!Q32="","",คะแนนภาคเรียนที่1!Q32),IF(คะแนนภาคเรียนที่1!Q62="","",คะแนนภาคเรียนที่1!Q62))</f>
        <v/>
      </c>
      <c r="Q32" s="156" t="str">
        <f>IF($AB$2=1,IF(คะแนนภาคเรียนที่1!R32="","",คะแนนภาคเรียนที่1!R32),IF(คะแนนภาคเรียนที่1!R62="","",คะแนนภาคเรียนที่1!R62))</f>
        <v/>
      </c>
      <c r="R32" s="156" t="str">
        <f>IF($AB$2=1,IF(คะแนนภาคเรียนที่1!S32="","",คะแนนภาคเรียนที่1!S32),IF(คะแนนภาคเรียนที่1!S62="","",คะแนนภาคเรียนที่1!S62))</f>
        <v/>
      </c>
      <c r="S32" s="156" t="str">
        <f>IF($AB$2=1,IF(คะแนนภาคเรียนที่1!T32="","",คะแนนภาคเรียนที่1!T32),IF(คะแนนภาคเรียนที่1!T62="","",คะแนนภาคเรียนที่1!T62))</f>
        <v/>
      </c>
      <c r="T32" s="156" t="str">
        <f>IF($AB$2=1,IF(คะแนนภาคเรียนที่1!U32="","",คะแนนภาคเรียนที่1!U32),IF(คะแนนภาคเรียนที่1!U62="","",คะแนนภาคเรียนที่1!U62))</f>
        <v/>
      </c>
      <c r="U32" s="156" t="str">
        <f>IF($AB$2=1,IF(คะแนนภาคเรียนที่1!V32="","",คะแนนภาคเรียนที่1!V32),IF(คะแนนภาคเรียนที่1!V62="","",คะแนนภาคเรียนที่1!V62))</f>
        <v/>
      </c>
      <c r="V32" s="156" t="str">
        <f>IF($AB$2=1,IF(คะแนนภาคเรียนที่1!W32="","",คะแนนภาคเรียนที่1!W32),IF(คะแนนภาคเรียนที่1!W62="","",คะแนนภาคเรียนที่1!W62))</f>
        <v/>
      </c>
      <c r="W32" s="158" t="str">
        <f>IF($AB$2=1,IF(คะแนนภาคเรียนที่1!X32="","",คะแนนภาคเรียนที่1!X32),IF(คะแนนภาคเรียนที่1!X62="","",คะแนนภาคเรียนที่1!X62))</f>
        <v/>
      </c>
      <c r="X32" s="158" t="str">
        <f>IF($AB$2=1,IF(คะแนนภาคเรียนที่1!Y32="","",คะแนนภาคเรียนที่1!Y32),IF(คะแนนภาคเรียนที่1!Y62="","",คะแนนภาคเรียนที่1!Y62))</f>
        <v/>
      </c>
      <c r="Y32" s="158" t="str">
        <f>IF($AB$2=1,IF(คะแนนภาคเรียนที่1!Z32="","",คะแนนภาคเรียนที่1!Z32),IF(คะแนนภาคเรียนที่1!Z62="","",คะแนนภาคเรียนที่1!Z62))</f>
        <v/>
      </c>
      <c r="Z32" s="161" t="str">
        <f>IF($AB$2=1,IF(คะแนนภาคเรียนที่1!AA32="","",คะแนนภาคเรียนที่1!AA32),IF(คะแนนภาคเรียนที่1!AA62="","",คะแนนภาคเรียนที่1!AA62))</f>
        <v/>
      </c>
      <c r="AA32" s="146"/>
      <c r="AB32" s="146"/>
      <c r="AC32" s="146"/>
    </row>
    <row r="33" spans="1:29" ht="20.100000000000001" customHeight="1" x14ac:dyDescent="0.5">
      <c r="A33" s="200">
        <f t="shared" si="1"/>
        <v>28</v>
      </c>
      <c r="B33" s="157" t="str">
        <f>IF($AB$2=1,IF(คะแนนภาคเรียนที่1!$C33="","",คะแนนภาคเรียนที่1!$C33),IF(คะแนนภาคเรียนที่1!$C63="","",คะแนนภาคเรียนที่1!$C63))</f>
        <v/>
      </c>
      <c r="C33" s="156" t="str">
        <f>IF($AB$2=1,IF(คะแนนภาคเรียนที่1!D33="","",คะแนนภาคเรียนที่1!D33),IF(คะแนนภาคเรียนที่1!D63="","",คะแนนภาคเรียนที่1!D63))</f>
        <v/>
      </c>
      <c r="D33" s="156" t="str">
        <f>IF($AB$2=1,IF(คะแนนภาคเรียนที่1!E33="","",คะแนนภาคเรียนที่1!E33),IF(คะแนนภาคเรียนที่1!E63="","",คะแนนภาคเรียนที่1!E63))</f>
        <v/>
      </c>
      <c r="E33" s="156" t="str">
        <f>IF($AB$2=1,IF(คะแนนภาคเรียนที่1!F33="","",คะแนนภาคเรียนที่1!F33),IF(คะแนนภาคเรียนที่1!F63="","",คะแนนภาคเรียนที่1!F63))</f>
        <v/>
      </c>
      <c r="F33" s="156" t="str">
        <f>IF($AB$2=1,IF(คะแนนภาคเรียนที่1!G33="","",คะแนนภาคเรียนที่1!G33),IF(คะแนนภาคเรียนที่1!G63="","",คะแนนภาคเรียนที่1!G63))</f>
        <v/>
      </c>
      <c r="G33" s="156" t="str">
        <f>IF($AB$2=1,IF(คะแนนภาคเรียนที่1!H33="","",คะแนนภาคเรียนที่1!H33),IF(คะแนนภาคเรียนที่1!H63="","",คะแนนภาคเรียนที่1!H63))</f>
        <v/>
      </c>
      <c r="H33" s="156" t="str">
        <f>IF($AB$2=1,IF(คะแนนภาคเรียนที่1!I33="","",คะแนนภาคเรียนที่1!I33),IF(คะแนนภาคเรียนที่1!I63="","",คะแนนภาคเรียนที่1!I63))</f>
        <v/>
      </c>
      <c r="I33" s="156" t="str">
        <f>IF($AB$2=1,IF(คะแนนภาคเรียนที่1!J33="","",คะแนนภาคเรียนที่1!J33),IF(คะแนนภาคเรียนที่1!J63="","",คะแนนภาคเรียนที่1!J63))</f>
        <v/>
      </c>
      <c r="J33" s="156" t="str">
        <f>IF($AB$2=1,IF(คะแนนภาคเรียนที่1!K33="","",คะแนนภาคเรียนที่1!K33),IF(คะแนนภาคเรียนที่1!K63="","",คะแนนภาคเรียนที่1!K63))</f>
        <v/>
      </c>
      <c r="K33" s="156" t="str">
        <f>IF($AB$2=1,IF(คะแนนภาคเรียนที่1!L33="","",คะแนนภาคเรียนที่1!L33),IF(คะแนนภาคเรียนที่1!L63="","",คะแนนภาคเรียนที่1!L63))</f>
        <v/>
      </c>
      <c r="L33" s="156" t="str">
        <f>IF($AB$2=1,IF(คะแนนภาคเรียนที่1!M33="","",คะแนนภาคเรียนที่1!M33),IF(คะแนนภาคเรียนที่1!M63="","",คะแนนภาคเรียนที่1!M63))</f>
        <v/>
      </c>
      <c r="M33" s="156" t="str">
        <f>IF($AB$2=1,IF(คะแนนภาคเรียนที่1!N33="","",คะแนนภาคเรียนที่1!N33),IF(คะแนนภาคเรียนที่1!N63="","",คะแนนภาคเรียนที่1!N63))</f>
        <v/>
      </c>
      <c r="N33" s="156" t="str">
        <f>IF($AB$2=1,IF(คะแนนภาคเรียนที่1!O33="","",คะแนนภาคเรียนที่1!O33),IF(คะแนนภาคเรียนที่1!O63="","",คะแนนภาคเรียนที่1!O63))</f>
        <v/>
      </c>
      <c r="O33" s="156" t="str">
        <f>IF($AB$2=1,IF(คะแนนภาคเรียนที่1!P33="","",คะแนนภาคเรียนที่1!P33),IF(คะแนนภาคเรียนที่1!P63="","",คะแนนภาคเรียนที่1!P63))</f>
        <v/>
      </c>
      <c r="P33" s="156" t="str">
        <f>IF($AB$2=1,IF(คะแนนภาคเรียนที่1!Q33="","",คะแนนภาคเรียนที่1!Q33),IF(คะแนนภาคเรียนที่1!Q63="","",คะแนนภาคเรียนที่1!Q63))</f>
        <v/>
      </c>
      <c r="Q33" s="156" t="str">
        <f>IF($AB$2=1,IF(คะแนนภาคเรียนที่1!R33="","",คะแนนภาคเรียนที่1!R33),IF(คะแนนภาคเรียนที่1!R63="","",คะแนนภาคเรียนที่1!R63))</f>
        <v/>
      </c>
      <c r="R33" s="156" t="str">
        <f>IF($AB$2=1,IF(คะแนนภาคเรียนที่1!S33="","",คะแนนภาคเรียนที่1!S33),IF(คะแนนภาคเรียนที่1!S63="","",คะแนนภาคเรียนที่1!S63))</f>
        <v/>
      </c>
      <c r="S33" s="156" t="str">
        <f>IF($AB$2=1,IF(คะแนนภาคเรียนที่1!T33="","",คะแนนภาคเรียนที่1!T33),IF(คะแนนภาคเรียนที่1!T63="","",คะแนนภาคเรียนที่1!T63))</f>
        <v/>
      </c>
      <c r="T33" s="156" t="str">
        <f>IF($AB$2=1,IF(คะแนนภาคเรียนที่1!U33="","",คะแนนภาคเรียนที่1!U33),IF(คะแนนภาคเรียนที่1!U63="","",คะแนนภาคเรียนที่1!U63))</f>
        <v/>
      </c>
      <c r="U33" s="156" t="str">
        <f>IF($AB$2=1,IF(คะแนนภาคเรียนที่1!V33="","",คะแนนภาคเรียนที่1!V33),IF(คะแนนภาคเรียนที่1!V63="","",คะแนนภาคเรียนที่1!V63))</f>
        <v/>
      </c>
      <c r="V33" s="156" t="str">
        <f>IF($AB$2=1,IF(คะแนนภาคเรียนที่1!W33="","",คะแนนภาคเรียนที่1!W33),IF(คะแนนภาคเรียนที่1!W63="","",คะแนนภาคเรียนที่1!W63))</f>
        <v/>
      </c>
      <c r="W33" s="158" t="str">
        <f>IF($AB$2=1,IF(คะแนนภาคเรียนที่1!X33="","",คะแนนภาคเรียนที่1!X33),IF(คะแนนภาคเรียนที่1!X63="","",คะแนนภาคเรียนที่1!X63))</f>
        <v/>
      </c>
      <c r="X33" s="158" t="str">
        <f>IF($AB$2=1,IF(คะแนนภาคเรียนที่1!Y33="","",คะแนนภาคเรียนที่1!Y33),IF(คะแนนภาคเรียนที่1!Y63="","",คะแนนภาคเรียนที่1!Y63))</f>
        <v/>
      </c>
      <c r="Y33" s="158" t="str">
        <f>IF($AB$2=1,IF(คะแนนภาคเรียนที่1!Z33="","",คะแนนภาคเรียนที่1!Z33),IF(คะแนนภาคเรียนที่1!Z63="","",คะแนนภาคเรียนที่1!Z63))</f>
        <v/>
      </c>
      <c r="Z33" s="161" t="str">
        <f>IF($AB$2=1,IF(คะแนนภาคเรียนที่1!AA33="","",คะแนนภาคเรียนที่1!AA33),IF(คะแนนภาคเรียนที่1!AA63="","",คะแนนภาคเรียนที่1!AA63))</f>
        <v/>
      </c>
      <c r="AA33" s="146"/>
      <c r="AB33" s="146"/>
      <c r="AC33" s="146"/>
    </row>
    <row r="34" spans="1:29" ht="20.100000000000001" customHeight="1" x14ac:dyDescent="0.5">
      <c r="A34" s="200">
        <f t="shared" si="1"/>
        <v>29</v>
      </c>
      <c r="B34" s="157" t="str">
        <f>IF($AB$2=1,IF(คะแนนภาคเรียนที่1!$C34="","",คะแนนภาคเรียนที่1!$C34),IF(คะแนนภาคเรียนที่1!$C64="","",คะแนนภาคเรียนที่1!$C64))</f>
        <v/>
      </c>
      <c r="C34" s="156" t="str">
        <f>IF($AB$2=1,IF(คะแนนภาคเรียนที่1!D34="","",คะแนนภาคเรียนที่1!D34),IF(คะแนนภาคเรียนที่1!D64="","",คะแนนภาคเรียนที่1!D64))</f>
        <v/>
      </c>
      <c r="D34" s="156" t="str">
        <f>IF($AB$2=1,IF(คะแนนภาคเรียนที่1!E34="","",คะแนนภาคเรียนที่1!E34),IF(คะแนนภาคเรียนที่1!E64="","",คะแนนภาคเรียนที่1!E64))</f>
        <v/>
      </c>
      <c r="E34" s="156" t="str">
        <f>IF($AB$2=1,IF(คะแนนภาคเรียนที่1!F34="","",คะแนนภาคเรียนที่1!F34),IF(คะแนนภาคเรียนที่1!F64="","",คะแนนภาคเรียนที่1!F64))</f>
        <v/>
      </c>
      <c r="F34" s="156" t="str">
        <f>IF($AB$2=1,IF(คะแนนภาคเรียนที่1!G34="","",คะแนนภาคเรียนที่1!G34),IF(คะแนนภาคเรียนที่1!G64="","",คะแนนภาคเรียนที่1!G64))</f>
        <v/>
      </c>
      <c r="G34" s="156" t="str">
        <f>IF($AB$2=1,IF(คะแนนภาคเรียนที่1!H34="","",คะแนนภาคเรียนที่1!H34),IF(คะแนนภาคเรียนที่1!H64="","",คะแนนภาคเรียนที่1!H64))</f>
        <v/>
      </c>
      <c r="H34" s="156" t="str">
        <f>IF($AB$2=1,IF(คะแนนภาคเรียนที่1!I34="","",คะแนนภาคเรียนที่1!I34),IF(คะแนนภาคเรียนที่1!I64="","",คะแนนภาคเรียนที่1!I64))</f>
        <v/>
      </c>
      <c r="I34" s="156" t="str">
        <f>IF($AB$2=1,IF(คะแนนภาคเรียนที่1!J34="","",คะแนนภาคเรียนที่1!J34),IF(คะแนนภาคเรียนที่1!J64="","",คะแนนภาคเรียนที่1!J64))</f>
        <v/>
      </c>
      <c r="J34" s="156" t="str">
        <f>IF($AB$2=1,IF(คะแนนภาคเรียนที่1!K34="","",คะแนนภาคเรียนที่1!K34),IF(คะแนนภาคเรียนที่1!K64="","",คะแนนภาคเรียนที่1!K64))</f>
        <v/>
      </c>
      <c r="K34" s="156" t="str">
        <f>IF($AB$2=1,IF(คะแนนภาคเรียนที่1!L34="","",คะแนนภาคเรียนที่1!L34),IF(คะแนนภาคเรียนที่1!L64="","",คะแนนภาคเรียนที่1!L64))</f>
        <v/>
      </c>
      <c r="L34" s="156" t="str">
        <f>IF($AB$2=1,IF(คะแนนภาคเรียนที่1!M34="","",คะแนนภาคเรียนที่1!M34),IF(คะแนนภาคเรียนที่1!M64="","",คะแนนภาคเรียนที่1!M64))</f>
        <v/>
      </c>
      <c r="M34" s="156" t="str">
        <f>IF($AB$2=1,IF(คะแนนภาคเรียนที่1!N34="","",คะแนนภาคเรียนที่1!N34),IF(คะแนนภาคเรียนที่1!N64="","",คะแนนภาคเรียนที่1!N64))</f>
        <v/>
      </c>
      <c r="N34" s="156" t="str">
        <f>IF($AB$2=1,IF(คะแนนภาคเรียนที่1!O34="","",คะแนนภาคเรียนที่1!O34),IF(คะแนนภาคเรียนที่1!O64="","",คะแนนภาคเรียนที่1!O64))</f>
        <v/>
      </c>
      <c r="O34" s="156" t="str">
        <f>IF($AB$2=1,IF(คะแนนภาคเรียนที่1!P34="","",คะแนนภาคเรียนที่1!P34),IF(คะแนนภาคเรียนที่1!P64="","",คะแนนภาคเรียนที่1!P64))</f>
        <v/>
      </c>
      <c r="P34" s="156" t="str">
        <f>IF($AB$2=1,IF(คะแนนภาคเรียนที่1!Q34="","",คะแนนภาคเรียนที่1!Q34),IF(คะแนนภาคเรียนที่1!Q64="","",คะแนนภาคเรียนที่1!Q64))</f>
        <v/>
      </c>
      <c r="Q34" s="156" t="str">
        <f>IF($AB$2=1,IF(คะแนนภาคเรียนที่1!R34="","",คะแนนภาคเรียนที่1!R34),IF(คะแนนภาคเรียนที่1!R64="","",คะแนนภาคเรียนที่1!R64))</f>
        <v/>
      </c>
      <c r="R34" s="156" t="str">
        <f>IF($AB$2=1,IF(คะแนนภาคเรียนที่1!S34="","",คะแนนภาคเรียนที่1!S34),IF(คะแนนภาคเรียนที่1!S64="","",คะแนนภาคเรียนที่1!S64))</f>
        <v/>
      </c>
      <c r="S34" s="156" t="str">
        <f>IF($AB$2=1,IF(คะแนนภาคเรียนที่1!T34="","",คะแนนภาคเรียนที่1!T34),IF(คะแนนภาคเรียนที่1!T64="","",คะแนนภาคเรียนที่1!T64))</f>
        <v/>
      </c>
      <c r="T34" s="156" t="str">
        <f>IF($AB$2=1,IF(คะแนนภาคเรียนที่1!U34="","",คะแนนภาคเรียนที่1!U34),IF(คะแนนภาคเรียนที่1!U64="","",คะแนนภาคเรียนที่1!U64))</f>
        <v/>
      </c>
      <c r="U34" s="156" t="str">
        <f>IF($AB$2=1,IF(คะแนนภาคเรียนที่1!V34="","",คะแนนภาคเรียนที่1!V34),IF(คะแนนภาคเรียนที่1!V64="","",คะแนนภาคเรียนที่1!V64))</f>
        <v/>
      </c>
      <c r="V34" s="156" t="str">
        <f>IF($AB$2=1,IF(คะแนนภาคเรียนที่1!W34="","",คะแนนภาคเรียนที่1!W34),IF(คะแนนภาคเรียนที่1!W64="","",คะแนนภาคเรียนที่1!W64))</f>
        <v/>
      </c>
      <c r="W34" s="158" t="str">
        <f>IF($AB$2=1,IF(คะแนนภาคเรียนที่1!X34="","",คะแนนภาคเรียนที่1!X34),IF(คะแนนภาคเรียนที่1!X64="","",คะแนนภาคเรียนที่1!X64))</f>
        <v/>
      </c>
      <c r="X34" s="158" t="str">
        <f>IF($AB$2=1,IF(คะแนนภาคเรียนที่1!Y34="","",คะแนนภาคเรียนที่1!Y34),IF(คะแนนภาคเรียนที่1!Y64="","",คะแนนภาคเรียนที่1!Y64))</f>
        <v/>
      </c>
      <c r="Y34" s="158" t="str">
        <f>IF($AB$2=1,IF(คะแนนภาคเรียนที่1!Z34="","",คะแนนภาคเรียนที่1!Z34),IF(คะแนนภาคเรียนที่1!Z64="","",คะแนนภาคเรียนที่1!Z64))</f>
        <v/>
      </c>
      <c r="Z34" s="161" t="str">
        <f>IF($AB$2=1,IF(คะแนนภาคเรียนที่1!AA34="","",คะแนนภาคเรียนที่1!AA34),IF(คะแนนภาคเรียนที่1!AA64="","",คะแนนภาคเรียนที่1!AA64))</f>
        <v/>
      </c>
      <c r="AA34" s="146"/>
      <c r="AB34" s="146"/>
      <c r="AC34" s="146"/>
    </row>
    <row r="35" spans="1:29" ht="20.100000000000001" customHeight="1" x14ac:dyDescent="0.5">
      <c r="A35" s="200">
        <f t="shared" si="1"/>
        <v>30</v>
      </c>
      <c r="B35" s="157" t="str">
        <f>IF($AB$2=1,IF(คะแนนภาคเรียนที่1!$C35="","",คะแนนภาคเรียนที่1!$C35),IF(คะแนนภาคเรียนที่1!$C65="","",คะแนนภาคเรียนที่1!$C65))</f>
        <v/>
      </c>
      <c r="C35" s="156" t="str">
        <f>IF($AB$2=1,IF(คะแนนภาคเรียนที่1!D35="","",คะแนนภาคเรียนที่1!D35),IF(คะแนนภาคเรียนที่1!D65="","",คะแนนภาคเรียนที่1!D65))</f>
        <v/>
      </c>
      <c r="D35" s="156" t="str">
        <f>IF($AB$2=1,IF(คะแนนภาคเรียนที่1!E35="","",คะแนนภาคเรียนที่1!E35),IF(คะแนนภาคเรียนที่1!E65="","",คะแนนภาคเรียนที่1!E65))</f>
        <v/>
      </c>
      <c r="E35" s="156" t="str">
        <f>IF($AB$2=1,IF(คะแนนภาคเรียนที่1!F35="","",คะแนนภาคเรียนที่1!F35),IF(คะแนนภาคเรียนที่1!F65="","",คะแนนภาคเรียนที่1!F65))</f>
        <v/>
      </c>
      <c r="F35" s="156" t="str">
        <f>IF($AB$2=1,IF(คะแนนภาคเรียนที่1!G35="","",คะแนนภาคเรียนที่1!G35),IF(คะแนนภาคเรียนที่1!G65="","",คะแนนภาคเรียนที่1!G65))</f>
        <v/>
      </c>
      <c r="G35" s="156" t="str">
        <f>IF($AB$2=1,IF(คะแนนภาคเรียนที่1!H35="","",คะแนนภาคเรียนที่1!H35),IF(คะแนนภาคเรียนที่1!H65="","",คะแนนภาคเรียนที่1!H65))</f>
        <v/>
      </c>
      <c r="H35" s="156" t="str">
        <f>IF($AB$2=1,IF(คะแนนภาคเรียนที่1!I35="","",คะแนนภาคเรียนที่1!I35),IF(คะแนนภาคเรียนที่1!I65="","",คะแนนภาคเรียนที่1!I65))</f>
        <v/>
      </c>
      <c r="I35" s="156" t="str">
        <f>IF($AB$2=1,IF(คะแนนภาคเรียนที่1!J35="","",คะแนนภาคเรียนที่1!J35),IF(คะแนนภาคเรียนที่1!J65="","",คะแนนภาคเรียนที่1!J65))</f>
        <v/>
      </c>
      <c r="J35" s="156" t="str">
        <f>IF($AB$2=1,IF(คะแนนภาคเรียนที่1!K35="","",คะแนนภาคเรียนที่1!K35),IF(คะแนนภาคเรียนที่1!K65="","",คะแนนภาคเรียนที่1!K65))</f>
        <v/>
      </c>
      <c r="K35" s="156" t="str">
        <f>IF($AB$2=1,IF(คะแนนภาคเรียนที่1!L35="","",คะแนนภาคเรียนที่1!L35),IF(คะแนนภาคเรียนที่1!L65="","",คะแนนภาคเรียนที่1!L65))</f>
        <v/>
      </c>
      <c r="L35" s="156" t="str">
        <f>IF($AB$2=1,IF(คะแนนภาคเรียนที่1!M35="","",คะแนนภาคเรียนที่1!M35),IF(คะแนนภาคเรียนที่1!M65="","",คะแนนภาคเรียนที่1!M65))</f>
        <v/>
      </c>
      <c r="M35" s="156" t="str">
        <f>IF($AB$2=1,IF(คะแนนภาคเรียนที่1!N35="","",คะแนนภาคเรียนที่1!N35),IF(คะแนนภาคเรียนที่1!N65="","",คะแนนภาคเรียนที่1!N65))</f>
        <v/>
      </c>
      <c r="N35" s="156" t="str">
        <f>IF($AB$2=1,IF(คะแนนภาคเรียนที่1!O35="","",คะแนนภาคเรียนที่1!O35),IF(คะแนนภาคเรียนที่1!O65="","",คะแนนภาคเรียนที่1!O65))</f>
        <v/>
      </c>
      <c r="O35" s="156" t="str">
        <f>IF($AB$2=1,IF(คะแนนภาคเรียนที่1!P35="","",คะแนนภาคเรียนที่1!P35),IF(คะแนนภาคเรียนที่1!P65="","",คะแนนภาคเรียนที่1!P65))</f>
        <v/>
      </c>
      <c r="P35" s="156" t="str">
        <f>IF($AB$2=1,IF(คะแนนภาคเรียนที่1!Q35="","",คะแนนภาคเรียนที่1!Q35),IF(คะแนนภาคเรียนที่1!Q65="","",คะแนนภาคเรียนที่1!Q65))</f>
        <v/>
      </c>
      <c r="Q35" s="156" t="str">
        <f>IF($AB$2=1,IF(คะแนนภาคเรียนที่1!R35="","",คะแนนภาคเรียนที่1!R35),IF(คะแนนภาคเรียนที่1!R65="","",คะแนนภาคเรียนที่1!R65))</f>
        <v/>
      </c>
      <c r="R35" s="156" t="str">
        <f>IF($AB$2=1,IF(คะแนนภาคเรียนที่1!S35="","",คะแนนภาคเรียนที่1!S35),IF(คะแนนภาคเรียนที่1!S65="","",คะแนนภาคเรียนที่1!S65))</f>
        <v/>
      </c>
      <c r="S35" s="156" t="str">
        <f>IF($AB$2=1,IF(คะแนนภาคเรียนที่1!T35="","",คะแนนภาคเรียนที่1!T35),IF(คะแนนภาคเรียนที่1!T65="","",คะแนนภาคเรียนที่1!T65))</f>
        <v/>
      </c>
      <c r="T35" s="156" t="str">
        <f>IF($AB$2=1,IF(คะแนนภาคเรียนที่1!U35="","",คะแนนภาคเรียนที่1!U35),IF(คะแนนภาคเรียนที่1!U65="","",คะแนนภาคเรียนที่1!U65))</f>
        <v/>
      </c>
      <c r="U35" s="156" t="str">
        <f>IF($AB$2=1,IF(คะแนนภาคเรียนที่1!V35="","",คะแนนภาคเรียนที่1!V35),IF(คะแนนภาคเรียนที่1!V65="","",คะแนนภาคเรียนที่1!V65))</f>
        <v/>
      </c>
      <c r="V35" s="156" t="str">
        <f>IF($AB$2=1,IF(คะแนนภาคเรียนที่1!W35="","",คะแนนภาคเรียนที่1!W35),IF(คะแนนภาคเรียนที่1!W65="","",คะแนนภาคเรียนที่1!W65))</f>
        <v/>
      </c>
      <c r="W35" s="158" t="str">
        <f>IF($AB$2=1,IF(คะแนนภาคเรียนที่1!X35="","",คะแนนภาคเรียนที่1!X35),IF(คะแนนภาคเรียนที่1!X65="","",คะแนนภาคเรียนที่1!X65))</f>
        <v/>
      </c>
      <c r="X35" s="158" t="str">
        <f>IF($AB$2=1,IF(คะแนนภาคเรียนที่1!Y35="","",คะแนนภาคเรียนที่1!Y35),IF(คะแนนภาคเรียนที่1!Y65="","",คะแนนภาคเรียนที่1!Y65))</f>
        <v/>
      </c>
      <c r="Y35" s="158" t="str">
        <f>IF($AB$2=1,IF(คะแนนภาคเรียนที่1!Z35="","",คะแนนภาคเรียนที่1!Z35),IF(คะแนนภาคเรียนที่1!Z65="","",คะแนนภาคเรียนที่1!Z65))</f>
        <v/>
      </c>
      <c r="Z35" s="161" t="str">
        <f>IF($AB$2=1,IF(คะแนนภาคเรียนที่1!AA35="","",คะแนนภาคเรียนที่1!AA35),IF(คะแนนภาคเรียนที่1!AA65="","",คะแนนภาคเรียนที่1!AA65))</f>
        <v/>
      </c>
      <c r="AA35" s="146"/>
      <c r="AB35" s="146"/>
      <c r="AC35" s="146"/>
    </row>
  </sheetData>
  <sheetProtection algorithmName="SHA-512" hashValue="5ePBCz1pv5P3nFgg2ltdEh12ntcxibLW84J7x60US868bt+GfW8SOlt2BKLhbwlSwrhQgt5tSGgDxZ9JTrG1HQ==" saltValue="gozevV/XEDCidX8RMnmNsg==" spinCount="100000" sheet="1" objects="1" scenarios="1"/>
  <protectedRanges>
    <protectedRange sqref="AB1:AB2" name="ช่วง1"/>
  </protectedRanges>
  <mergeCells count="10">
    <mergeCell ref="C2:O2"/>
    <mergeCell ref="P2:V2"/>
    <mergeCell ref="C1:O1"/>
    <mergeCell ref="A2:A5"/>
    <mergeCell ref="B2:B5"/>
    <mergeCell ref="W2:W4"/>
    <mergeCell ref="X2:X4"/>
    <mergeCell ref="Y2:Y4"/>
    <mergeCell ref="Z2:Z5"/>
    <mergeCell ref="P1:Z1"/>
  </mergeCells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D966BFD-AB6B-483B-8FD2-91396B3C7C33}">
          <x14:formula1>
            <xm:f>รายการ!$M$2:$M$3</xm:f>
          </x14:formula1>
          <xm:sqref>AB2</xm:sqref>
        </x14:dataValidation>
        <x14:dataValidation type="list" allowBlank="1" showInputMessage="1" showErrorMessage="1" xr:uid="{93F336F7-8022-4E7F-B3CE-88C716BB37E5}">
          <x14:formula1>
            <xm:f>รายการ!$K$2:$K$36</xm:f>
          </x14:formula1>
          <xm:sqref>AB1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84A53-70F4-439B-A51D-775337F34D3B}">
  <sheetPr>
    <tabColor rgb="FF7030A0"/>
  </sheetPr>
  <dimension ref="A1:L61"/>
  <sheetViews>
    <sheetView zoomScale="130" zoomScaleNormal="130" workbookViewId="0">
      <pane xSplit="7" ySplit="1" topLeftCell="I2" activePane="bottomRight" state="frozen"/>
      <selection pane="topRight" activeCell="H1" sqref="H1"/>
      <selection pane="bottomLeft" activeCell="A2" sqref="A2"/>
      <selection pane="bottomRight" activeCell="C8" sqref="C8"/>
    </sheetView>
  </sheetViews>
  <sheetFormatPr defaultRowHeight="21.75" x14ac:dyDescent="0.5"/>
  <cols>
    <col min="1" max="1" width="6.125" style="3" customWidth="1"/>
    <col min="2" max="2" width="16" style="3" customWidth="1"/>
    <col min="3" max="3" width="19" style="1" customWidth="1"/>
    <col min="4" max="4" width="11.375" style="1" customWidth="1"/>
    <col min="5" max="6" width="22.75" style="1" customWidth="1"/>
    <col min="7" max="7" width="10.75" style="1" customWidth="1"/>
    <col min="8" max="8" width="14.625" style="1" customWidth="1"/>
    <col min="9" max="9" width="17.125" style="1" customWidth="1"/>
    <col min="10" max="10" width="12.875" style="1" customWidth="1"/>
    <col min="11" max="11" width="24.625" style="1" customWidth="1"/>
    <col min="12" max="12" width="9.5" style="1" customWidth="1"/>
    <col min="13" max="16384" width="9" style="1"/>
  </cols>
  <sheetData>
    <row r="1" spans="1:12" ht="31.5" customHeight="1" x14ac:dyDescent="0.5">
      <c r="A1" s="12" t="s">
        <v>40</v>
      </c>
      <c r="B1" s="12" t="s">
        <v>41</v>
      </c>
      <c r="C1" s="12" t="s">
        <v>42</v>
      </c>
      <c r="D1" s="12" t="s">
        <v>22</v>
      </c>
      <c r="E1" s="13" t="s">
        <v>43</v>
      </c>
      <c r="F1" s="13" t="s">
        <v>44</v>
      </c>
      <c r="G1" s="34" t="s">
        <v>45</v>
      </c>
      <c r="H1" s="12" t="s">
        <v>94</v>
      </c>
      <c r="I1" s="12" t="s">
        <v>99</v>
      </c>
      <c r="J1" s="208" t="s">
        <v>239</v>
      </c>
      <c r="K1" s="201" t="s">
        <v>235</v>
      </c>
      <c r="L1" s="209" t="str">
        <f>_xlfn.IFNA(IF(VLOOKUP(K1,รายการ!$K$1:$L$36,2,FALSE)="","",HYPERLINK("#" &amp; VLOOKUP(K1,รายการ!$K$1:$L$36,2,FALSE)  &amp; "","คลิก")),"")</f>
        <v>คลิก</v>
      </c>
    </row>
    <row r="2" spans="1:12" x14ac:dyDescent="0.5">
      <c r="A2" s="11">
        <v>1</v>
      </c>
      <c r="B2" s="7">
        <v>123</v>
      </c>
      <c r="C2" s="8">
        <v>1055020099123</v>
      </c>
      <c r="D2" s="7" t="s">
        <v>23</v>
      </c>
      <c r="E2" s="9" t="s">
        <v>46</v>
      </c>
      <c r="F2" s="9" t="s">
        <v>46</v>
      </c>
      <c r="G2" s="14" t="str">
        <f>_xlfn.IFNA(VLOOKUP(D2,รายการ!$A$2:$B$11,2,FALSE),"")</f>
        <v>ชาย</v>
      </c>
      <c r="H2" s="7" t="s">
        <v>95</v>
      </c>
      <c r="I2" s="198"/>
      <c r="J2" s="196"/>
      <c r="K2" s="196"/>
      <c r="L2" s="196"/>
    </row>
    <row r="3" spans="1:12" x14ac:dyDescent="0.5">
      <c r="A3" s="11">
        <f>A2+1</f>
        <v>2</v>
      </c>
      <c r="B3" s="7">
        <v>124</v>
      </c>
      <c r="C3" s="8">
        <v>1055020099123</v>
      </c>
      <c r="D3" s="7" t="s">
        <v>23</v>
      </c>
      <c r="E3" s="9" t="s">
        <v>46</v>
      </c>
      <c r="F3" s="9" t="s">
        <v>46</v>
      </c>
      <c r="G3" s="14" t="str">
        <f>_xlfn.IFNA(VLOOKUP(D3,รายการ!$A$2:$B$11,2,FALSE),"")</f>
        <v>ชาย</v>
      </c>
      <c r="H3" s="7" t="s">
        <v>97</v>
      </c>
      <c r="I3" s="198">
        <v>242356</v>
      </c>
      <c r="J3" s="196"/>
      <c r="K3" s="196"/>
      <c r="L3" s="196"/>
    </row>
    <row r="4" spans="1:12" x14ac:dyDescent="0.5">
      <c r="A4" s="11">
        <f t="shared" ref="A4:A61" si="0">A3+1</f>
        <v>3</v>
      </c>
      <c r="B4" s="7">
        <v>125</v>
      </c>
      <c r="C4" s="8">
        <v>1055020099123</v>
      </c>
      <c r="D4" s="7" t="s">
        <v>24</v>
      </c>
      <c r="E4" s="9" t="s">
        <v>46</v>
      </c>
      <c r="F4" s="9" t="s">
        <v>46</v>
      </c>
      <c r="G4" s="14" t="str">
        <f>_xlfn.IFNA(VLOOKUP(D4,รายการ!$A$2:$B$11,2,FALSE),"")</f>
        <v>หญิง</v>
      </c>
      <c r="H4" s="7" t="s">
        <v>95</v>
      </c>
      <c r="I4" s="198"/>
      <c r="J4" s="196"/>
      <c r="K4" s="196"/>
      <c r="L4" s="196"/>
    </row>
    <row r="5" spans="1:12" x14ac:dyDescent="0.5">
      <c r="A5" s="11">
        <f t="shared" si="0"/>
        <v>4</v>
      </c>
      <c r="B5" s="7">
        <v>126</v>
      </c>
      <c r="C5" s="8">
        <v>1055020099123</v>
      </c>
      <c r="D5" s="7" t="s">
        <v>24</v>
      </c>
      <c r="E5" s="9" t="s">
        <v>46</v>
      </c>
      <c r="F5" s="9" t="s">
        <v>46</v>
      </c>
      <c r="G5" s="14" t="str">
        <f>_xlfn.IFNA(VLOOKUP(D5,รายการ!$A$2:$B$11,2,FALSE),"")</f>
        <v>หญิง</v>
      </c>
      <c r="H5" s="7" t="s">
        <v>95</v>
      </c>
      <c r="I5" s="198"/>
      <c r="J5" s="196"/>
      <c r="K5" s="196"/>
      <c r="L5" s="196"/>
    </row>
    <row r="6" spans="1:12" x14ac:dyDescent="0.5">
      <c r="A6" s="11">
        <f t="shared" si="0"/>
        <v>5</v>
      </c>
      <c r="B6" s="7"/>
      <c r="C6" s="8"/>
      <c r="D6" s="7"/>
      <c r="E6" s="9"/>
      <c r="F6" s="9"/>
      <c r="G6" s="14" t="str">
        <f>_xlfn.IFNA(VLOOKUP(D6,รายการ!$A$2:$B$11,2,FALSE),"")</f>
        <v/>
      </c>
      <c r="H6" s="7"/>
      <c r="I6" s="198"/>
      <c r="J6" s="196"/>
      <c r="K6" s="196"/>
      <c r="L6" s="196"/>
    </row>
    <row r="7" spans="1:12" x14ac:dyDescent="0.5">
      <c r="A7" s="11">
        <f t="shared" si="0"/>
        <v>6</v>
      </c>
      <c r="B7" s="7"/>
      <c r="C7" s="8"/>
      <c r="D7" s="7"/>
      <c r="E7" s="9"/>
      <c r="F7" s="9"/>
      <c r="G7" s="14" t="str">
        <f>_xlfn.IFNA(VLOOKUP(D7,รายการ!$A$2:$B$11,2,FALSE),"")</f>
        <v/>
      </c>
      <c r="H7" s="7"/>
      <c r="I7" s="198"/>
      <c r="J7" s="196"/>
      <c r="K7" s="196"/>
      <c r="L7" s="196"/>
    </row>
    <row r="8" spans="1:12" x14ac:dyDescent="0.5">
      <c r="A8" s="11">
        <f t="shared" si="0"/>
        <v>7</v>
      </c>
      <c r="B8" s="7"/>
      <c r="C8" s="8"/>
      <c r="D8" s="7"/>
      <c r="E8" s="9"/>
      <c r="F8" s="9"/>
      <c r="G8" s="14" t="str">
        <f>_xlfn.IFNA(VLOOKUP(D8,รายการ!$A$2:$B$11,2,FALSE),"")</f>
        <v/>
      </c>
      <c r="H8" s="7"/>
      <c r="I8" s="198"/>
      <c r="J8" s="196"/>
      <c r="K8" s="196"/>
      <c r="L8" s="196"/>
    </row>
    <row r="9" spans="1:12" x14ac:dyDescent="0.5">
      <c r="A9" s="11">
        <f t="shared" si="0"/>
        <v>8</v>
      </c>
      <c r="B9" s="7"/>
      <c r="C9" s="8"/>
      <c r="D9" s="7"/>
      <c r="E9" s="9"/>
      <c r="F9" s="9"/>
      <c r="G9" s="14" t="str">
        <f>_xlfn.IFNA(VLOOKUP(D9,รายการ!$A$2:$B$11,2,FALSE),"")</f>
        <v/>
      </c>
      <c r="H9" s="7"/>
      <c r="I9" s="198"/>
      <c r="J9" s="196"/>
      <c r="K9" s="196"/>
      <c r="L9" s="196"/>
    </row>
    <row r="10" spans="1:12" x14ac:dyDescent="0.5">
      <c r="A10" s="11">
        <f t="shared" si="0"/>
        <v>9</v>
      </c>
      <c r="B10" s="7"/>
      <c r="C10" s="8"/>
      <c r="D10" s="7"/>
      <c r="E10" s="9"/>
      <c r="F10" s="9"/>
      <c r="G10" s="14" t="str">
        <f>_xlfn.IFNA(VLOOKUP(D10,รายการ!$A$2:$B$11,2,FALSE),"")</f>
        <v/>
      </c>
      <c r="H10" s="7"/>
      <c r="I10" s="198"/>
      <c r="J10" s="196"/>
      <c r="K10" s="196"/>
      <c r="L10" s="196"/>
    </row>
    <row r="11" spans="1:12" x14ac:dyDescent="0.5">
      <c r="A11" s="11">
        <f t="shared" si="0"/>
        <v>10</v>
      </c>
      <c r="B11" s="7"/>
      <c r="C11" s="8"/>
      <c r="D11" s="7"/>
      <c r="E11" s="9"/>
      <c r="F11" s="9"/>
      <c r="G11" s="14" t="str">
        <f>_xlfn.IFNA(VLOOKUP(D11,รายการ!$A$2:$B$11,2,FALSE),"")</f>
        <v/>
      </c>
      <c r="H11" s="7"/>
      <c r="I11" s="198"/>
      <c r="J11" s="196"/>
      <c r="K11" s="196"/>
      <c r="L11" s="196"/>
    </row>
    <row r="12" spans="1:12" x14ac:dyDescent="0.5">
      <c r="A12" s="11">
        <f t="shared" si="0"/>
        <v>11</v>
      </c>
      <c r="B12" s="7"/>
      <c r="C12" s="8"/>
      <c r="D12" s="7"/>
      <c r="E12" s="9"/>
      <c r="F12" s="9"/>
      <c r="G12" s="14" t="str">
        <f>_xlfn.IFNA(VLOOKUP(D12,รายการ!$A$2:$B$11,2,FALSE),"")</f>
        <v/>
      </c>
      <c r="H12" s="7"/>
      <c r="I12" s="198"/>
      <c r="J12" s="196"/>
      <c r="K12" s="196"/>
      <c r="L12" s="196"/>
    </row>
    <row r="13" spans="1:12" x14ac:dyDescent="0.5">
      <c r="A13" s="11">
        <f t="shared" si="0"/>
        <v>12</v>
      </c>
      <c r="B13" s="7"/>
      <c r="C13" s="8"/>
      <c r="D13" s="7"/>
      <c r="E13" s="9"/>
      <c r="F13" s="9"/>
      <c r="G13" s="14" t="str">
        <f>_xlfn.IFNA(VLOOKUP(D13,รายการ!$A$2:$B$11,2,FALSE),"")</f>
        <v/>
      </c>
      <c r="H13" s="7"/>
      <c r="I13" s="198"/>
      <c r="J13" s="196"/>
      <c r="K13" s="196"/>
      <c r="L13" s="196"/>
    </row>
    <row r="14" spans="1:12" x14ac:dyDescent="0.5">
      <c r="A14" s="11">
        <f t="shared" si="0"/>
        <v>13</v>
      </c>
      <c r="B14" s="7"/>
      <c r="C14" s="8"/>
      <c r="D14" s="7"/>
      <c r="E14" s="9"/>
      <c r="F14" s="9"/>
      <c r="G14" s="14" t="str">
        <f>_xlfn.IFNA(VLOOKUP(D14,รายการ!$A$2:$B$11,2,FALSE),"")</f>
        <v/>
      </c>
      <c r="H14" s="7"/>
      <c r="I14" s="198"/>
      <c r="J14" s="196"/>
      <c r="K14" s="197"/>
      <c r="L14" s="196"/>
    </row>
    <row r="15" spans="1:12" x14ac:dyDescent="0.5">
      <c r="A15" s="11">
        <f t="shared" si="0"/>
        <v>14</v>
      </c>
      <c r="B15" s="7"/>
      <c r="C15" s="8"/>
      <c r="D15" s="7"/>
      <c r="E15" s="9"/>
      <c r="F15" s="9"/>
      <c r="G15" s="14" t="str">
        <f>_xlfn.IFNA(VLOOKUP(D15,รายการ!$A$2:$B$11,2,FALSE),"")</f>
        <v/>
      </c>
      <c r="H15" s="7"/>
      <c r="I15" s="198"/>
      <c r="J15" s="196"/>
      <c r="K15" s="196"/>
      <c r="L15" s="196"/>
    </row>
    <row r="16" spans="1:12" x14ac:dyDescent="0.5">
      <c r="A16" s="11">
        <f t="shared" si="0"/>
        <v>15</v>
      </c>
      <c r="B16" s="7"/>
      <c r="C16" s="8"/>
      <c r="D16" s="7"/>
      <c r="E16" s="9"/>
      <c r="F16" s="9"/>
      <c r="G16" s="14" t="str">
        <f>_xlfn.IFNA(VLOOKUP(D16,รายการ!$A$2:$B$11,2,FALSE),"")</f>
        <v/>
      </c>
      <c r="H16" s="7"/>
      <c r="I16" s="198"/>
      <c r="J16" s="196"/>
      <c r="K16" s="196"/>
      <c r="L16" s="196"/>
    </row>
    <row r="17" spans="1:12" x14ac:dyDescent="0.5">
      <c r="A17" s="11">
        <f t="shared" si="0"/>
        <v>16</v>
      </c>
      <c r="B17" s="7"/>
      <c r="C17" s="8"/>
      <c r="D17" s="7"/>
      <c r="E17" s="9"/>
      <c r="F17" s="9"/>
      <c r="G17" s="14" t="str">
        <f>_xlfn.IFNA(VLOOKUP(D17,รายการ!$A$2:$B$11,2,FALSE),"")</f>
        <v/>
      </c>
      <c r="H17" s="7"/>
      <c r="I17" s="198"/>
      <c r="J17" s="196"/>
      <c r="K17" s="196"/>
      <c r="L17" s="196"/>
    </row>
    <row r="18" spans="1:12" x14ac:dyDescent="0.5">
      <c r="A18" s="11">
        <f t="shared" si="0"/>
        <v>17</v>
      </c>
      <c r="B18" s="7"/>
      <c r="C18" s="8"/>
      <c r="D18" s="7"/>
      <c r="E18" s="9"/>
      <c r="F18" s="9"/>
      <c r="G18" s="14" t="str">
        <f>_xlfn.IFNA(VLOOKUP(D18,รายการ!$A$2:$B$11,2,FALSE),"")</f>
        <v/>
      </c>
      <c r="H18" s="7"/>
      <c r="I18" s="198"/>
      <c r="J18" s="196"/>
      <c r="K18" s="196"/>
      <c r="L18" s="196"/>
    </row>
    <row r="19" spans="1:12" x14ac:dyDescent="0.5">
      <c r="A19" s="11">
        <f t="shared" si="0"/>
        <v>18</v>
      </c>
      <c r="B19" s="7"/>
      <c r="C19" s="8"/>
      <c r="D19" s="7"/>
      <c r="E19" s="9"/>
      <c r="F19" s="9"/>
      <c r="G19" s="14" t="str">
        <f>_xlfn.IFNA(VLOOKUP(D19,รายการ!$A$2:$B$11,2,FALSE),"")</f>
        <v/>
      </c>
      <c r="H19" s="7"/>
      <c r="I19" s="198"/>
      <c r="J19" s="196"/>
      <c r="K19" s="196"/>
      <c r="L19" s="196"/>
    </row>
    <row r="20" spans="1:12" x14ac:dyDescent="0.5">
      <c r="A20" s="11">
        <f t="shared" si="0"/>
        <v>19</v>
      </c>
      <c r="B20" s="7"/>
      <c r="C20" s="8"/>
      <c r="D20" s="7"/>
      <c r="E20" s="9"/>
      <c r="F20" s="9"/>
      <c r="G20" s="14" t="str">
        <f>_xlfn.IFNA(VLOOKUP(D20,รายการ!$A$2:$B$11,2,FALSE),"")</f>
        <v/>
      </c>
      <c r="H20" s="7"/>
      <c r="I20" s="198"/>
      <c r="J20" s="196"/>
      <c r="K20" s="196"/>
      <c r="L20" s="196"/>
    </row>
    <row r="21" spans="1:12" x14ac:dyDescent="0.5">
      <c r="A21" s="11">
        <f t="shared" si="0"/>
        <v>20</v>
      </c>
      <c r="B21" s="7"/>
      <c r="C21" s="8"/>
      <c r="D21" s="7"/>
      <c r="E21" s="9"/>
      <c r="F21" s="9"/>
      <c r="G21" s="14" t="str">
        <f>_xlfn.IFNA(VLOOKUP(D21,รายการ!$A$2:$B$11,2,FALSE),"")</f>
        <v/>
      </c>
      <c r="H21" s="7"/>
      <c r="I21" s="198"/>
      <c r="J21" s="196"/>
      <c r="K21" s="196"/>
      <c r="L21" s="196"/>
    </row>
    <row r="22" spans="1:12" x14ac:dyDescent="0.5">
      <c r="A22" s="11">
        <f t="shared" si="0"/>
        <v>21</v>
      </c>
      <c r="B22" s="7"/>
      <c r="C22" s="8"/>
      <c r="D22" s="7"/>
      <c r="E22" s="9"/>
      <c r="F22" s="9"/>
      <c r="G22" s="14" t="str">
        <f>_xlfn.IFNA(VLOOKUP(D22,รายการ!$A$2:$B$11,2,FALSE),"")</f>
        <v/>
      </c>
      <c r="H22" s="7"/>
      <c r="I22" s="198"/>
      <c r="J22" s="196"/>
      <c r="K22" s="196"/>
      <c r="L22" s="196"/>
    </row>
    <row r="23" spans="1:12" x14ac:dyDescent="0.5">
      <c r="A23" s="11">
        <f t="shared" si="0"/>
        <v>22</v>
      </c>
      <c r="B23" s="7"/>
      <c r="C23" s="8"/>
      <c r="D23" s="7"/>
      <c r="E23" s="9"/>
      <c r="F23" s="9"/>
      <c r="G23" s="14" t="str">
        <f>_xlfn.IFNA(VLOOKUP(D23,รายการ!$A$2:$B$11,2,FALSE),"")</f>
        <v/>
      </c>
      <c r="H23" s="7"/>
      <c r="I23" s="198"/>
      <c r="J23" s="196"/>
      <c r="K23" s="196"/>
      <c r="L23" s="196"/>
    </row>
    <row r="24" spans="1:12" x14ac:dyDescent="0.5">
      <c r="A24" s="11">
        <f t="shared" si="0"/>
        <v>23</v>
      </c>
      <c r="B24" s="7"/>
      <c r="C24" s="8"/>
      <c r="D24" s="7"/>
      <c r="E24" s="9"/>
      <c r="F24" s="9"/>
      <c r="G24" s="14" t="str">
        <f>_xlfn.IFNA(VLOOKUP(D24,รายการ!$A$2:$B$11,2,FALSE),"")</f>
        <v/>
      </c>
      <c r="H24" s="7"/>
      <c r="I24" s="198"/>
      <c r="J24" s="196"/>
      <c r="K24" s="196"/>
      <c r="L24" s="196"/>
    </row>
    <row r="25" spans="1:12" x14ac:dyDescent="0.5">
      <c r="A25" s="11">
        <f t="shared" si="0"/>
        <v>24</v>
      </c>
      <c r="B25" s="7"/>
      <c r="C25" s="8"/>
      <c r="D25" s="7"/>
      <c r="E25" s="9"/>
      <c r="F25" s="9"/>
      <c r="G25" s="14" t="str">
        <f>_xlfn.IFNA(VLOOKUP(D25,รายการ!$A$2:$B$11,2,FALSE),"")</f>
        <v/>
      </c>
      <c r="H25" s="7"/>
      <c r="I25" s="198"/>
      <c r="J25" s="196"/>
      <c r="K25" s="196"/>
      <c r="L25" s="196"/>
    </row>
    <row r="26" spans="1:12" x14ac:dyDescent="0.5">
      <c r="A26" s="11">
        <f t="shared" si="0"/>
        <v>25</v>
      </c>
      <c r="B26" s="7"/>
      <c r="C26" s="8"/>
      <c r="D26" s="7"/>
      <c r="E26" s="9"/>
      <c r="F26" s="9"/>
      <c r="G26" s="14" t="str">
        <f>_xlfn.IFNA(VLOOKUP(D26,รายการ!$A$2:$B$11,2,FALSE),"")</f>
        <v/>
      </c>
      <c r="H26" s="7"/>
      <c r="I26" s="198"/>
      <c r="J26" s="196"/>
      <c r="K26" s="196"/>
      <c r="L26" s="196"/>
    </row>
    <row r="27" spans="1:12" x14ac:dyDescent="0.5">
      <c r="A27" s="11">
        <f t="shared" si="0"/>
        <v>26</v>
      </c>
      <c r="B27" s="7"/>
      <c r="C27" s="8"/>
      <c r="D27" s="7"/>
      <c r="E27" s="9"/>
      <c r="F27" s="9"/>
      <c r="G27" s="14" t="str">
        <f>_xlfn.IFNA(VLOOKUP(D27,รายการ!$A$2:$B$11,2,FALSE),"")</f>
        <v/>
      </c>
      <c r="H27" s="7"/>
      <c r="I27" s="198"/>
      <c r="J27" s="196"/>
      <c r="K27" s="196"/>
      <c r="L27" s="196"/>
    </row>
    <row r="28" spans="1:12" x14ac:dyDescent="0.5">
      <c r="A28" s="11">
        <f t="shared" si="0"/>
        <v>27</v>
      </c>
      <c r="B28" s="7"/>
      <c r="C28" s="8"/>
      <c r="D28" s="7"/>
      <c r="E28" s="9"/>
      <c r="F28" s="9"/>
      <c r="G28" s="14" t="str">
        <f>_xlfn.IFNA(VLOOKUP(D28,รายการ!$A$2:$B$11,2,FALSE),"")</f>
        <v/>
      </c>
      <c r="H28" s="7"/>
      <c r="I28" s="198"/>
      <c r="J28" s="196"/>
      <c r="K28" s="196"/>
      <c r="L28" s="196"/>
    </row>
    <row r="29" spans="1:12" x14ac:dyDescent="0.5">
      <c r="A29" s="11">
        <f t="shared" si="0"/>
        <v>28</v>
      </c>
      <c r="B29" s="7"/>
      <c r="C29" s="8"/>
      <c r="D29" s="7"/>
      <c r="E29" s="9"/>
      <c r="F29" s="9"/>
      <c r="G29" s="14" t="str">
        <f>_xlfn.IFNA(VLOOKUP(D29,รายการ!$A$2:$B$11,2,FALSE),"")</f>
        <v/>
      </c>
      <c r="H29" s="7"/>
      <c r="I29" s="198"/>
      <c r="J29" s="196"/>
      <c r="K29" s="196"/>
      <c r="L29" s="196"/>
    </row>
    <row r="30" spans="1:12" x14ac:dyDescent="0.5">
      <c r="A30" s="11">
        <f t="shared" si="0"/>
        <v>29</v>
      </c>
      <c r="B30" s="7"/>
      <c r="C30" s="8"/>
      <c r="D30" s="7"/>
      <c r="E30" s="9"/>
      <c r="F30" s="9"/>
      <c r="G30" s="14" t="str">
        <f>_xlfn.IFNA(VLOOKUP(D30,รายการ!$A$2:$B$11,2,FALSE),"")</f>
        <v/>
      </c>
      <c r="H30" s="7"/>
      <c r="I30" s="198"/>
      <c r="J30" s="196"/>
      <c r="K30" s="196"/>
      <c r="L30" s="196"/>
    </row>
    <row r="31" spans="1:12" x14ac:dyDescent="0.5">
      <c r="A31" s="11">
        <f t="shared" si="0"/>
        <v>30</v>
      </c>
      <c r="B31" s="7"/>
      <c r="C31" s="8"/>
      <c r="D31" s="7"/>
      <c r="E31" s="9"/>
      <c r="F31" s="9"/>
      <c r="G31" s="14" t="str">
        <f>_xlfn.IFNA(VLOOKUP(D31,รายการ!$A$2:$B$11,2,FALSE),"")</f>
        <v/>
      </c>
      <c r="H31" s="7"/>
      <c r="I31" s="198"/>
      <c r="J31" s="196"/>
      <c r="K31" s="196"/>
      <c r="L31" s="196"/>
    </row>
    <row r="32" spans="1:12" x14ac:dyDescent="0.5">
      <c r="A32" s="11">
        <f t="shared" si="0"/>
        <v>31</v>
      </c>
      <c r="B32" s="7"/>
      <c r="C32" s="8"/>
      <c r="D32" s="7"/>
      <c r="E32" s="9"/>
      <c r="F32" s="9"/>
      <c r="G32" s="14" t="str">
        <f>_xlfn.IFNA(VLOOKUP(D32,รายการ!$A$2:$B$11,2,FALSE),"")</f>
        <v/>
      </c>
      <c r="H32" s="7"/>
      <c r="I32" s="198"/>
      <c r="J32" s="196"/>
      <c r="K32" s="196"/>
      <c r="L32" s="196"/>
    </row>
    <row r="33" spans="1:12" x14ac:dyDescent="0.5">
      <c r="A33" s="11">
        <f t="shared" si="0"/>
        <v>32</v>
      </c>
      <c r="B33" s="7"/>
      <c r="C33" s="8"/>
      <c r="D33" s="7"/>
      <c r="E33" s="9"/>
      <c r="F33" s="9"/>
      <c r="G33" s="14" t="str">
        <f>_xlfn.IFNA(VLOOKUP(D33,รายการ!$A$2:$B$11,2,FALSE),"")</f>
        <v/>
      </c>
      <c r="H33" s="7"/>
      <c r="I33" s="198"/>
      <c r="J33" s="196"/>
      <c r="K33" s="196"/>
      <c r="L33" s="196"/>
    </row>
    <row r="34" spans="1:12" x14ac:dyDescent="0.5">
      <c r="A34" s="11">
        <f t="shared" si="0"/>
        <v>33</v>
      </c>
      <c r="B34" s="7"/>
      <c r="C34" s="8"/>
      <c r="D34" s="7"/>
      <c r="E34" s="9"/>
      <c r="F34" s="9"/>
      <c r="G34" s="14" t="str">
        <f>_xlfn.IFNA(VLOOKUP(D34,รายการ!$A$2:$B$11,2,FALSE),"")</f>
        <v/>
      </c>
      <c r="H34" s="7"/>
      <c r="I34" s="198"/>
      <c r="J34" s="196"/>
      <c r="K34" s="196"/>
      <c r="L34" s="196"/>
    </row>
    <row r="35" spans="1:12" x14ac:dyDescent="0.5">
      <c r="A35" s="11">
        <f t="shared" si="0"/>
        <v>34</v>
      </c>
      <c r="B35" s="7"/>
      <c r="C35" s="8"/>
      <c r="D35" s="7"/>
      <c r="E35" s="9"/>
      <c r="F35" s="9"/>
      <c r="G35" s="14" t="str">
        <f>_xlfn.IFNA(VLOOKUP(D35,รายการ!$A$2:$B$11,2,FALSE),"")</f>
        <v/>
      </c>
      <c r="H35" s="7"/>
      <c r="I35" s="198"/>
      <c r="J35" s="196"/>
      <c r="K35" s="196"/>
      <c r="L35" s="196"/>
    </row>
    <row r="36" spans="1:12" x14ac:dyDescent="0.5">
      <c r="A36" s="11">
        <f t="shared" si="0"/>
        <v>35</v>
      </c>
      <c r="B36" s="7"/>
      <c r="C36" s="8"/>
      <c r="D36" s="7"/>
      <c r="E36" s="9"/>
      <c r="F36" s="9"/>
      <c r="G36" s="14" t="str">
        <f>_xlfn.IFNA(VLOOKUP(D36,รายการ!$A$2:$B$11,2,FALSE),"")</f>
        <v/>
      </c>
      <c r="H36" s="7"/>
      <c r="I36" s="198"/>
      <c r="J36" s="196"/>
      <c r="K36" s="196"/>
      <c r="L36" s="196"/>
    </row>
    <row r="37" spans="1:12" x14ac:dyDescent="0.5">
      <c r="A37" s="11">
        <f t="shared" si="0"/>
        <v>36</v>
      </c>
      <c r="B37" s="7"/>
      <c r="C37" s="8"/>
      <c r="D37" s="7"/>
      <c r="E37" s="9"/>
      <c r="F37" s="9"/>
      <c r="G37" s="14" t="str">
        <f>_xlfn.IFNA(VLOOKUP(D37,รายการ!$A$2:$B$11,2,FALSE),"")</f>
        <v/>
      </c>
      <c r="H37" s="7"/>
      <c r="I37" s="198"/>
      <c r="J37" s="196"/>
      <c r="K37" s="196"/>
      <c r="L37" s="196"/>
    </row>
    <row r="38" spans="1:12" x14ac:dyDescent="0.5">
      <c r="A38" s="11">
        <f t="shared" si="0"/>
        <v>37</v>
      </c>
      <c r="B38" s="7"/>
      <c r="C38" s="8"/>
      <c r="D38" s="7"/>
      <c r="E38" s="9"/>
      <c r="F38" s="9"/>
      <c r="G38" s="14" t="str">
        <f>_xlfn.IFNA(VLOOKUP(D38,รายการ!$A$2:$B$11,2,FALSE),"")</f>
        <v/>
      </c>
      <c r="H38" s="7"/>
      <c r="I38" s="198"/>
      <c r="J38" s="196"/>
      <c r="K38" s="196"/>
      <c r="L38" s="196"/>
    </row>
    <row r="39" spans="1:12" x14ac:dyDescent="0.5">
      <c r="A39" s="11">
        <f t="shared" si="0"/>
        <v>38</v>
      </c>
      <c r="B39" s="7"/>
      <c r="C39" s="8"/>
      <c r="D39" s="7"/>
      <c r="E39" s="9"/>
      <c r="F39" s="9"/>
      <c r="G39" s="14" t="str">
        <f>_xlfn.IFNA(VLOOKUP(D39,รายการ!$A$2:$B$11,2,FALSE),"")</f>
        <v/>
      </c>
      <c r="H39" s="7"/>
      <c r="I39" s="198"/>
      <c r="J39" s="196"/>
      <c r="K39" s="196"/>
      <c r="L39" s="196"/>
    </row>
    <row r="40" spans="1:12" x14ac:dyDescent="0.5">
      <c r="A40" s="11">
        <f t="shared" si="0"/>
        <v>39</v>
      </c>
      <c r="B40" s="7"/>
      <c r="C40" s="8"/>
      <c r="D40" s="7"/>
      <c r="E40" s="9"/>
      <c r="F40" s="9"/>
      <c r="G40" s="14" t="str">
        <f>_xlfn.IFNA(VLOOKUP(D40,รายการ!$A$2:$B$11,2,FALSE),"")</f>
        <v/>
      </c>
      <c r="H40" s="7"/>
      <c r="I40" s="198"/>
      <c r="J40" s="196"/>
      <c r="K40" s="196"/>
      <c r="L40" s="196"/>
    </row>
    <row r="41" spans="1:12" x14ac:dyDescent="0.5">
      <c r="A41" s="11">
        <f t="shared" si="0"/>
        <v>40</v>
      </c>
      <c r="B41" s="7"/>
      <c r="C41" s="8"/>
      <c r="D41" s="7"/>
      <c r="E41" s="9"/>
      <c r="F41" s="9"/>
      <c r="G41" s="14" t="str">
        <f>_xlfn.IFNA(VLOOKUP(D41,รายการ!$A$2:$B$11,2,FALSE),"")</f>
        <v/>
      </c>
      <c r="H41" s="7"/>
      <c r="I41" s="198"/>
      <c r="J41" s="196"/>
      <c r="K41" s="196"/>
      <c r="L41" s="196"/>
    </row>
    <row r="42" spans="1:12" x14ac:dyDescent="0.5">
      <c r="A42" s="11">
        <f t="shared" si="0"/>
        <v>41</v>
      </c>
      <c r="B42" s="7"/>
      <c r="C42" s="8"/>
      <c r="D42" s="7"/>
      <c r="E42" s="9"/>
      <c r="F42" s="9"/>
      <c r="G42" s="14" t="str">
        <f>_xlfn.IFNA(VLOOKUP(D42,รายการ!$A$2:$B$11,2,FALSE),"")</f>
        <v/>
      </c>
      <c r="H42" s="7"/>
      <c r="I42" s="198"/>
      <c r="J42" s="196"/>
      <c r="K42" s="196"/>
      <c r="L42" s="196"/>
    </row>
    <row r="43" spans="1:12" x14ac:dyDescent="0.5">
      <c r="A43" s="11">
        <f t="shared" si="0"/>
        <v>42</v>
      </c>
      <c r="B43" s="7"/>
      <c r="C43" s="8"/>
      <c r="D43" s="7"/>
      <c r="E43" s="9"/>
      <c r="F43" s="9"/>
      <c r="G43" s="14" t="str">
        <f>_xlfn.IFNA(VLOOKUP(D43,รายการ!$A$2:$B$11,2,FALSE),"")</f>
        <v/>
      </c>
      <c r="H43" s="7"/>
      <c r="I43" s="198"/>
      <c r="J43" s="196"/>
      <c r="K43" s="196"/>
      <c r="L43" s="196"/>
    </row>
    <row r="44" spans="1:12" x14ac:dyDescent="0.5">
      <c r="A44" s="11">
        <f t="shared" si="0"/>
        <v>43</v>
      </c>
      <c r="B44" s="7"/>
      <c r="C44" s="8"/>
      <c r="D44" s="7"/>
      <c r="E44" s="9"/>
      <c r="F44" s="9"/>
      <c r="G44" s="14" t="str">
        <f>_xlfn.IFNA(VLOOKUP(D44,รายการ!$A$2:$B$11,2,FALSE),"")</f>
        <v/>
      </c>
      <c r="H44" s="7"/>
      <c r="I44" s="198"/>
      <c r="J44" s="196"/>
      <c r="K44" s="196"/>
      <c r="L44" s="196"/>
    </row>
    <row r="45" spans="1:12" x14ac:dyDescent="0.5">
      <c r="A45" s="11">
        <f t="shared" si="0"/>
        <v>44</v>
      </c>
      <c r="B45" s="7"/>
      <c r="C45" s="8"/>
      <c r="D45" s="7"/>
      <c r="E45" s="9"/>
      <c r="F45" s="9"/>
      <c r="G45" s="14" t="str">
        <f>_xlfn.IFNA(VLOOKUP(D45,รายการ!$A$2:$B$11,2,FALSE),"")</f>
        <v/>
      </c>
      <c r="H45" s="7"/>
      <c r="I45" s="198"/>
      <c r="J45" s="196"/>
      <c r="K45" s="196"/>
      <c r="L45" s="196"/>
    </row>
    <row r="46" spans="1:12" x14ac:dyDescent="0.5">
      <c r="A46" s="11">
        <f t="shared" si="0"/>
        <v>45</v>
      </c>
      <c r="B46" s="7"/>
      <c r="C46" s="8"/>
      <c r="D46" s="7"/>
      <c r="E46" s="9"/>
      <c r="F46" s="9"/>
      <c r="G46" s="14" t="str">
        <f>_xlfn.IFNA(VLOOKUP(D46,รายการ!$A$2:$B$11,2,FALSE),"")</f>
        <v/>
      </c>
      <c r="H46" s="7"/>
      <c r="I46" s="198"/>
      <c r="J46" s="196"/>
      <c r="K46" s="196"/>
      <c r="L46" s="196"/>
    </row>
    <row r="47" spans="1:12" x14ac:dyDescent="0.5">
      <c r="A47" s="11">
        <f t="shared" si="0"/>
        <v>46</v>
      </c>
      <c r="B47" s="7"/>
      <c r="C47" s="8"/>
      <c r="D47" s="7"/>
      <c r="E47" s="9"/>
      <c r="F47" s="9"/>
      <c r="G47" s="14" t="str">
        <f>_xlfn.IFNA(VLOOKUP(D47,รายการ!$A$2:$B$11,2,FALSE),"")</f>
        <v/>
      </c>
      <c r="H47" s="7"/>
      <c r="I47" s="198"/>
      <c r="J47" s="196"/>
      <c r="K47" s="196"/>
      <c r="L47" s="196"/>
    </row>
    <row r="48" spans="1:12" x14ac:dyDescent="0.5">
      <c r="A48" s="11">
        <f t="shared" si="0"/>
        <v>47</v>
      </c>
      <c r="B48" s="7"/>
      <c r="C48" s="8"/>
      <c r="D48" s="7"/>
      <c r="E48" s="9"/>
      <c r="F48" s="9"/>
      <c r="G48" s="14" t="str">
        <f>_xlfn.IFNA(VLOOKUP(D48,รายการ!$A$2:$B$11,2,FALSE),"")</f>
        <v/>
      </c>
      <c r="H48" s="7"/>
      <c r="I48" s="198"/>
      <c r="J48" s="196"/>
      <c r="K48" s="196"/>
      <c r="L48" s="196"/>
    </row>
    <row r="49" spans="1:12" x14ac:dyDescent="0.5">
      <c r="A49" s="11">
        <f t="shared" si="0"/>
        <v>48</v>
      </c>
      <c r="B49" s="7"/>
      <c r="C49" s="8"/>
      <c r="D49" s="7"/>
      <c r="E49" s="9"/>
      <c r="F49" s="9"/>
      <c r="G49" s="14" t="str">
        <f>_xlfn.IFNA(VLOOKUP(D49,รายการ!$A$2:$B$11,2,FALSE),"")</f>
        <v/>
      </c>
      <c r="H49" s="7"/>
      <c r="I49" s="198"/>
      <c r="J49" s="196"/>
      <c r="K49" s="196"/>
      <c r="L49" s="196"/>
    </row>
    <row r="50" spans="1:12" x14ac:dyDescent="0.5">
      <c r="A50" s="11">
        <f t="shared" si="0"/>
        <v>49</v>
      </c>
      <c r="B50" s="7"/>
      <c r="C50" s="8"/>
      <c r="D50" s="7"/>
      <c r="E50" s="9"/>
      <c r="F50" s="9"/>
      <c r="G50" s="14" t="str">
        <f>_xlfn.IFNA(VLOOKUP(D50,รายการ!$A$2:$B$11,2,FALSE),"")</f>
        <v/>
      </c>
      <c r="H50" s="7"/>
      <c r="I50" s="198"/>
      <c r="J50" s="196"/>
      <c r="K50" s="196"/>
      <c r="L50" s="196"/>
    </row>
    <row r="51" spans="1:12" x14ac:dyDescent="0.5">
      <c r="A51" s="11">
        <f t="shared" si="0"/>
        <v>50</v>
      </c>
      <c r="B51" s="7"/>
      <c r="C51" s="8"/>
      <c r="D51" s="7"/>
      <c r="E51" s="9"/>
      <c r="F51" s="9"/>
      <c r="G51" s="14" t="str">
        <f>_xlfn.IFNA(VLOOKUP(D51,รายการ!$A$2:$B$11,2,FALSE),"")</f>
        <v/>
      </c>
      <c r="H51" s="7"/>
      <c r="I51" s="198"/>
      <c r="J51" s="196"/>
      <c r="K51" s="196"/>
      <c r="L51" s="196"/>
    </row>
    <row r="52" spans="1:12" x14ac:dyDescent="0.5">
      <c r="A52" s="11">
        <f t="shared" si="0"/>
        <v>51</v>
      </c>
      <c r="B52" s="7"/>
      <c r="C52" s="8"/>
      <c r="D52" s="7"/>
      <c r="E52" s="9"/>
      <c r="F52" s="9"/>
      <c r="G52" s="14" t="str">
        <f>_xlfn.IFNA(VLOOKUP(D52,รายการ!$A$2:$B$11,2,FALSE),"")</f>
        <v/>
      </c>
      <c r="H52" s="7"/>
      <c r="I52" s="198"/>
      <c r="J52" s="196"/>
      <c r="K52" s="196"/>
      <c r="L52" s="196"/>
    </row>
    <row r="53" spans="1:12" x14ac:dyDescent="0.5">
      <c r="A53" s="11">
        <f t="shared" si="0"/>
        <v>52</v>
      </c>
      <c r="B53" s="7"/>
      <c r="C53" s="8"/>
      <c r="D53" s="7"/>
      <c r="E53" s="9"/>
      <c r="F53" s="9"/>
      <c r="G53" s="14" t="str">
        <f>_xlfn.IFNA(VLOOKUP(D53,รายการ!$A$2:$B$11,2,FALSE),"")</f>
        <v/>
      </c>
      <c r="H53" s="7"/>
      <c r="I53" s="198"/>
      <c r="J53" s="196"/>
      <c r="K53" s="196"/>
      <c r="L53" s="196"/>
    </row>
    <row r="54" spans="1:12" x14ac:dyDescent="0.5">
      <c r="A54" s="11">
        <f t="shared" si="0"/>
        <v>53</v>
      </c>
      <c r="B54" s="7"/>
      <c r="C54" s="8"/>
      <c r="D54" s="7"/>
      <c r="E54" s="9"/>
      <c r="F54" s="9"/>
      <c r="G54" s="14" t="str">
        <f>_xlfn.IFNA(VLOOKUP(D54,รายการ!$A$2:$B$11,2,FALSE),"")</f>
        <v/>
      </c>
      <c r="H54" s="7"/>
      <c r="I54" s="198"/>
      <c r="J54" s="196"/>
      <c r="K54" s="196"/>
      <c r="L54" s="196"/>
    </row>
    <row r="55" spans="1:12" x14ac:dyDescent="0.5">
      <c r="A55" s="11">
        <f t="shared" si="0"/>
        <v>54</v>
      </c>
      <c r="B55" s="7"/>
      <c r="C55" s="8"/>
      <c r="D55" s="7"/>
      <c r="E55" s="9"/>
      <c r="F55" s="9"/>
      <c r="G55" s="14" t="str">
        <f>_xlfn.IFNA(VLOOKUP(D55,รายการ!$A$2:$B$11,2,FALSE),"")</f>
        <v/>
      </c>
      <c r="H55" s="7"/>
      <c r="I55" s="198"/>
      <c r="J55" s="196"/>
      <c r="K55" s="196"/>
      <c r="L55" s="196"/>
    </row>
    <row r="56" spans="1:12" x14ac:dyDescent="0.5">
      <c r="A56" s="11">
        <f t="shared" si="0"/>
        <v>55</v>
      </c>
      <c r="B56" s="7"/>
      <c r="C56" s="8"/>
      <c r="D56" s="7"/>
      <c r="E56" s="9"/>
      <c r="F56" s="9"/>
      <c r="G56" s="14" t="str">
        <f>_xlfn.IFNA(VLOOKUP(D56,รายการ!$A$2:$B$11,2,FALSE),"")</f>
        <v/>
      </c>
      <c r="H56" s="7"/>
      <c r="I56" s="198"/>
      <c r="J56" s="196"/>
      <c r="K56" s="196"/>
      <c r="L56" s="196"/>
    </row>
    <row r="57" spans="1:12" x14ac:dyDescent="0.5">
      <c r="A57" s="11">
        <f t="shared" si="0"/>
        <v>56</v>
      </c>
      <c r="B57" s="7"/>
      <c r="C57" s="8"/>
      <c r="D57" s="7"/>
      <c r="E57" s="9"/>
      <c r="F57" s="9"/>
      <c r="G57" s="14" t="str">
        <f>_xlfn.IFNA(VLOOKUP(D57,รายการ!$A$2:$B$11,2,FALSE),"")</f>
        <v/>
      </c>
      <c r="H57" s="7"/>
      <c r="I57" s="198"/>
      <c r="J57" s="196"/>
      <c r="K57" s="196"/>
      <c r="L57" s="196"/>
    </row>
    <row r="58" spans="1:12" x14ac:dyDescent="0.5">
      <c r="A58" s="11">
        <f t="shared" si="0"/>
        <v>57</v>
      </c>
      <c r="B58" s="7"/>
      <c r="C58" s="8"/>
      <c r="D58" s="7"/>
      <c r="E58" s="9"/>
      <c r="F58" s="9"/>
      <c r="G58" s="14" t="str">
        <f>_xlfn.IFNA(VLOOKUP(D58,รายการ!$A$2:$B$11,2,FALSE),"")</f>
        <v/>
      </c>
      <c r="H58" s="7"/>
      <c r="I58" s="198"/>
      <c r="J58" s="196"/>
      <c r="K58" s="196"/>
      <c r="L58" s="196"/>
    </row>
    <row r="59" spans="1:12" x14ac:dyDescent="0.5">
      <c r="A59" s="11">
        <f t="shared" si="0"/>
        <v>58</v>
      </c>
      <c r="B59" s="7"/>
      <c r="C59" s="8"/>
      <c r="D59" s="7"/>
      <c r="E59" s="9"/>
      <c r="F59" s="9"/>
      <c r="G59" s="14" t="str">
        <f>_xlfn.IFNA(VLOOKUP(D59,รายการ!$A$2:$B$11,2,FALSE),"")</f>
        <v/>
      </c>
      <c r="H59" s="7"/>
      <c r="I59" s="198"/>
      <c r="J59" s="196"/>
      <c r="K59" s="196"/>
      <c r="L59" s="196"/>
    </row>
    <row r="60" spans="1:12" x14ac:dyDescent="0.5">
      <c r="A60" s="11">
        <f t="shared" si="0"/>
        <v>59</v>
      </c>
      <c r="B60" s="7"/>
      <c r="C60" s="8"/>
      <c r="D60" s="7"/>
      <c r="E60" s="9"/>
      <c r="F60" s="9"/>
      <c r="G60" s="14" t="str">
        <f>_xlfn.IFNA(VLOOKUP(D60,รายการ!$A$2:$B$11,2,FALSE),"")</f>
        <v/>
      </c>
      <c r="H60" s="7"/>
      <c r="I60" s="198"/>
      <c r="J60" s="196"/>
      <c r="K60" s="196"/>
      <c r="L60" s="196"/>
    </row>
    <row r="61" spans="1:12" x14ac:dyDescent="0.5">
      <c r="A61" s="11">
        <f t="shared" si="0"/>
        <v>60</v>
      </c>
      <c r="B61" s="7"/>
      <c r="C61" s="8"/>
      <c r="D61" s="7"/>
      <c r="E61" s="9"/>
      <c r="F61" s="9"/>
      <c r="G61" s="14" t="str">
        <f>_xlfn.IFNA(VLOOKUP(D61,รายการ!$A$2:$B$11,2,FALSE),"")</f>
        <v/>
      </c>
      <c r="H61" s="7"/>
      <c r="I61" s="198"/>
      <c r="J61" s="196"/>
      <c r="K61" s="196"/>
      <c r="L61" s="196"/>
    </row>
  </sheetData>
  <sheetProtection algorithmName="SHA-512" hashValue="w149yYWkw7s2D0U2IpCzHgaj9jkKJBcKzlIHxTi7smqy2FPDyAQmVKWd8XOhUwvoB+t0MfwlDqHpDdlNmm4Y6A==" saltValue="s/xMyd3lS825NPG8W4dpuQ==" spinCount="100000" sheet="1" objects="1" scenarios="1"/>
  <protectedRanges>
    <protectedRange sqref="B2:F61" name="ช่วง2"/>
    <protectedRange sqref="H2:I61" name="ช่วง3"/>
    <protectedRange sqref="K1" name="ช่วง4_2"/>
  </protectedRanges>
  <conditionalFormatting sqref="G2:G61">
    <cfRule type="cellIs" dxfId="238" priority="2" operator="equal">
      <formula>"หญิง"</formula>
    </cfRule>
    <cfRule type="cellIs" dxfId="237" priority="3" operator="equal">
      <formula>"ชาย"</formula>
    </cfRule>
  </conditionalFormatting>
  <conditionalFormatting sqref="B2:B61">
    <cfRule type="duplicateValues" dxfId="236" priority="1"/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29EEE9D-160B-4844-8928-7B30A63E3956}">
          <x14:formula1>
            <xm:f>รายการ!$A$2:$A$7</xm:f>
          </x14:formula1>
          <xm:sqref>D2:D61</xm:sqref>
        </x14:dataValidation>
        <x14:dataValidation type="list" allowBlank="1" showInputMessage="1" showErrorMessage="1" xr:uid="{D9A543D5-8433-4E06-B0EB-B2D55A614B12}">
          <x14:formula1>
            <xm:f>รายการ!$H$2:$H$5</xm:f>
          </x14:formula1>
          <xm:sqref>H2:H61</xm:sqref>
        </x14:dataValidation>
        <x14:dataValidation type="list" allowBlank="1" showInputMessage="1" showErrorMessage="1" xr:uid="{6F7ABE73-AE79-492B-ADA0-5B05B151B26E}">
          <x14:formula1>
            <xm:f>รายการ!$K$2:$K$36</xm:f>
          </x14:formula1>
          <xm:sqref>K1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8CED2-1012-431E-9208-739DE0D459C6}">
  <dimension ref="A1:AC35"/>
  <sheetViews>
    <sheetView topLeftCell="D1" workbookViewId="0">
      <selection activeCell="D7" sqref="A7:XFD7"/>
    </sheetView>
  </sheetViews>
  <sheetFormatPr defaultColWidth="5.625" defaultRowHeight="21.75" x14ac:dyDescent="0.5"/>
  <cols>
    <col min="1" max="1" width="4.375" style="1" customWidth="1"/>
    <col min="2" max="2" width="21.625" style="1" customWidth="1"/>
    <col min="3" max="22" width="4.125" style="1" customWidth="1"/>
    <col min="23" max="26" width="5.625" style="1" customWidth="1"/>
    <col min="27" max="27" width="8.625" style="1" customWidth="1"/>
    <col min="28" max="28" width="23.75" style="1" customWidth="1"/>
    <col min="29" max="29" width="9.75" style="1" customWidth="1"/>
    <col min="30" max="16384" width="5.625" style="1"/>
  </cols>
  <sheetData>
    <row r="1" spans="1:29" ht="24" customHeight="1" x14ac:dyDescent="0.5">
      <c r="A1" s="162"/>
      <c r="B1" s="160"/>
      <c r="C1" s="461" t="str">
        <f>"ผลการเรียนวิชา " &amp; ตั้งค่าปพ5!I12 &amp; " ภาคเรียนที่ 2 ปีการศึกษา " &amp; ตั้งค่าปพ5!I3</f>
        <v>ผลการเรียนวิชา ประวัติศาสตร์ 6 ภาคเรียนที่ 2 ปีการศึกษา 2563</v>
      </c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3"/>
      <c r="P1" s="461" t="str">
        <f>C1</f>
        <v>ผลการเรียนวิชา ประวัติศาสตร์ 6 ภาคเรียนที่ 2 ปีการศึกษา 2563</v>
      </c>
      <c r="Q1" s="462"/>
      <c r="R1" s="462"/>
      <c r="S1" s="462"/>
      <c r="T1" s="462"/>
      <c r="U1" s="462"/>
      <c r="V1" s="462"/>
      <c r="W1" s="462"/>
      <c r="X1" s="462"/>
      <c r="Y1" s="462"/>
      <c r="Z1" s="463"/>
      <c r="AA1" s="210" t="s">
        <v>239</v>
      </c>
      <c r="AB1" s="204" t="s">
        <v>243</v>
      </c>
      <c r="AC1" s="211" t="str">
        <f>_xlfn.IFNA(IF(VLOOKUP(AB1,รายการ!$K$1:$L$36,2,FALSE)="","",HYPERLINK("#" &amp; VLOOKUP(AB1,รายการ!$K$1:$L$36,2,FALSE)  &amp; "","คลิก")),"")</f>
        <v>คลิก</v>
      </c>
    </row>
    <row r="2" spans="1:29" ht="20.45" customHeight="1" x14ac:dyDescent="0.5">
      <c r="A2" s="468" t="s">
        <v>40</v>
      </c>
      <c r="B2" s="469" t="s">
        <v>62</v>
      </c>
      <c r="C2" s="464" t="s">
        <v>154</v>
      </c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5" t="str">
        <f>C2</f>
        <v>การเก็บคะแนนระหว่างภาค</v>
      </c>
      <c r="Q2" s="466"/>
      <c r="R2" s="466"/>
      <c r="S2" s="466"/>
      <c r="T2" s="466"/>
      <c r="U2" s="466"/>
      <c r="V2" s="467"/>
      <c r="W2" s="460" t="s">
        <v>156</v>
      </c>
      <c r="X2" s="460" t="s">
        <v>157</v>
      </c>
      <c r="Y2" s="460" t="s">
        <v>158</v>
      </c>
      <c r="Z2" s="460" t="s">
        <v>159</v>
      </c>
      <c r="AA2" s="206" t="s">
        <v>320</v>
      </c>
      <c r="AB2" s="205">
        <v>1</v>
      </c>
      <c r="AC2" s="207"/>
    </row>
    <row r="3" spans="1:29" ht="20.45" customHeight="1" x14ac:dyDescent="0.5">
      <c r="A3" s="468"/>
      <c r="B3" s="469"/>
      <c r="C3" s="159">
        <v>1</v>
      </c>
      <c r="D3" s="159">
        <f>C3+1</f>
        <v>2</v>
      </c>
      <c r="E3" s="159">
        <f t="shared" ref="E3:V3" si="0">D3+1</f>
        <v>3</v>
      </c>
      <c r="F3" s="159">
        <f t="shared" si="0"/>
        <v>4</v>
      </c>
      <c r="G3" s="159">
        <f t="shared" si="0"/>
        <v>5</v>
      </c>
      <c r="H3" s="159">
        <f t="shared" si="0"/>
        <v>6</v>
      </c>
      <c r="I3" s="159">
        <f t="shared" si="0"/>
        <v>7</v>
      </c>
      <c r="J3" s="159">
        <f t="shared" si="0"/>
        <v>8</v>
      </c>
      <c r="K3" s="159">
        <f t="shared" si="0"/>
        <v>9</v>
      </c>
      <c r="L3" s="159">
        <f t="shared" si="0"/>
        <v>10</v>
      </c>
      <c r="M3" s="159">
        <f t="shared" si="0"/>
        <v>11</v>
      </c>
      <c r="N3" s="159">
        <f t="shared" si="0"/>
        <v>12</v>
      </c>
      <c r="O3" s="159">
        <f t="shared" si="0"/>
        <v>13</v>
      </c>
      <c r="P3" s="159">
        <f t="shared" si="0"/>
        <v>14</v>
      </c>
      <c r="Q3" s="159">
        <f t="shared" si="0"/>
        <v>15</v>
      </c>
      <c r="R3" s="159">
        <f>Q3+1</f>
        <v>16</v>
      </c>
      <c r="S3" s="159">
        <f t="shared" si="0"/>
        <v>17</v>
      </c>
      <c r="T3" s="159">
        <f t="shared" si="0"/>
        <v>18</v>
      </c>
      <c r="U3" s="159">
        <f>T3+1</f>
        <v>19</v>
      </c>
      <c r="V3" s="159">
        <f t="shared" si="0"/>
        <v>20</v>
      </c>
      <c r="W3" s="460"/>
      <c r="X3" s="460"/>
      <c r="Y3" s="460"/>
      <c r="Z3" s="460"/>
      <c r="AA3" s="146"/>
      <c r="AB3" s="146"/>
      <c r="AC3" s="146"/>
    </row>
    <row r="4" spans="1:29" ht="20.45" customHeight="1" x14ac:dyDescent="0.5">
      <c r="A4" s="468"/>
      <c r="B4" s="469"/>
      <c r="C4" s="159" t="s">
        <v>155</v>
      </c>
      <c r="D4" s="159" t="s">
        <v>155</v>
      </c>
      <c r="E4" s="159" t="s">
        <v>155</v>
      </c>
      <c r="F4" s="159" t="s">
        <v>155</v>
      </c>
      <c r="G4" s="159" t="s">
        <v>155</v>
      </c>
      <c r="H4" s="159" t="s">
        <v>155</v>
      </c>
      <c r="I4" s="159" t="s">
        <v>155</v>
      </c>
      <c r="J4" s="159" t="s">
        <v>155</v>
      </c>
      <c r="K4" s="159" t="s">
        <v>155</v>
      </c>
      <c r="L4" s="159" t="s">
        <v>155</v>
      </c>
      <c r="M4" s="159" t="s">
        <v>155</v>
      </c>
      <c r="N4" s="159" t="s">
        <v>155</v>
      </c>
      <c r="O4" s="159" t="s">
        <v>155</v>
      </c>
      <c r="P4" s="159" t="s">
        <v>155</v>
      </c>
      <c r="Q4" s="159" t="s">
        <v>155</v>
      </c>
      <c r="R4" s="159" t="s">
        <v>155</v>
      </c>
      <c r="S4" s="159" t="s">
        <v>155</v>
      </c>
      <c r="T4" s="159" t="s">
        <v>155</v>
      </c>
      <c r="U4" s="159" t="s">
        <v>155</v>
      </c>
      <c r="V4" s="159" t="s">
        <v>155</v>
      </c>
      <c r="W4" s="460"/>
      <c r="X4" s="460"/>
      <c r="Y4" s="460"/>
      <c r="Z4" s="460"/>
      <c r="AA4" s="146"/>
      <c r="AB4" s="146"/>
      <c r="AC4" s="146"/>
    </row>
    <row r="5" spans="1:29" ht="20.45" customHeight="1" x14ac:dyDescent="0.5">
      <c r="A5" s="468"/>
      <c r="B5" s="469"/>
      <c r="C5" s="155">
        <f>IF(คะแนนภาคเรียนที่2!D5="","",คะแนนภาคเรียนที่2!D5)</f>
        <v>10</v>
      </c>
      <c r="D5" s="155">
        <f>IF(คะแนนภาคเรียนที่2!E5="","",คะแนนภาคเรียนที่2!E5)</f>
        <v>5</v>
      </c>
      <c r="E5" s="155">
        <f>IF(คะแนนภาคเรียนที่2!F5="","",คะแนนภาคเรียนที่2!F5)</f>
        <v>20</v>
      </c>
      <c r="F5" s="155">
        <f>IF(คะแนนภาคเรียนที่2!G5="","",คะแนนภาคเรียนที่2!G5)</f>
        <v>30</v>
      </c>
      <c r="G5" s="155">
        <f>IF(คะแนนภาคเรียนที่2!H5="","",คะแนนภาคเรียนที่2!H5)</f>
        <v>20</v>
      </c>
      <c r="H5" s="155">
        <f>IF(คะแนนภาคเรียนที่2!I5="","",คะแนนภาคเรียนที่2!I5)</f>
        <v>50</v>
      </c>
      <c r="I5" s="155">
        <f>IF(คะแนนภาคเรียนที่2!J5="","",คะแนนภาคเรียนที่2!J5)</f>
        <v>32</v>
      </c>
      <c r="J5" s="155" t="str">
        <f>IF(คะแนนภาคเรียนที่2!K5="","",คะแนนภาคเรียนที่2!K5)</f>
        <v/>
      </c>
      <c r="K5" s="155" t="str">
        <f>IF(คะแนนภาคเรียนที่2!L5="","",คะแนนภาคเรียนที่2!L5)</f>
        <v/>
      </c>
      <c r="L5" s="155" t="str">
        <f>IF(คะแนนภาคเรียนที่2!M5="","",คะแนนภาคเรียนที่2!M5)</f>
        <v/>
      </c>
      <c r="M5" s="155" t="str">
        <f>IF(คะแนนภาคเรียนที่2!N5="","",คะแนนภาคเรียนที่2!N5)</f>
        <v/>
      </c>
      <c r="N5" s="155" t="str">
        <f>IF(คะแนนภาคเรียนที่2!O5="","",คะแนนภาคเรียนที่2!O5)</f>
        <v/>
      </c>
      <c r="O5" s="155" t="str">
        <f>IF(คะแนนภาคเรียนที่2!P5="","",คะแนนภาคเรียนที่2!P5)</f>
        <v/>
      </c>
      <c r="P5" s="155" t="str">
        <f>IF(คะแนนภาคเรียนที่2!Q5="","",คะแนนภาคเรียนที่2!Q5)</f>
        <v/>
      </c>
      <c r="Q5" s="155" t="str">
        <f>IF(คะแนนภาคเรียนที่2!R5="","",คะแนนภาคเรียนที่2!R5)</f>
        <v/>
      </c>
      <c r="R5" s="155" t="str">
        <f>IF(คะแนนภาคเรียนที่2!S5="","",คะแนนภาคเรียนที่2!S5)</f>
        <v/>
      </c>
      <c r="S5" s="155" t="str">
        <f>IF(คะแนนภาคเรียนที่2!T5="","",คะแนนภาคเรียนที่2!T5)</f>
        <v/>
      </c>
      <c r="T5" s="155" t="str">
        <f>IF(คะแนนภาคเรียนที่2!U5="","",คะแนนภาคเรียนที่2!U5)</f>
        <v/>
      </c>
      <c r="U5" s="155" t="str">
        <f>IF(คะแนนภาคเรียนที่2!V5="","",คะแนนภาคเรียนที่2!V5)</f>
        <v/>
      </c>
      <c r="V5" s="155" t="str">
        <f>IF(คะแนนภาคเรียนที่2!W5="","",คะแนนภาคเรียนที่2!W5)</f>
        <v/>
      </c>
      <c r="W5" s="159">
        <f>IF(ตั้งค่าปพ5!$I$16="","",ตั้งค่าปพ5!$I$16)</f>
        <v>70</v>
      </c>
      <c r="X5" s="159">
        <f>IF(ตั้งค่าปพ5!$I$17="","",ตั้งค่าปพ5!$I$17)</f>
        <v>30</v>
      </c>
      <c r="Y5" s="159">
        <f>SUM(W5:X5)</f>
        <v>100</v>
      </c>
      <c r="Z5" s="460"/>
      <c r="AA5" s="146"/>
      <c r="AB5" s="146"/>
      <c r="AC5" s="146"/>
    </row>
    <row r="6" spans="1:29" ht="20.45" customHeight="1" x14ac:dyDescent="0.5">
      <c r="A6" s="200">
        <f>IF(AB2="","",IF(AB2=1,1,31))</f>
        <v>1</v>
      </c>
      <c r="B6" s="157" t="str">
        <f>IF($AB$2=1,IF(คะแนนภาคเรียนที่2!$C6="","",คะแนนภาคเรียนที่2!$C6),IF(คะแนนภาคเรียนที่2!$C36="","",คะแนนภาคเรียนที่2!$C36))</f>
        <v>เด็กชายทดสอบ  ทดสอบ</v>
      </c>
      <c r="C6" s="156">
        <f>IF($AB$2=1,IF(คะแนนภาคเรียนที่2!D6="","",คะแนนภาคเรียนที่2!D6),IF(คะแนนภาคเรียนที่2!D36="","",คะแนนภาคเรียนที่2!D36))</f>
        <v>10</v>
      </c>
      <c r="D6" s="156">
        <f>IF($AB$2=1,IF(คะแนนภาคเรียนที่2!E6="","",คะแนนภาคเรียนที่2!E6),IF(คะแนนภาคเรียนที่2!E36="","",คะแนนภาคเรียนที่2!E36))</f>
        <v>5</v>
      </c>
      <c r="E6" s="156">
        <f>IF($AB$2=1,IF(คะแนนภาคเรียนที่2!F6="","",คะแนนภาคเรียนที่2!F6),IF(คะแนนภาคเรียนที่2!F36="","",คะแนนภาคเรียนที่2!F36))</f>
        <v>20</v>
      </c>
      <c r="F6" s="156">
        <f>IF($AB$2=1,IF(คะแนนภาคเรียนที่2!G6="","",คะแนนภาคเรียนที่2!G6),IF(คะแนนภาคเรียนที่2!G36="","",คะแนนภาคเรียนที่2!G36))</f>
        <v>30</v>
      </c>
      <c r="G6" s="156">
        <f>IF($AB$2=1,IF(คะแนนภาคเรียนที่2!H6="","",คะแนนภาคเรียนที่2!H6),IF(คะแนนภาคเรียนที่2!H36="","",คะแนนภาคเรียนที่2!H36))</f>
        <v>20</v>
      </c>
      <c r="H6" s="156">
        <f>IF($AB$2=1,IF(คะแนนภาคเรียนที่2!I6="","",คะแนนภาคเรียนที่2!I6),IF(คะแนนภาคเรียนที่2!I36="","",คะแนนภาคเรียนที่2!I36))</f>
        <v>34</v>
      </c>
      <c r="I6" s="156">
        <f>IF($AB$2=1,IF(คะแนนภาคเรียนที่2!J6="","",คะแนนภาคเรียนที่2!J6),IF(คะแนนภาคเรียนที่2!J36="","",คะแนนภาคเรียนที่2!J36))</f>
        <v>27</v>
      </c>
      <c r="J6" s="156" t="str">
        <f>IF($AB$2=1,IF(คะแนนภาคเรียนที่2!K6="","",คะแนนภาคเรียนที่2!K6),IF(คะแนนภาคเรียนที่2!K36="","",คะแนนภาคเรียนที่2!K36))</f>
        <v/>
      </c>
      <c r="K6" s="156" t="str">
        <f>IF($AB$2=1,IF(คะแนนภาคเรียนที่2!L6="","",คะแนนภาคเรียนที่2!L6),IF(คะแนนภาคเรียนที่2!L36="","",คะแนนภาคเรียนที่2!L36))</f>
        <v/>
      </c>
      <c r="L6" s="156" t="str">
        <f>IF($AB$2=1,IF(คะแนนภาคเรียนที่2!M6="","",คะแนนภาคเรียนที่2!M6),IF(คะแนนภาคเรียนที่2!M36="","",คะแนนภาคเรียนที่2!M36))</f>
        <v/>
      </c>
      <c r="M6" s="156" t="str">
        <f>IF($AB$2=1,IF(คะแนนภาคเรียนที่2!N6="","",คะแนนภาคเรียนที่2!N6),IF(คะแนนภาคเรียนที่2!N36="","",คะแนนภาคเรียนที่2!N36))</f>
        <v/>
      </c>
      <c r="N6" s="156" t="str">
        <f>IF($AB$2=1,IF(คะแนนภาคเรียนที่2!O6="","",คะแนนภาคเรียนที่2!O6),IF(คะแนนภาคเรียนที่2!O36="","",คะแนนภาคเรียนที่2!O36))</f>
        <v/>
      </c>
      <c r="O6" s="156" t="str">
        <f>IF($AB$2=1,IF(คะแนนภาคเรียนที่2!P6="","",คะแนนภาคเรียนที่2!P6),IF(คะแนนภาคเรียนที่2!P36="","",คะแนนภาคเรียนที่2!P36))</f>
        <v/>
      </c>
      <c r="P6" s="156" t="str">
        <f>IF($AB$2=1,IF(คะแนนภาคเรียนที่2!Q6="","",คะแนนภาคเรียนที่2!Q6),IF(คะแนนภาคเรียนที่2!Q36="","",คะแนนภาคเรียนที่2!Q36))</f>
        <v/>
      </c>
      <c r="Q6" s="156" t="str">
        <f>IF($AB$2=1,IF(คะแนนภาคเรียนที่2!R6="","",คะแนนภาคเรียนที่2!R6),IF(คะแนนภาคเรียนที่2!R36="","",คะแนนภาคเรียนที่2!R36))</f>
        <v/>
      </c>
      <c r="R6" s="156" t="str">
        <f>IF($AB$2=1,IF(คะแนนภาคเรียนที่2!S6="","",คะแนนภาคเรียนที่2!S6),IF(คะแนนภาคเรียนที่2!S36="","",คะแนนภาคเรียนที่2!S36))</f>
        <v/>
      </c>
      <c r="S6" s="156" t="str">
        <f>IF($AB$2=1,IF(คะแนนภาคเรียนที่2!T6="","",คะแนนภาคเรียนที่2!T6),IF(คะแนนภาคเรียนที่2!T36="","",คะแนนภาคเรียนที่2!T36))</f>
        <v/>
      </c>
      <c r="T6" s="156" t="str">
        <f>IF($AB$2=1,IF(คะแนนภาคเรียนที่2!U6="","",คะแนนภาคเรียนที่2!U6),IF(คะแนนภาคเรียนที่2!U36="","",คะแนนภาคเรียนที่2!U36))</f>
        <v/>
      </c>
      <c r="U6" s="156" t="str">
        <f>IF($AB$2=1,IF(คะแนนภาคเรียนที่2!V6="","",คะแนนภาคเรียนที่2!V6),IF(คะแนนภาคเรียนที่2!V36="","",คะแนนภาคเรียนที่2!V36))</f>
        <v/>
      </c>
      <c r="V6" s="156" t="str">
        <f>IF($AB$2=1,IF(คะแนนภาคเรียนที่2!W6="","",คะแนนภาคเรียนที่2!W6),IF(คะแนนภาคเรียนที่2!W36="","",คะแนนภาคเรียนที่2!W36))</f>
        <v/>
      </c>
      <c r="W6" s="158">
        <f>IF($AB$2=1,IF(คะแนนภาคเรียนที่2!X6="","",คะแนนภาคเรียนที่2!X6),IF(คะแนนภาคเรียนที่2!X36="","",คะแนนภาคเรียนที่2!X36))</f>
        <v>61.197604790419163</v>
      </c>
      <c r="X6" s="158">
        <f>IF($AB$2=1,IF(คะแนนภาคเรียนที่2!Y6="","",คะแนนภาคเรียนที่2!Y6),IF(คะแนนภาคเรียนที่2!Y36="","",คะแนนภาคเรียนที่2!Y36))</f>
        <v>13</v>
      </c>
      <c r="Y6" s="158">
        <f>IF($AB$2=1,IF(คะแนนภาคเรียนที่2!Z6="","",คะแนนภาคเรียนที่2!Z6),IF(คะแนนภาคเรียนที่2!Z36="","",คะแนนภาคเรียนที่2!Z36))</f>
        <v>74.197604790419163</v>
      </c>
      <c r="Z6" s="161">
        <f>IF($AB$2=1,IF(คะแนนภาคเรียนที่2!AA6="","",คะแนนภาคเรียนที่2!AA6),IF(คะแนนภาคเรียนที่2!AA36="","",คะแนนภาคเรียนที่2!AA36))</f>
        <v>3</v>
      </c>
      <c r="AA6" s="146"/>
      <c r="AB6" s="146"/>
      <c r="AC6" s="146"/>
    </row>
    <row r="7" spans="1:29" ht="20.45" customHeight="1" x14ac:dyDescent="0.5">
      <c r="A7" s="200">
        <f>A6+1</f>
        <v>2</v>
      </c>
      <c r="B7" s="157" t="str">
        <f>IF($AB$2=1,IF(คะแนนภาคเรียนที่2!$C7="","",คะแนนภาคเรียนที่2!$C7),IF(คะแนนภาคเรียนที่2!$C37="","",คะแนนภาคเรียนที่2!$C37))</f>
        <v>เด็กชายทดสอบ  ทดสอบ</v>
      </c>
      <c r="C7" s="156">
        <f>IF($AB$2=1,IF(คะแนนภาคเรียนที่2!D7="","",คะแนนภาคเรียนที่2!D7),IF(คะแนนภาคเรียนที่2!D37="","",คะแนนภาคเรียนที่2!D37))</f>
        <v>6</v>
      </c>
      <c r="D7" s="156">
        <f>IF($AB$2=1,IF(คะแนนภาคเรียนที่2!E7="","",คะแนนภาคเรียนที่2!E7),IF(คะแนนภาคเรียนที่2!E37="","",คะแนนภาคเรียนที่2!E37))</f>
        <v>5</v>
      </c>
      <c r="E7" s="156">
        <f>IF($AB$2=1,IF(คะแนนภาคเรียนที่2!F7="","",คะแนนภาคเรียนที่2!F7),IF(คะแนนภาคเรียนที่2!F37="","",คะแนนภาคเรียนที่2!F37))</f>
        <v>14</v>
      </c>
      <c r="F7" s="156">
        <f>IF($AB$2=1,IF(คะแนนภาคเรียนที่2!G7="","",คะแนนภาคเรียนที่2!G7),IF(คะแนนภาคเรียนที่2!G37="","",คะแนนภาคเรียนที่2!G37))</f>
        <v>24</v>
      </c>
      <c r="G7" s="156">
        <f>IF($AB$2=1,IF(คะแนนภาคเรียนที่2!H7="","",คะแนนภาคเรียนที่2!H7),IF(คะแนนภาคเรียนที่2!H37="","",คะแนนภาคเรียนที่2!H37))</f>
        <v>14</v>
      </c>
      <c r="H7" s="156">
        <f>IF($AB$2=1,IF(คะแนนภาคเรียนที่2!I7="","",คะแนนภาคเรียนที่2!I7),IF(คะแนนภาคเรียนที่2!I37="","",คะแนนภาคเรียนที่2!I37))</f>
        <v>32</v>
      </c>
      <c r="I7" s="156">
        <f>IF($AB$2=1,IF(คะแนนภาคเรียนที่2!J7="","",คะแนนภาคเรียนที่2!J7),IF(คะแนนภาคเรียนที่2!J37="","",คะแนนภาคเรียนที่2!J37))</f>
        <v>13</v>
      </c>
      <c r="J7" s="156" t="str">
        <f>IF($AB$2=1,IF(คะแนนภาคเรียนที่2!K7="","",คะแนนภาคเรียนที่2!K7),IF(คะแนนภาคเรียนที่2!K37="","",คะแนนภาคเรียนที่2!K37))</f>
        <v/>
      </c>
      <c r="K7" s="156" t="str">
        <f>IF($AB$2=1,IF(คะแนนภาคเรียนที่2!L7="","",คะแนนภาคเรียนที่2!L7),IF(คะแนนภาคเรียนที่2!L37="","",คะแนนภาคเรียนที่2!L37))</f>
        <v/>
      </c>
      <c r="L7" s="156" t="str">
        <f>IF($AB$2=1,IF(คะแนนภาคเรียนที่2!M7="","",คะแนนภาคเรียนที่2!M7),IF(คะแนนภาคเรียนที่2!M37="","",คะแนนภาคเรียนที่2!M37))</f>
        <v/>
      </c>
      <c r="M7" s="156" t="str">
        <f>IF($AB$2=1,IF(คะแนนภาคเรียนที่2!N7="","",คะแนนภาคเรียนที่2!N7),IF(คะแนนภาคเรียนที่2!N37="","",คะแนนภาคเรียนที่2!N37))</f>
        <v/>
      </c>
      <c r="N7" s="156" t="str">
        <f>IF($AB$2=1,IF(คะแนนภาคเรียนที่2!O7="","",คะแนนภาคเรียนที่2!O7),IF(คะแนนภาคเรียนที่2!O37="","",คะแนนภาคเรียนที่2!O37))</f>
        <v/>
      </c>
      <c r="O7" s="156" t="str">
        <f>IF($AB$2=1,IF(คะแนนภาคเรียนที่2!P7="","",คะแนนภาคเรียนที่2!P7),IF(คะแนนภาคเรียนที่2!P37="","",คะแนนภาคเรียนที่2!P37))</f>
        <v/>
      </c>
      <c r="P7" s="156" t="str">
        <f>IF($AB$2=1,IF(คะแนนภาคเรียนที่2!Q7="","",คะแนนภาคเรียนที่2!Q7),IF(คะแนนภาคเรียนที่2!Q37="","",คะแนนภาคเรียนที่2!Q37))</f>
        <v/>
      </c>
      <c r="Q7" s="156" t="str">
        <f>IF($AB$2=1,IF(คะแนนภาคเรียนที่2!R7="","",คะแนนภาคเรียนที่2!R7),IF(คะแนนภาคเรียนที่2!R37="","",คะแนนภาคเรียนที่2!R37))</f>
        <v/>
      </c>
      <c r="R7" s="156" t="str">
        <f>IF($AB$2=1,IF(คะแนนภาคเรียนที่2!S7="","",คะแนนภาคเรียนที่2!S7),IF(คะแนนภาคเรียนที่2!S37="","",คะแนนภาคเรียนที่2!S37))</f>
        <v/>
      </c>
      <c r="S7" s="156" t="str">
        <f>IF($AB$2=1,IF(คะแนนภาคเรียนที่2!T7="","",คะแนนภาคเรียนที่2!T7),IF(คะแนนภาคเรียนที่2!T37="","",คะแนนภาคเรียนที่2!T37))</f>
        <v/>
      </c>
      <c r="T7" s="156" t="str">
        <f>IF($AB$2=1,IF(คะแนนภาคเรียนที่2!U7="","",คะแนนภาคเรียนที่2!U7),IF(คะแนนภาคเรียนที่2!U37="","",คะแนนภาคเรียนที่2!U37))</f>
        <v/>
      </c>
      <c r="U7" s="156" t="str">
        <f>IF($AB$2=1,IF(คะแนนภาคเรียนที่2!V7="","",คะแนนภาคเรียนที่2!V7),IF(คะแนนภาคเรียนที่2!V37="","",คะแนนภาคเรียนที่2!V37))</f>
        <v/>
      </c>
      <c r="V7" s="156" t="str">
        <f>IF($AB$2=1,IF(คะแนนภาคเรียนที่2!W7="","",คะแนนภาคเรียนที่2!W7),IF(คะแนนภาคเรียนที่2!W37="","",คะแนนภาคเรียนที่2!W37))</f>
        <v/>
      </c>
      <c r="W7" s="158">
        <f>IF($AB$2=1,IF(คะแนนภาคเรียนที่2!X7="","",คะแนนภาคเรียนที่2!X7),IF(คะแนนภาคเรียนที่2!X37="","",คะแนนภาคเรียนที่2!X37))</f>
        <v>45.269461077844312</v>
      </c>
      <c r="X7" s="158">
        <f>IF($AB$2=1,IF(คะแนนภาคเรียนที่2!Y7="","",คะแนนภาคเรียนที่2!Y7),IF(คะแนนภาคเรียนที่2!Y37="","",คะแนนภาคเรียนที่2!Y37))</f>
        <v>13</v>
      </c>
      <c r="Y7" s="158">
        <f>IF($AB$2=1,IF(คะแนนภาคเรียนที่2!Z7="","",คะแนนภาคเรียนที่2!Z7),IF(คะแนนภาคเรียนที่2!Z37="","",คะแนนภาคเรียนที่2!Z37))</f>
        <v>58.269461077844312</v>
      </c>
      <c r="Z7" s="161">
        <f>IF($AB$2=1,IF(คะแนนภาคเรียนที่2!AA7="","",คะแนนภาคเรียนที่2!AA7),IF(คะแนนภาคเรียนที่2!AA37="","",คะแนนภาคเรียนที่2!AA37))</f>
        <v>1.5</v>
      </c>
      <c r="AA7" s="146"/>
      <c r="AB7" s="146"/>
      <c r="AC7" s="146"/>
    </row>
    <row r="8" spans="1:29" ht="20.45" customHeight="1" x14ac:dyDescent="0.5">
      <c r="A8" s="200">
        <f t="shared" ref="A8:A35" si="1">A7+1</f>
        <v>3</v>
      </c>
      <c r="B8" s="157" t="str">
        <f>IF($AB$2=1,IF(คะแนนภาคเรียนที่2!$C8="","",คะแนนภาคเรียนที่2!$C8),IF(คะแนนภาคเรียนที่2!$C38="","",คะแนนภาคเรียนที่2!$C38))</f>
        <v>เด็กหญิงทดสอบ  ทดสอบ</v>
      </c>
      <c r="C8" s="156">
        <f>IF($AB$2=1,IF(คะแนนภาคเรียนที่2!D8="","",คะแนนภาคเรียนที่2!D8),IF(คะแนนภาคเรียนที่2!D38="","",คะแนนภาคเรียนที่2!D38))</f>
        <v>10</v>
      </c>
      <c r="D8" s="156">
        <f>IF($AB$2=1,IF(คะแนนภาคเรียนที่2!E8="","",คะแนนภาคเรียนที่2!E8),IF(คะแนนภาคเรียนที่2!E38="","",คะแนนภาคเรียนที่2!E38))</f>
        <v>5</v>
      </c>
      <c r="E8" s="156">
        <f>IF($AB$2=1,IF(คะแนนภาคเรียนที่2!F8="","",คะแนนภาคเรียนที่2!F8),IF(คะแนนภาคเรียนที่2!F38="","",คะแนนภาคเรียนที่2!F38))</f>
        <v>20</v>
      </c>
      <c r="F8" s="156">
        <f>IF($AB$2=1,IF(คะแนนภาคเรียนที่2!G8="","",คะแนนภาคเรียนที่2!G8),IF(คะแนนภาคเรียนที่2!G38="","",คะแนนภาคเรียนที่2!G38))</f>
        <v>30</v>
      </c>
      <c r="G8" s="156">
        <f>IF($AB$2=1,IF(คะแนนภาคเรียนที่2!H8="","",คะแนนภาคเรียนที่2!H8),IF(คะแนนภาคเรียนที่2!H38="","",คะแนนภาคเรียนที่2!H38))</f>
        <v>20</v>
      </c>
      <c r="H8" s="156">
        <f>IF($AB$2=1,IF(คะแนนภาคเรียนที่2!I8="","",คะแนนภาคเรียนที่2!I8),IF(คะแนนภาคเรียนที่2!I38="","",คะแนนภาคเรียนที่2!I38))</f>
        <v>34</v>
      </c>
      <c r="I8" s="156">
        <f>IF($AB$2=1,IF(คะแนนภาคเรียนที่2!J8="","",คะแนนภาคเรียนที่2!J8),IF(คะแนนภาคเรียนที่2!J38="","",คะแนนภาคเรียนที่2!J38))</f>
        <v>27</v>
      </c>
      <c r="J8" s="156" t="str">
        <f>IF($AB$2=1,IF(คะแนนภาคเรียนที่2!K8="","",คะแนนภาคเรียนที่2!K8),IF(คะแนนภาคเรียนที่2!K38="","",คะแนนภาคเรียนที่2!K38))</f>
        <v/>
      </c>
      <c r="K8" s="156" t="str">
        <f>IF($AB$2=1,IF(คะแนนภาคเรียนที่2!L8="","",คะแนนภาคเรียนที่2!L8),IF(คะแนนภาคเรียนที่2!L38="","",คะแนนภาคเรียนที่2!L38))</f>
        <v/>
      </c>
      <c r="L8" s="156" t="str">
        <f>IF($AB$2=1,IF(คะแนนภาคเรียนที่2!M8="","",คะแนนภาคเรียนที่2!M8),IF(คะแนนภาคเรียนที่2!M38="","",คะแนนภาคเรียนที่2!M38))</f>
        <v/>
      </c>
      <c r="M8" s="156" t="str">
        <f>IF($AB$2=1,IF(คะแนนภาคเรียนที่2!N8="","",คะแนนภาคเรียนที่2!N8),IF(คะแนนภาคเรียนที่2!N38="","",คะแนนภาคเรียนที่2!N38))</f>
        <v/>
      </c>
      <c r="N8" s="156" t="str">
        <f>IF($AB$2=1,IF(คะแนนภาคเรียนที่2!O8="","",คะแนนภาคเรียนที่2!O8),IF(คะแนนภาคเรียนที่2!O38="","",คะแนนภาคเรียนที่2!O38))</f>
        <v/>
      </c>
      <c r="O8" s="156" t="str">
        <f>IF($AB$2=1,IF(คะแนนภาคเรียนที่2!P8="","",คะแนนภาคเรียนที่2!P8),IF(คะแนนภาคเรียนที่2!P38="","",คะแนนภาคเรียนที่2!P38))</f>
        <v/>
      </c>
      <c r="P8" s="156" t="str">
        <f>IF($AB$2=1,IF(คะแนนภาคเรียนที่2!Q8="","",คะแนนภาคเรียนที่2!Q8),IF(คะแนนภาคเรียนที่2!Q38="","",คะแนนภาคเรียนที่2!Q38))</f>
        <v/>
      </c>
      <c r="Q8" s="156" t="str">
        <f>IF($AB$2=1,IF(คะแนนภาคเรียนที่2!R8="","",คะแนนภาคเรียนที่2!R8),IF(คะแนนภาคเรียนที่2!R38="","",คะแนนภาคเรียนที่2!R38))</f>
        <v/>
      </c>
      <c r="R8" s="156" t="str">
        <f>IF($AB$2=1,IF(คะแนนภาคเรียนที่2!S8="","",คะแนนภาคเรียนที่2!S8),IF(คะแนนภาคเรียนที่2!S38="","",คะแนนภาคเรียนที่2!S38))</f>
        <v/>
      </c>
      <c r="S8" s="156" t="str">
        <f>IF($AB$2=1,IF(คะแนนภาคเรียนที่2!T8="","",คะแนนภาคเรียนที่2!T8),IF(คะแนนภาคเรียนที่2!T38="","",คะแนนภาคเรียนที่2!T38))</f>
        <v/>
      </c>
      <c r="T8" s="156" t="str">
        <f>IF($AB$2=1,IF(คะแนนภาคเรียนที่2!U8="","",คะแนนภาคเรียนที่2!U8),IF(คะแนนภาคเรียนที่2!U38="","",คะแนนภาคเรียนที่2!U38))</f>
        <v/>
      </c>
      <c r="U8" s="156" t="str">
        <f>IF($AB$2=1,IF(คะแนนภาคเรียนที่2!V8="","",คะแนนภาคเรียนที่2!V8),IF(คะแนนภาคเรียนที่2!V38="","",คะแนนภาคเรียนที่2!V38))</f>
        <v/>
      </c>
      <c r="V8" s="156" t="str">
        <f>IF($AB$2=1,IF(คะแนนภาคเรียนที่2!W8="","",คะแนนภาคเรียนที่2!W8),IF(คะแนนภาคเรียนที่2!W38="","",คะแนนภาคเรียนที่2!W38))</f>
        <v/>
      </c>
      <c r="W8" s="158">
        <f>IF($AB$2=1,IF(คะแนนภาคเรียนที่2!X8="","",คะแนนภาคเรียนที่2!X8),IF(คะแนนภาคเรียนที่2!X38="","",คะแนนภาคเรียนที่2!X38))</f>
        <v>61.197604790419163</v>
      </c>
      <c r="X8" s="158">
        <f>IF($AB$2=1,IF(คะแนนภาคเรียนที่2!Y8="","",คะแนนภาคเรียนที่2!Y8),IF(คะแนนภาคเรียนที่2!Y38="","",คะแนนภาคเรียนที่2!Y38))</f>
        <v>23</v>
      </c>
      <c r="Y8" s="158">
        <f>IF($AB$2=1,IF(คะแนนภาคเรียนที่2!Z8="","",คะแนนภาคเรียนที่2!Z8),IF(คะแนนภาคเรียนที่2!Z38="","",คะแนนภาคเรียนที่2!Z38))</f>
        <v>84.197604790419163</v>
      </c>
      <c r="Z8" s="161">
        <f>IF($AB$2=1,IF(คะแนนภาคเรียนที่2!AA8="","",คะแนนภาคเรียนที่2!AA8),IF(คะแนนภาคเรียนที่2!AA38="","",คะแนนภาคเรียนที่2!AA38))</f>
        <v>4</v>
      </c>
      <c r="AA8" s="146"/>
      <c r="AB8" s="146"/>
      <c r="AC8" s="146"/>
    </row>
    <row r="9" spans="1:29" ht="20.45" customHeight="1" x14ac:dyDescent="0.5">
      <c r="A9" s="200">
        <f t="shared" si="1"/>
        <v>4</v>
      </c>
      <c r="B9" s="157" t="str">
        <f>IF($AB$2=1,IF(คะแนนภาคเรียนที่2!$C9="","",คะแนนภาคเรียนที่2!$C9),IF(คะแนนภาคเรียนที่2!$C39="","",คะแนนภาคเรียนที่2!$C39))</f>
        <v>เด็กหญิงทดสอบ  ทดสอบ</v>
      </c>
      <c r="C9" s="156">
        <f>IF($AB$2=1,IF(คะแนนภาคเรียนที่2!D9="","",คะแนนภาคเรียนที่2!D9),IF(คะแนนภาคเรียนที่2!D39="","",คะแนนภาคเรียนที่2!D39))</f>
        <v>10</v>
      </c>
      <c r="D9" s="156">
        <f>IF($AB$2=1,IF(คะแนนภาคเรียนที่2!E9="","",คะแนนภาคเรียนที่2!E9),IF(คะแนนภาคเรียนที่2!E39="","",คะแนนภาคเรียนที่2!E39))</f>
        <v>5</v>
      </c>
      <c r="E9" s="156">
        <f>IF($AB$2=1,IF(คะแนนภาคเรียนที่2!F9="","",คะแนนภาคเรียนที่2!F9),IF(คะแนนภาคเรียนที่2!F39="","",คะแนนภาคเรียนที่2!F39))</f>
        <v>18</v>
      </c>
      <c r="F9" s="156">
        <f>IF($AB$2=1,IF(คะแนนภาคเรียนที่2!G9="","",คะแนนภาคเรียนที่2!G9),IF(คะแนนภาคเรียนที่2!G39="","",คะแนนภาคเรียนที่2!G39))</f>
        <v>26</v>
      </c>
      <c r="G9" s="156">
        <f>IF($AB$2=1,IF(คะแนนภาคเรียนที่2!H9="","",คะแนนภาคเรียนที่2!H9),IF(คะแนนภาคเรียนที่2!H39="","",คะแนนภาคเรียนที่2!H39))</f>
        <v>17</v>
      </c>
      <c r="H9" s="156">
        <f>IF($AB$2=1,IF(คะแนนภาคเรียนที่2!I9="","",คะแนนภาคเรียนที่2!I9),IF(คะแนนภาคเรียนที่2!I39="","",คะแนนภาคเรียนที่2!I39))</f>
        <v>45</v>
      </c>
      <c r="I9" s="156">
        <f>IF($AB$2=1,IF(คะแนนภาคเรียนที่2!J9="","",คะแนนภาคเรียนที่2!J9),IF(คะแนนภาคเรียนที่2!J39="","",คะแนนภาคเรียนที่2!J39))</f>
        <v>28</v>
      </c>
      <c r="J9" s="156" t="str">
        <f>IF($AB$2=1,IF(คะแนนภาคเรียนที่2!K9="","",คะแนนภาคเรียนที่2!K9),IF(คะแนนภาคเรียนที่2!K39="","",คะแนนภาคเรียนที่2!K39))</f>
        <v/>
      </c>
      <c r="K9" s="156" t="str">
        <f>IF($AB$2=1,IF(คะแนนภาคเรียนที่2!L9="","",คะแนนภาคเรียนที่2!L9),IF(คะแนนภาคเรียนที่2!L39="","",คะแนนภาคเรียนที่2!L39))</f>
        <v/>
      </c>
      <c r="L9" s="156" t="str">
        <f>IF($AB$2=1,IF(คะแนนภาคเรียนที่2!M9="","",คะแนนภาคเรียนที่2!M9),IF(คะแนนภาคเรียนที่2!M39="","",คะแนนภาคเรียนที่2!M39))</f>
        <v/>
      </c>
      <c r="M9" s="156" t="str">
        <f>IF($AB$2=1,IF(คะแนนภาคเรียนที่2!N9="","",คะแนนภาคเรียนที่2!N9),IF(คะแนนภาคเรียนที่2!N39="","",คะแนนภาคเรียนที่2!N39))</f>
        <v/>
      </c>
      <c r="N9" s="156" t="str">
        <f>IF($AB$2=1,IF(คะแนนภาคเรียนที่2!O9="","",คะแนนภาคเรียนที่2!O9),IF(คะแนนภาคเรียนที่2!O39="","",คะแนนภาคเรียนที่2!O39))</f>
        <v/>
      </c>
      <c r="O9" s="156" t="str">
        <f>IF($AB$2=1,IF(คะแนนภาคเรียนที่2!P9="","",คะแนนภาคเรียนที่2!P9),IF(คะแนนภาคเรียนที่2!P39="","",คะแนนภาคเรียนที่2!P39))</f>
        <v/>
      </c>
      <c r="P9" s="156" t="str">
        <f>IF($AB$2=1,IF(คะแนนภาคเรียนที่2!Q9="","",คะแนนภาคเรียนที่2!Q9),IF(คะแนนภาคเรียนที่2!Q39="","",คะแนนภาคเรียนที่2!Q39))</f>
        <v/>
      </c>
      <c r="Q9" s="156" t="str">
        <f>IF($AB$2=1,IF(คะแนนภาคเรียนที่2!R9="","",คะแนนภาคเรียนที่2!R9),IF(คะแนนภาคเรียนที่2!R39="","",คะแนนภาคเรียนที่2!R39))</f>
        <v/>
      </c>
      <c r="R9" s="156" t="str">
        <f>IF($AB$2=1,IF(คะแนนภาคเรียนที่2!S9="","",คะแนนภาคเรียนที่2!S9),IF(คะแนนภาคเรียนที่2!S39="","",คะแนนภาคเรียนที่2!S39))</f>
        <v/>
      </c>
      <c r="S9" s="156" t="str">
        <f>IF($AB$2=1,IF(คะแนนภาคเรียนที่2!T9="","",คะแนนภาคเรียนที่2!T9),IF(คะแนนภาคเรียนที่2!T39="","",คะแนนภาคเรียนที่2!T39))</f>
        <v/>
      </c>
      <c r="T9" s="156" t="str">
        <f>IF($AB$2=1,IF(คะแนนภาคเรียนที่2!U9="","",คะแนนภาคเรียนที่2!U9),IF(คะแนนภาคเรียนที่2!U39="","",คะแนนภาคเรียนที่2!U39))</f>
        <v/>
      </c>
      <c r="U9" s="156" t="str">
        <f>IF($AB$2=1,IF(คะแนนภาคเรียนที่2!V9="","",คะแนนภาคเรียนที่2!V9),IF(คะแนนภาคเรียนที่2!V39="","",คะแนนภาคเรียนที่2!V39))</f>
        <v/>
      </c>
      <c r="V9" s="156" t="str">
        <f>IF($AB$2=1,IF(คะแนนภาคเรียนที่2!W9="","",คะแนนภาคเรียนที่2!W9),IF(คะแนนภาคเรียนที่2!W39="","",คะแนนภาคเรียนที่2!W39))</f>
        <v/>
      </c>
      <c r="W9" s="158">
        <f>IF($AB$2=1,IF(คะแนนภาคเรียนที่2!X9="","",คะแนนภาคเรียนที่2!X9),IF(คะแนนภาคเรียนที่2!X39="","",คะแนนภาคเรียนที่2!X39))</f>
        <v>62.455089820359284</v>
      </c>
      <c r="X9" s="158">
        <f>IF($AB$2=1,IF(คะแนนภาคเรียนที่2!Y9="","",คะแนนภาคเรียนที่2!Y9),IF(คะแนนภาคเรียนที่2!Y39="","",คะแนนภาคเรียนที่2!Y39))</f>
        <v>25</v>
      </c>
      <c r="Y9" s="158">
        <f>IF($AB$2=1,IF(คะแนนภาคเรียนที่2!Z9="","",คะแนนภาคเรียนที่2!Z9),IF(คะแนนภาคเรียนที่2!Z39="","",คะแนนภาคเรียนที่2!Z39))</f>
        <v>87.455089820359291</v>
      </c>
      <c r="Z9" s="161">
        <f>IF($AB$2=1,IF(คะแนนภาคเรียนที่2!AA9="","",คะแนนภาคเรียนที่2!AA9),IF(คะแนนภาคเรียนที่2!AA39="","",คะแนนภาคเรียนที่2!AA39))</f>
        <v>4</v>
      </c>
      <c r="AA9" s="146"/>
      <c r="AB9" s="146"/>
      <c r="AC9" s="146"/>
    </row>
    <row r="10" spans="1:29" ht="20.45" customHeight="1" x14ac:dyDescent="0.5">
      <c r="A10" s="200">
        <f t="shared" si="1"/>
        <v>5</v>
      </c>
      <c r="B10" s="157" t="str">
        <f>IF($AB$2=1,IF(คะแนนภาคเรียนที่2!$C10="","",คะแนนภาคเรียนที่2!$C10),IF(คะแนนภาคเรียนที่2!$C40="","",คะแนนภาคเรียนที่2!$C40))</f>
        <v/>
      </c>
      <c r="C10" s="156" t="str">
        <f>IF($AB$2=1,IF(คะแนนภาคเรียนที่2!D10="","",คะแนนภาคเรียนที่2!D10),IF(คะแนนภาคเรียนที่2!D40="","",คะแนนภาคเรียนที่2!D40))</f>
        <v/>
      </c>
      <c r="D10" s="156" t="str">
        <f>IF($AB$2=1,IF(คะแนนภาคเรียนที่2!E10="","",คะแนนภาคเรียนที่2!E10),IF(คะแนนภาคเรียนที่2!E40="","",คะแนนภาคเรียนที่2!E40))</f>
        <v/>
      </c>
      <c r="E10" s="156" t="str">
        <f>IF($AB$2=1,IF(คะแนนภาคเรียนที่2!F10="","",คะแนนภาคเรียนที่2!F10),IF(คะแนนภาคเรียนที่2!F40="","",คะแนนภาคเรียนที่2!F40))</f>
        <v/>
      </c>
      <c r="F10" s="156" t="str">
        <f>IF($AB$2=1,IF(คะแนนภาคเรียนที่2!G10="","",คะแนนภาคเรียนที่2!G10),IF(คะแนนภาคเรียนที่2!G40="","",คะแนนภาคเรียนที่2!G40))</f>
        <v/>
      </c>
      <c r="G10" s="156" t="str">
        <f>IF($AB$2=1,IF(คะแนนภาคเรียนที่2!H10="","",คะแนนภาคเรียนที่2!H10),IF(คะแนนภาคเรียนที่2!H40="","",คะแนนภาคเรียนที่2!H40))</f>
        <v/>
      </c>
      <c r="H10" s="156" t="str">
        <f>IF($AB$2=1,IF(คะแนนภาคเรียนที่2!I10="","",คะแนนภาคเรียนที่2!I10),IF(คะแนนภาคเรียนที่2!I40="","",คะแนนภาคเรียนที่2!I40))</f>
        <v/>
      </c>
      <c r="I10" s="156" t="str">
        <f>IF($AB$2=1,IF(คะแนนภาคเรียนที่2!J10="","",คะแนนภาคเรียนที่2!J10),IF(คะแนนภาคเรียนที่2!J40="","",คะแนนภาคเรียนที่2!J40))</f>
        <v/>
      </c>
      <c r="J10" s="156" t="str">
        <f>IF($AB$2=1,IF(คะแนนภาคเรียนที่2!K10="","",คะแนนภาคเรียนที่2!K10),IF(คะแนนภาคเรียนที่2!K40="","",คะแนนภาคเรียนที่2!K40))</f>
        <v/>
      </c>
      <c r="K10" s="156" t="str">
        <f>IF($AB$2=1,IF(คะแนนภาคเรียนที่2!L10="","",คะแนนภาคเรียนที่2!L10),IF(คะแนนภาคเรียนที่2!L40="","",คะแนนภาคเรียนที่2!L40))</f>
        <v/>
      </c>
      <c r="L10" s="156" t="str">
        <f>IF($AB$2=1,IF(คะแนนภาคเรียนที่2!M10="","",คะแนนภาคเรียนที่2!M10),IF(คะแนนภาคเรียนที่2!M40="","",คะแนนภาคเรียนที่2!M40))</f>
        <v/>
      </c>
      <c r="M10" s="156" t="str">
        <f>IF($AB$2=1,IF(คะแนนภาคเรียนที่2!N10="","",คะแนนภาคเรียนที่2!N10),IF(คะแนนภาคเรียนที่2!N40="","",คะแนนภาคเรียนที่2!N40))</f>
        <v/>
      </c>
      <c r="N10" s="156" t="str">
        <f>IF($AB$2=1,IF(คะแนนภาคเรียนที่2!O10="","",คะแนนภาคเรียนที่2!O10),IF(คะแนนภาคเรียนที่2!O40="","",คะแนนภาคเรียนที่2!O40))</f>
        <v/>
      </c>
      <c r="O10" s="156" t="str">
        <f>IF($AB$2=1,IF(คะแนนภาคเรียนที่2!P10="","",คะแนนภาคเรียนที่2!P10),IF(คะแนนภาคเรียนที่2!P40="","",คะแนนภาคเรียนที่2!P40))</f>
        <v/>
      </c>
      <c r="P10" s="156" t="str">
        <f>IF($AB$2=1,IF(คะแนนภาคเรียนที่2!Q10="","",คะแนนภาคเรียนที่2!Q10),IF(คะแนนภาคเรียนที่2!Q40="","",คะแนนภาคเรียนที่2!Q40))</f>
        <v/>
      </c>
      <c r="Q10" s="156" t="str">
        <f>IF($AB$2=1,IF(คะแนนภาคเรียนที่2!R10="","",คะแนนภาคเรียนที่2!R10),IF(คะแนนภาคเรียนที่2!R40="","",คะแนนภาคเรียนที่2!R40))</f>
        <v/>
      </c>
      <c r="R10" s="156" t="str">
        <f>IF($AB$2=1,IF(คะแนนภาคเรียนที่2!S10="","",คะแนนภาคเรียนที่2!S10),IF(คะแนนภาคเรียนที่2!S40="","",คะแนนภาคเรียนที่2!S40))</f>
        <v/>
      </c>
      <c r="S10" s="156" t="str">
        <f>IF($AB$2=1,IF(คะแนนภาคเรียนที่2!T10="","",คะแนนภาคเรียนที่2!T10),IF(คะแนนภาคเรียนที่2!T40="","",คะแนนภาคเรียนที่2!T40))</f>
        <v/>
      </c>
      <c r="T10" s="156" t="str">
        <f>IF($AB$2=1,IF(คะแนนภาคเรียนที่2!U10="","",คะแนนภาคเรียนที่2!U10),IF(คะแนนภาคเรียนที่2!U40="","",คะแนนภาคเรียนที่2!U40))</f>
        <v/>
      </c>
      <c r="U10" s="156" t="str">
        <f>IF($AB$2=1,IF(คะแนนภาคเรียนที่2!V10="","",คะแนนภาคเรียนที่2!V10),IF(คะแนนภาคเรียนที่2!V40="","",คะแนนภาคเรียนที่2!V40))</f>
        <v/>
      </c>
      <c r="V10" s="156" t="str">
        <f>IF($AB$2=1,IF(คะแนนภาคเรียนที่2!W10="","",คะแนนภาคเรียนที่2!W10),IF(คะแนนภาคเรียนที่2!W40="","",คะแนนภาคเรียนที่2!W40))</f>
        <v/>
      </c>
      <c r="W10" s="158" t="str">
        <f>IF($AB$2=1,IF(คะแนนภาคเรียนที่2!X10="","",คะแนนภาคเรียนที่2!X10),IF(คะแนนภาคเรียนที่2!X40="","",คะแนนภาคเรียนที่2!X40))</f>
        <v/>
      </c>
      <c r="X10" s="158" t="str">
        <f>IF($AB$2=1,IF(คะแนนภาคเรียนที่2!Y10="","",คะแนนภาคเรียนที่2!Y10),IF(คะแนนภาคเรียนที่2!Y40="","",คะแนนภาคเรียนที่2!Y40))</f>
        <v/>
      </c>
      <c r="Y10" s="158" t="str">
        <f>IF($AB$2=1,IF(คะแนนภาคเรียนที่2!Z10="","",คะแนนภาคเรียนที่2!Z10),IF(คะแนนภาคเรียนที่2!Z40="","",คะแนนภาคเรียนที่2!Z40))</f>
        <v/>
      </c>
      <c r="Z10" s="161" t="str">
        <f>IF($AB$2=1,IF(คะแนนภาคเรียนที่2!AA10="","",คะแนนภาคเรียนที่2!AA10),IF(คะแนนภาคเรียนที่2!AA40="","",คะแนนภาคเรียนที่2!AA40))</f>
        <v/>
      </c>
      <c r="AA10" s="146"/>
      <c r="AB10" s="146"/>
      <c r="AC10" s="146"/>
    </row>
    <row r="11" spans="1:29" ht="20.45" customHeight="1" x14ac:dyDescent="0.5">
      <c r="A11" s="200">
        <f t="shared" si="1"/>
        <v>6</v>
      </c>
      <c r="B11" s="157" t="str">
        <f>IF($AB$2=1,IF(คะแนนภาคเรียนที่2!$C11="","",คะแนนภาคเรียนที่2!$C11),IF(คะแนนภาคเรียนที่2!$C41="","",คะแนนภาคเรียนที่2!$C41))</f>
        <v/>
      </c>
      <c r="C11" s="156" t="str">
        <f>IF($AB$2=1,IF(คะแนนภาคเรียนที่2!D11="","",คะแนนภาคเรียนที่2!D11),IF(คะแนนภาคเรียนที่2!D41="","",คะแนนภาคเรียนที่2!D41))</f>
        <v/>
      </c>
      <c r="D11" s="156" t="str">
        <f>IF($AB$2=1,IF(คะแนนภาคเรียนที่2!E11="","",คะแนนภาคเรียนที่2!E11),IF(คะแนนภาคเรียนที่2!E41="","",คะแนนภาคเรียนที่2!E41))</f>
        <v/>
      </c>
      <c r="E11" s="156" t="str">
        <f>IF($AB$2=1,IF(คะแนนภาคเรียนที่2!F11="","",คะแนนภาคเรียนที่2!F11),IF(คะแนนภาคเรียนที่2!F41="","",คะแนนภาคเรียนที่2!F41))</f>
        <v/>
      </c>
      <c r="F11" s="156" t="str">
        <f>IF($AB$2=1,IF(คะแนนภาคเรียนที่2!G11="","",คะแนนภาคเรียนที่2!G11),IF(คะแนนภาคเรียนที่2!G41="","",คะแนนภาคเรียนที่2!G41))</f>
        <v/>
      </c>
      <c r="G11" s="156" t="str">
        <f>IF($AB$2=1,IF(คะแนนภาคเรียนที่2!H11="","",คะแนนภาคเรียนที่2!H11),IF(คะแนนภาคเรียนที่2!H41="","",คะแนนภาคเรียนที่2!H41))</f>
        <v/>
      </c>
      <c r="H11" s="156" t="str">
        <f>IF($AB$2=1,IF(คะแนนภาคเรียนที่2!I11="","",คะแนนภาคเรียนที่2!I11),IF(คะแนนภาคเรียนที่2!I41="","",คะแนนภาคเรียนที่2!I41))</f>
        <v/>
      </c>
      <c r="I11" s="156" t="str">
        <f>IF($AB$2=1,IF(คะแนนภาคเรียนที่2!J11="","",คะแนนภาคเรียนที่2!J11),IF(คะแนนภาคเรียนที่2!J41="","",คะแนนภาคเรียนที่2!J41))</f>
        <v/>
      </c>
      <c r="J11" s="156" t="str">
        <f>IF($AB$2=1,IF(คะแนนภาคเรียนที่2!K11="","",คะแนนภาคเรียนที่2!K11),IF(คะแนนภาคเรียนที่2!K41="","",คะแนนภาคเรียนที่2!K41))</f>
        <v/>
      </c>
      <c r="K11" s="156" t="str">
        <f>IF($AB$2=1,IF(คะแนนภาคเรียนที่2!L11="","",คะแนนภาคเรียนที่2!L11),IF(คะแนนภาคเรียนที่2!L41="","",คะแนนภาคเรียนที่2!L41))</f>
        <v/>
      </c>
      <c r="L11" s="156" t="str">
        <f>IF($AB$2=1,IF(คะแนนภาคเรียนที่2!M11="","",คะแนนภาคเรียนที่2!M11),IF(คะแนนภาคเรียนที่2!M41="","",คะแนนภาคเรียนที่2!M41))</f>
        <v/>
      </c>
      <c r="M11" s="156" t="str">
        <f>IF($AB$2=1,IF(คะแนนภาคเรียนที่2!N11="","",คะแนนภาคเรียนที่2!N11),IF(คะแนนภาคเรียนที่2!N41="","",คะแนนภาคเรียนที่2!N41))</f>
        <v/>
      </c>
      <c r="N11" s="156" t="str">
        <f>IF($AB$2=1,IF(คะแนนภาคเรียนที่2!O11="","",คะแนนภาคเรียนที่2!O11),IF(คะแนนภาคเรียนที่2!O41="","",คะแนนภาคเรียนที่2!O41))</f>
        <v/>
      </c>
      <c r="O11" s="156" t="str">
        <f>IF($AB$2=1,IF(คะแนนภาคเรียนที่2!P11="","",คะแนนภาคเรียนที่2!P11),IF(คะแนนภาคเรียนที่2!P41="","",คะแนนภาคเรียนที่2!P41))</f>
        <v/>
      </c>
      <c r="P11" s="156" t="str">
        <f>IF($AB$2=1,IF(คะแนนภาคเรียนที่2!Q11="","",คะแนนภาคเรียนที่2!Q11),IF(คะแนนภาคเรียนที่2!Q41="","",คะแนนภาคเรียนที่2!Q41))</f>
        <v/>
      </c>
      <c r="Q11" s="156" t="str">
        <f>IF($AB$2=1,IF(คะแนนภาคเรียนที่2!R11="","",คะแนนภาคเรียนที่2!R11),IF(คะแนนภาคเรียนที่2!R41="","",คะแนนภาคเรียนที่2!R41))</f>
        <v/>
      </c>
      <c r="R11" s="156" t="str">
        <f>IF($AB$2=1,IF(คะแนนภาคเรียนที่2!S11="","",คะแนนภาคเรียนที่2!S11),IF(คะแนนภาคเรียนที่2!S41="","",คะแนนภาคเรียนที่2!S41))</f>
        <v/>
      </c>
      <c r="S11" s="156" t="str">
        <f>IF($AB$2=1,IF(คะแนนภาคเรียนที่2!T11="","",คะแนนภาคเรียนที่2!T11),IF(คะแนนภาคเรียนที่2!T41="","",คะแนนภาคเรียนที่2!T41))</f>
        <v/>
      </c>
      <c r="T11" s="156" t="str">
        <f>IF($AB$2=1,IF(คะแนนภาคเรียนที่2!U11="","",คะแนนภาคเรียนที่2!U11),IF(คะแนนภาคเรียนที่2!U41="","",คะแนนภาคเรียนที่2!U41))</f>
        <v/>
      </c>
      <c r="U11" s="156" t="str">
        <f>IF($AB$2=1,IF(คะแนนภาคเรียนที่2!V11="","",คะแนนภาคเรียนที่2!V11),IF(คะแนนภาคเรียนที่2!V41="","",คะแนนภาคเรียนที่2!V41))</f>
        <v/>
      </c>
      <c r="V11" s="156" t="str">
        <f>IF($AB$2=1,IF(คะแนนภาคเรียนที่2!W11="","",คะแนนภาคเรียนที่2!W11),IF(คะแนนภาคเรียนที่2!W41="","",คะแนนภาคเรียนที่2!W41))</f>
        <v/>
      </c>
      <c r="W11" s="158" t="str">
        <f>IF($AB$2=1,IF(คะแนนภาคเรียนที่2!X11="","",คะแนนภาคเรียนที่2!X11),IF(คะแนนภาคเรียนที่2!X41="","",คะแนนภาคเรียนที่2!X41))</f>
        <v/>
      </c>
      <c r="X11" s="158" t="str">
        <f>IF($AB$2=1,IF(คะแนนภาคเรียนที่2!Y11="","",คะแนนภาคเรียนที่2!Y11),IF(คะแนนภาคเรียนที่2!Y41="","",คะแนนภาคเรียนที่2!Y41))</f>
        <v/>
      </c>
      <c r="Y11" s="158" t="str">
        <f>IF($AB$2=1,IF(คะแนนภาคเรียนที่2!Z11="","",คะแนนภาคเรียนที่2!Z11),IF(คะแนนภาคเรียนที่2!Z41="","",คะแนนภาคเรียนที่2!Z41))</f>
        <v/>
      </c>
      <c r="Z11" s="161" t="str">
        <f>IF($AB$2=1,IF(คะแนนภาคเรียนที่2!AA11="","",คะแนนภาคเรียนที่2!AA11),IF(คะแนนภาคเรียนที่2!AA41="","",คะแนนภาคเรียนที่2!AA41))</f>
        <v/>
      </c>
      <c r="AA11" s="146"/>
      <c r="AB11" s="146"/>
      <c r="AC11" s="146"/>
    </row>
    <row r="12" spans="1:29" ht="20.45" customHeight="1" x14ac:dyDescent="0.5">
      <c r="A12" s="200">
        <f t="shared" si="1"/>
        <v>7</v>
      </c>
      <c r="B12" s="157" t="str">
        <f>IF($AB$2=1,IF(คะแนนภาคเรียนที่2!$C12="","",คะแนนภาคเรียนที่2!$C12),IF(คะแนนภาคเรียนที่2!$C42="","",คะแนนภาคเรียนที่2!$C42))</f>
        <v/>
      </c>
      <c r="C12" s="156" t="str">
        <f>IF($AB$2=1,IF(คะแนนภาคเรียนที่2!D12="","",คะแนนภาคเรียนที่2!D12),IF(คะแนนภาคเรียนที่2!D42="","",คะแนนภาคเรียนที่2!D42))</f>
        <v/>
      </c>
      <c r="D12" s="156" t="str">
        <f>IF($AB$2=1,IF(คะแนนภาคเรียนที่2!E12="","",คะแนนภาคเรียนที่2!E12),IF(คะแนนภาคเรียนที่2!E42="","",คะแนนภาคเรียนที่2!E42))</f>
        <v/>
      </c>
      <c r="E12" s="156" t="str">
        <f>IF($AB$2=1,IF(คะแนนภาคเรียนที่2!F12="","",คะแนนภาคเรียนที่2!F12),IF(คะแนนภาคเรียนที่2!F42="","",คะแนนภาคเรียนที่2!F42))</f>
        <v/>
      </c>
      <c r="F12" s="156" t="str">
        <f>IF($AB$2=1,IF(คะแนนภาคเรียนที่2!G12="","",คะแนนภาคเรียนที่2!G12),IF(คะแนนภาคเรียนที่2!G42="","",คะแนนภาคเรียนที่2!G42))</f>
        <v/>
      </c>
      <c r="G12" s="156" t="str">
        <f>IF($AB$2=1,IF(คะแนนภาคเรียนที่2!H12="","",คะแนนภาคเรียนที่2!H12),IF(คะแนนภาคเรียนที่2!H42="","",คะแนนภาคเรียนที่2!H42))</f>
        <v/>
      </c>
      <c r="H12" s="156" t="str">
        <f>IF($AB$2=1,IF(คะแนนภาคเรียนที่2!I12="","",คะแนนภาคเรียนที่2!I12),IF(คะแนนภาคเรียนที่2!I42="","",คะแนนภาคเรียนที่2!I42))</f>
        <v/>
      </c>
      <c r="I12" s="156" t="str">
        <f>IF($AB$2=1,IF(คะแนนภาคเรียนที่2!J12="","",คะแนนภาคเรียนที่2!J12),IF(คะแนนภาคเรียนที่2!J42="","",คะแนนภาคเรียนที่2!J42))</f>
        <v/>
      </c>
      <c r="J12" s="156" t="str">
        <f>IF($AB$2=1,IF(คะแนนภาคเรียนที่2!K12="","",คะแนนภาคเรียนที่2!K12),IF(คะแนนภาคเรียนที่2!K42="","",คะแนนภาคเรียนที่2!K42))</f>
        <v/>
      </c>
      <c r="K12" s="156" t="str">
        <f>IF($AB$2=1,IF(คะแนนภาคเรียนที่2!L12="","",คะแนนภาคเรียนที่2!L12),IF(คะแนนภาคเรียนที่2!L42="","",คะแนนภาคเรียนที่2!L42))</f>
        <v/>
      </c>
      <c r="L12" s="156" t="str">
        <f>IF($AB$2=1,IF(คะแนนภาคเรียนที่2!M12="","",คะแนนภาคเรียนที่2!M12),IF(คะแนนภาคเรียนที่2!M42="","",คะแนนภาคเรียนที่2!M42))</f>
        <v/>
      </c>
      <c r="M12" s="156" t="str">
        <f>IF($AB$2=1,IF(คะแนนภาคเรียนที่2!N12="","",คะแนนภาคเรียนที่2!N12),IF(คะแนนภาคเรียนที่2!N42="","",คะแนนภาคเรียนที่2!N42))</f>
        <v/>
      </c>
      <c r="N12" s="156" t="str">
        <f>IF($AB$2=1,IF(คะแนนภาคเรียนที่2!O12="","",คะแนนภาคเรียนที่2!O12),IF(คะแนนภาคเรียนที่2!O42="","",คะแนนภาคเรียนที่2!O42))</f>
        <v/>
      </c>
      <c r="O12" s="156" t="str">
        <f>IF($AB$2=1,IF(คะแนนภาคเรียนที่2!P12="","",คะแนนภาคเรียนที่2!P12),IF(คะแนนภาคเรียนที่2!P42="","",คะแนนภาคเรียนที่2!P42))</f>
        <v/>
      </c>
      <c r="P12" s="156" t="str">
        <f>IF($AB$2=1,IF(คะแนนภาคเรียนที่2!Q12="","",คะแนนภาคเรียนที่2!Q12),IF(คะแนนภาคเรียนที่2!Q42="","",คะแนนภาคเรียนที่2!Q42))</f>
        <v/>
      </c>
      <c r="Q12" s="156" t="str">
        <f>IF($AB$2=1,IF(คะแนนภาคเรียนที่2!R12="","",คะแนนภาคเรียนที่2!R12),IF(คะแนนภาคเรียนที่2!R42="","",คะแนนภาคเรียนที่2!R42))</f>
        <v/>
      </c>
      <c r="R12" s="156" t="str">
        <f>IF($AB$2=1,IF(คะแนนภาคเรียนที่2!S12="","",คะแนนภาคเรียนที่2!S12),IF(คะแนนภาคเรียนที่2!S42="","",คะแนนภาคเรียนที่2!S42))</f>
        <v/>
      </c>
      <c r="S12" s="156" t="str">
        <f>IF($AB$2=1,IF(คะแนนภาคเรียนที่2!T12="","",คะแนนภาคเรียนที่2!T12),IF(คะแนนภาคเรียนที่2!T42="","",คะแนนภาคเรียนที่2!T42))</f>
        <v/>
      </c>
      <c r="T12" s="156" t="str">
        <f>IF($AB$2=1,IF(คะแนนภาคเรียนที่2!U12="","",คะแนนภาคเรียนที่2!U12),IF(คะแนนภาคเรียนที่2!U42="","",คะแนนภาคเรียนที่2!U42))</f>
        <v/>
      </c>
      <c r="U12" s="156" t="str">
        <f>IF($AB$2=1,IF(คะแนนภาคเรียนที่2!V12="","",คะแนนภาคเรียนที่2!V12),IF(คะแนนภาคเรียนที่2!V42="","",คะแนนภาคเรียนที่2!V42))</f>
        <v/>
      </c>
      <c r="V12" s="156" t="str">
        <f>IF($AB$2=1,IF(คะแนนภาคเรียนที่2!W12="","",คะแนนภาคเรียนที่2!W12),IF(คะแนนภาคเรียนที่2!W42="","",คะแนนภาคเรียนที่2!W42))</f>
        <v/>
      </c>
      <c r="W12" s="158" t="str">
        <f>IF($AB$2=1,IF(คะแนนภาคเรียนที่2!X12="","",คะแนนภาคเรียนที่2!X12),IF(คะแนนภาคเรียนที่2!X42="","",คะแนนภาคเรียนที่2!X42))</f>
        <v/>
      </c>
      <c r="X12" s="158" t="str">
        <f>IF($AB$2=1,IF(คะแนนภาคเรียนที่2!Y12="","",คะแนนภาคเรียนที่2!Y12),IF(คะแนนภาคเรียนที่2!Y42="","",คะแนนภาคเรียนที่2!Y42))</f>
        <v/>
      </c>
      <c r="Y12" s="158" t="str">
        <f>IF($AB$2=1,IF(คะแนนภาคเรียนที่2!Z12="","",คะแนนภาคเรียนที่2!Z12),IF(คะแนนภาคเรียนที่2!Z42="","",คะแนนภาคเรียนที่2!Z42))</f>
        <v/>
      </c>
      <c r="Z12" s="161" t="str">
        <f>IF($AB$2=1,IF(คะแนนภาคเรียนที่2!AA12="","",คะแนนภาคเรียนที่2!AA12),IF(คะแนนภาคเรียนที่2!AA42="","",คะแนนภาคเรียนที่2!AA42))</f>
        <v/>
      </c>
      <c r="AA12" s="146"/>
      <c r="AB12" s="146"/>
      <c r="AC12" s="146"/>
    </row>
    <row r="13" spans="1:29" ht="20.45" customHeight="1" x14ac:dyDescent="0.5">
      <c r="A13" s="200">
        <f t="shared" si="1"/>
        <v>8</v>
      </c>
      <c r="B13" s="157" t="str">
        <f>IF($AB$2=1,IF(คะแนนภาคเรียนที่2!$C13="","",คะแนนภาคเรียนที่2!$C13),IF(คะแนนภาคเรียนที่2!$C43="","",คะแนนภาคเรียนที่2!$C43))</f>
        <v/>
      </c>
      <c r="C13" s="156" t="str">
        <f>IF($AB$2=1,IF(คะแนนภาคเรียนที่2!D13="","",คะแนนภาคเรียนที่2!D13),IF(คะแนนภาคเรียนที่2!D43="","",คะแนนภาคเรียนที่2!D43))</f>
        <v/>
      </c>
      <c r="D13" s="156" t="str">
        <f>IF($AB$2=1,IF(คะแนนภาคเรียนที่2!E13="","",คะแนนภาคเรียนที่2!E13),IF(คะแนนภาคเรียนที่2!E43="","",คะแนนภาคเรียนที่2!E43))</f>
        <v/>
      </c>
      <c r="E13" s="156" t="str">
        <f>IF($AB$2=1,IF(คะแนนภาคเรียนที่2!F13="","",คะแนนภาคเรียนที่2!F13),IF(คะแนนภาคเรียนที่2!F43="","",คะแนนภาคเรียนที่2!F43))</f>
        <v/>
      </c>
      <c r="F13" s="156" t="str">
        <f>IF($AB$2=1,IF(คะแนนภาคเรียนที่2!G13="","",คะแนนภาคเรียนที่2!G13),IF(คะแนนภาคเรียนที่2!G43="","",คะแนนภาคเรียนที่2!G43))</f>
        <v/>
      </c>
      <c r="G13" s="156" t="str">
        <f>IF($AB$2=1,IF(คะแนนภาคเรียนที่2!H13="","",คะแนนภาคเรียนที่2!H13),IF(คะแนนภาคเรียนที่2!H43="","",คะแนนภาคเรียนที่2!H43))</f>
        <v/>
      </c>
      <c r="H13" s="156" t="str">
        <f>IF($AB$2=1,IF(คะแนนภาคเรียนที่2!I13="","",คะแนนภาคเรียนที่2!I13),IF(คะแนนภาคเรียนที่2!I43="","",คะแนนภาคเรียนที่2!I43))</f>
        <v/>
      </c>
      <c r="I13" s="156" t="str">
        <f>IF($AB$2=1,IF(คะแนนภาคเรียนที่2!J13="","",คะแนนภาคเรียนที่2!J13),IF(คะแนนภาคเรียนที่2!J43="","",คะแนนภาคเรียนที่2!J43))</f>
        <v/>
      </c>
      <c r="J13" s="156" t="str">
        <f>IF($AB$2=1,IF(คะแนนภาคเรียนที่2!K13="","",คะแนนภาคเรียนที่2!K13),IF(คะแนนภาคเรียนที่2!K43="","",คะแนนภาคเรียนที่2!K43))</f>
        <v/>
      </c>
      <c r="K13" s="156" t="str">
        <f>IF($AB$2=1,IF(คะแนนภาคเรียนที่2!L13="","",คะแนนภาคเรียนที่2!L13),IF(คะแนนภาคเรียนที่2!L43="","",คะแนนภาคเรียนที่2!L43))</f>
        <v/>
      </c>
      <c r="L13" s="156" t="str">
        <f>IF($AB$2=1,IF(คะแนนภาคเรียนที่2!M13="","",คะแนนภาคเรียนที่2!M13),IF(คะแนนภาคเรียนที่2!M43="","",คะแนนภาคเรียนที่2!M43))</f>
        <v/>
      </c>
      <c r="M13" s="156" t="str">
        <f>IF($AB$2=1,IF(คะแนนภาคเรียนที่2!N13="","",คะแนนภาคเรียนที่2!N13),IF(คะแนนภาคเรียนที่2!N43="","",คะแนนภาคเรียนที่2!N43))</f>
        <v/>
      </c>
      <c r="N13" s="156" t="str">
        <f>IF($AB$2=1,IF(คะแนนภาคเรียนที่2!O13="","",คะแนนภาคเรียนที่2!O13),IF(คะแนนภาคเรียนที่2!O43="","",คะแนนภาคเรียนที่2!O43))</f>
        <v/>
      </c>
      <c r="O13" s="156" t="str">
        <f>IF($AB$2=1,IF(คะแนนภาคเรียนที่2!P13="","",คะแนนภาคเรียนที่2!P13),IF(คะแนนภาคเรียนที่2!P43="","",คะแนนภาคเรียนที่2!P43))</f>
        <v/>
      </c>
      <c r="P13" s="156" t="str">
        <f>IF($AB$2=1,IF(คะแนนภาคเรียนที่2!Q13="","",คะแนนภาคเรียนที่2!Q13),IF(คะแนนภาคเรียนที่2!Q43="","",คะแนนภาคเรียนที่2!Q43))</f>
        <v/>
      </c>
      <c r="Q13" s="156" t="str">
        <f>IF($AB$2=1,IF(คะแนนภาคเรียนที่2!R13="","",คะแนนภาคเรียนที่2!R13),IF(คะแนนภาคเรียนที่2!R43="","",คะแนนภาคเรียนที่2!R43))</f>
        <v/>
      </c>
      <c r="R13" s="156" t="str">
        <f>IF($AB$2=1,IF(คะแนนภาคเรียนที่2!S13="","",คะแนนภาคเรียนที่2!S13),IF(คะแนนภาคเรียนที่2!S43="","",คะแนนภาคเรียนที่2!S43))</f>
        <v/>
      </c>
      <c r="S13" s="156" t="str">
        <f>IF($AB$2=1,IF(คะแนนภาคเรียนที่2!T13="","",คะแนนภาคเรียนที่2!T13),IF(คะแนนภาคเรียนที่2!T43="","",คะแนนภาคเรียนที่2!T43))</f>
        <v/>
      </c>
      <c r="T13" s="156" t="str">
        <f>IF($AB$2=1,IF(คะแนนภาคเรียนที่2!U13="","",คะแนนภาคเรียนที่2!U13),IF(คะแนนภาคเรียนที่2!U43="","",คะแนนภาคเรียนที่2!U43))</f>
        <v/>
      </c>
      <c r="U13" s="156" t="str">
        <f>IF($AB$2=1,IF(คะแนนภาคเรียนที่2!V13="","",คะแนนภาคเรียนที่2!V13),IF(คะแนนภาคเรียนที่2!V43="","",คะแนนภาคเรียนที่2!V43))</f>
        <v/>
      </c>
      <c r="V13" s="156" t="str">
        <f>IF($AB$2=1,IF(คะแนนภาคเรียนที่2!W13="","",คะแนนภาคเรียนที่2!W13),IF(คะแนนภาคเรียนที่2!W43="","",คะแนนภาคเรียนที่2!W43))</f>
        <v/>
      </c>
      <c r="W13" s="158" t="str">
        <f>IF($AB$2=1,IF(คะแนนภาคเรียนที่2!X13="","",คะแนนภาคเรียนที่2!X13),IF(คะแนนภาคเรียนที่2!X43="","",คะแนนภาคเรียนที่2!X43))</f>
        <v/>
      </c>
      <c r="X13" s="158" t="str">
        <f>IF($AB$2=1,IF(คะแนนภาคเรียนที่2!Y13="","",คะแนนภาคเรียนที่2!Y13),IF(คะแนนภาคเรียนที่2!Y43="","",คะแนนภาคเรียนที่2!Y43))</f>
        <v/>
      </c>
      <c r="Y13" s="158" t="str">
        <f>IF($AB$2=1,IF(คะแนนภาคเรียนที่2!Z13="","",คะแนนภาคเรียนที่2!Z13),IF(คะแนนภาคเรียนที่2!Z43="","",คะแนนภาคเรียนที่2!Z43))</f>
        <v/>
      </c>
      <c r="Z13" s="161" t="str">
        <f>IF($AB$2=1,IF(คะแนนภาคเรียนที่2!AA13="","",คะแนนภาคเรียนที่2!AA13),IF(คะแนนภาคเรียนที่2!AA43="","",คะแนนภาคเรียนที่2!AA43))</f>
        <v/>
      </c>
      <c r="AA13" s="146"/>
      <c r="AB13" s="146"/>
      <c r="AC13" s="146"/>
    </row>
    <row r="14" spans="1:29" ht="20.45" customHeight="1" x14ac:dyDescent="0.5">
      <c r="A14" s="200">
        <f t="shared" si="1"/>
        <v>9</v>
      </c>
      <c r="B14" s="157" t="str">
        <f>IF($AB$2=1,IF(คะแนนภาคเรียนที่2!$C14="","",คะแนนภาคเรียนที่2!$C14),IF(คะแนนภาคเรียนที่2!$C44="","",คะแนนภาคเรียนที่2!$C44))</f>
        <v/>
      </c>
      <c r="C14" s="156" t="str">
        <f>IF($AB$2=1,IF(คะแนนภาคเรียนที่2!D14="","",คะแนนภาคเรียนที่2!D14),IF(คะแนนภาคเรียนที่2!D44="","",คะแนนภาคเรียนที่2!D44))</f>
        <v/>
      </c>
      <c r="D14" s="156" t="str">
        <f>IF($AB$2=1,IF(คะแนนภาคเรียนที่2!E14="","",คะแนนภาคเรียนที่2!E14),IF(คะแนนภาคเรียนที่2!E44="","",คะแนนภาคเรียนที่2!E44))</f>
        <v/>
      </c>
      <c r="E14" s="156" t="str">
        <f>IF($AB$2=1,IF(คะแนนภาคเรียนที่2!F14="","",คะแนนภาคเรียนที่2!F14),IF(คะแนนภาคเรียนที่2!F44="","",คะแนนภาคเรียนที่2!F44))</f>
        <v/>
      </c>
      <c r="F14" s="156" t="str">
        <f>IF($AB$2=1,IF(คะแนนภาคเรียนที่2!G14="","",คะแนนภาคเรียนที่2!G14),IF(คะแนนภาคเรียนที่2!G44="","",คะแนนภาคเรียนที่2!G44))</f>
        <v/>
      </c>
      <c r="G14" s="156" t="str">
        <f>IF($AB$2=1,IF(คะแนนภาคเรียนที่2!H14="","",คะแนนภาคเรียนที่2!H14),IF(คะแนนภาคเรียนที่2!H44="","",คะแนนภาคเรียนที่2!H44))</f>
        <v/>
      </c>
      <c r="H14" s="156" t="str">
        <f>IF($AB$2=1,IF(คะแนนภาคเรียนที่2!I14="","",คะแนนภาคเรียนที่2!I14),IF(คะแนนภาคเรียนที่2!I44="","",คะแนนภาคเรียนที่2!I44))</f>
        <v/>
      </c>
      <c r="I14" s="156" t="str">
        <f>IF($AB$2=1,IF(คะแนนภาคเรียนที่2!J14="","",คะแนนภาคเรียนที่2!J14),IF(คะแนนภาคเรียนที่2!J44="","",คะแนนภาคเรียนที่2!J44))</f>
        <v/>
      </c>
      <c r="J14" s="156" t="str">
        <f>IF($AB$2=1,IF(คะแนนภาคเรียนที่2!K14="","",คะแนนภาคเรียนที่2!K14),IF(คะแนนภาคเรียนที่2!K44="","",คะแนนภาคเรียนที่2!K44))</f>
        <v/>
      </c>
      <c r="K14" s="156" t="str">
        <f>IF($AB$2=1,IF(คะแนนภาคเรียนที่2!L14="","",คะแนนภาคเรียนที่2!L14),IF(คะแนนภาคเรียนที่2!L44="","",คะแนนภาคเรียนที่2!L44))</f>
        <v/>
      </c>
      <c r="L14" s="156" t="str">
        <f>IF($AB$2=1,IF(คะแนนภาคเรียนที่2!M14="","",คะแนนภาคเรียนที่2!M14),IF(คะแนนภาคเรียนที่2!M44="","",คะแนนภาคเรียนที่2!M44))</f>
        <v/>
      </c>
      <c r="M14" s="156" t="str">
        <f>IF($AB$2=1,IF(คะแนนภาคเรียนที่2!N14="","",คะแนนภาคเรียนที่2!N14),IF(คะแนนภาคเรียนที่2!N44="","",คะแนนภาคเรียนที่2!N44))</f>
        <v/>
      </c>
      <c r="N14" s="156" t="str">
        <f>IF($AB$2=1,IF(คะแนนภาคเรียนที่2!O14="","",คะแนนภาคเรียนที่2!O14),IF(คะแนนภาคเรียนที่2!O44="","",คะแนนภาคเรียนที่2!O44))</f>
        <v/>
      </c>
      <c r="O14" s="156" t="str">
        <f>IF($AB$2=1,IF(คะแนนภาคเรียนที่2!P14="","",คะแนนภาคเรียนที่2!P14),IF(คะแนนภาคเรียนที่2!P44="","",คะแนนภาคเรียนที่2!P44))</f>
        <v/>
      </c>
      <c r="P14" s="156" t="str">
        <f>IF($AB$2=1,IF(คะแนนภาคเรียนที่2!Q14="","",คะแนนภาคเรียนที่2!Q14),IF(คะแนนภาคเรียนที่2!Q44="","",คะแนนภาคเรียนที่2!Q44))</f>
        <v/>
      </c>
      <c r="Q14" s="156" t="str">
        <f>IF($AB$2=1,IF(คะแนนภาคเรียนที่2!R14="","",คะแนนภาคเรียนที่2!R14),IF(คะแนนภาคเรียนที่2!R44="","",คะแนนภาคเรียนที่2!R44))</f>
        <v/>
      </c>
      <c r="R14" s="156" t="str">
        <f>IF($AB$2=1,IF(คะแนนภาคเรียนที่2!S14="","",คะแนนภาคเรียนที่2!S14),IF(คะแนนภาคเรียนที่2!S44="","",คะแนนภาคเรียนที่2!S44))</f>
        <v/>
      </c>
      <c r="S14" s="156" t="str">
        <f>IF($AB$2=1,IF(คะแนนภาคเรียนที่2!T14="","",คะแนนภาคเรียนที่2!T14),IF(คะแนนภาคเรียนที่2!T44="","",คะแนนภาคเรียนที่2!T44))</f>
        <v/>
      </c>
      <c r="T14" s="156" t="str">
        <f>IF($AB$2=1,IF(คะแนนภาคเรียนที่2!U14="","",คะแนนภาคเรียนที่2!U14),IF(คะแนนภาคเรียนที่2!U44="","",คะแนนภาคเรียนที่2!U44))</f>
        <v/>
      </c>
      <c r="U14" s="156" t="str">
        <f>IF($AB$2=1,IF(คะแนนภาคเรียนที่2!V14="","",คะแนนภาคเรียนที่2!V14),IF(คะแนนภาคเรียนที่2!V44="","",คะแนนภาคเรียนที่2!V44))</f>
        <v/>
      </c>
      <c r="V14" s="156" t="str">
        <f>IF($AB$2=1,IF(คะแนนภาคเรียนที่2!W14="","",คะแนนภาคเรียนที่2!W14),IF(คะแนนภาคเรียนที่2!W44="","",คะแนนภาคเรียนที่2!W44))</f>
        <v/>
      </c>
      <c r="W14" s="158" t="str">
        <f>IF($AB$2=1,IF(คะแนนภาคเรียนที่2!X14="","",คะแนนภาคเรียนที่2!X14),IF(คะแนนภาคเรียนที่2!X44="","",คะแนนภาคเรียนที่2!X44))</f>
        <v/>
      </c>
      <c r="X14" s="158" t="str">
        <f>IF($AB$2=1,IF(คะแนนภาคเรียนที่2!Y14="","",คะแนนภาคเรียนที่2!Y14),IF(คะแนนภาคเรียนที่2!Y44="","",คะแนนภาคเรียนที่2!Y44))</f>
        <v/>
      </c>
      <c r="Y14" s="158" t="str">
        <f>IF($AB$2=1,IF(คะแนนภาคเรียนที่2!Z14="","",คะแนนภาคเรียนที่2!Z14),IF(คะแนนภาคเรียนที่2!Z44="","",คะแนนภาคเรียนที่2!Z44))</f>
        <v/>
      </c>
      <c r="Z14" s="161" t="str">
        <f>IF($AB$2=1,IF(คะแนนภาคเรียนที่2!AA14="","",คะแนนภาคเรียนที่2!AA14),IF(คะแนนภาคเรียนที่2!AA44="","",คะแนนภาคเรียนที่2!AA44))</f>
        <v/>
      </c>
      <c r="AA14" s="146"/>
      <c r="AB14" s="146"/>
      <c r="AC14" s="146"/>
    </row>
    <row r="15" spans="1:29" ht="20.45" customHeight="1" x14ac:dyDescent="0.5">
      <c r="A15" s="200">
        <f t="shared" si="1"/>
        <v>10</v>
      </c>
      <c r="B15" s="157" t="str">
        <f>IF($AB$2=1,IF(คะแนนภาคเรียนที่2!$C15="","",คะแนนภาคเรียนที่2!$C15),IF(คะแนนภาคเรียนที่2!$C45="","",คะแนนภาคเรียนที่2!$C45))</f>
        <v/>
      </c>
      <c r="C15" s="156" t="str">
        <f>IF($AB$2=1,IF(คะแนนภาคเรียนที่2!D15="","",คะแนนภาคเรียนที่2!D15),IF(คะแนนภาคเรียนที่2!D45="","",คะแนนภาคเรียนที่2!D45))</f>
        <v/>
      </c>
      <c r="D15" s="156" t="str">
        <f>IF($AB$2=1,IF(คะแนนภาคเรียนที่2!E15="","",คะแนนภาคเรียนที่2!E15),IF(คะแนนภาคเรียนที่2!E45="","",คะแนนภาคเรียนที่2!E45))</f>
        <v/>
      </c>
      <c r="E15" s="156" t="str">
        <f>IF($AB$2=1,IF(คะแนนภาคเรียนที่2!F15="","",คะแนนภาคเรียนที่2!F15),IF(คะแนนภาคเรียนที่2!F45="","",คะแนนภาคเรียนที่2!F45))</f>
        <v/>
      </c>
      <c r="F15" s="156" t="str">
        <f>IF($AB$2=1,IF(คะแนนภาคเรียนที่2!G15="","",คะแนนภาคเรียนที่2!G15),IF(คะแนนภาคเรียนที่2!G45="","",คะแนนภาคเรียนที่2!G45))</f>
        <v/>
      </c>
      <c r="G15" s="156" t="str">
        <f>IF($AB$2=1,IF(คะแนนภาคเรียนที่2!H15="","",คะแนนภาคเรียนที่2!H15),IF(คะแนนภาคเรียนที่2!H45="","",คะแนนภาคเรียนที่2!H45))</f>
        <v/>
      </c>
      <c r="H15" s="156" t="str">
        <f>IF($AB$2=1,IF(คะแนนภาคเรียนที่2!I15="","",คะแนนภาคเรียนที่2!I15),IF(คะแนนภาคเรียนที่2!I45="","",คะแนนภาคเรียนที่2!I45))</f>
        <v/>
      </c>
      <c r="I15" s="156" t="str">
        <f>IF($AB$2=1,IF(คะแนนภาคเรียนที่2!J15="","",คะแนนภาคเรียนที่2!J15),IF(คะแนนภาคเรียนที่2!J45="","",คะแนนภาคเรียนที่2!J45))</f>
        <v/>
      </c>
      <c r="J15" s="156" t="str">
        <f>IF($AB$2=1,IF(คะแนนภาคเรียนที่2!K15="","",คะแนนภาคเรียนที่2!K15),IF(คะแนนภาคเรียนที่2!K45="","",คะแนนภาคเรียนที่2!K45))</f>
        <v/>
      </c>
      <c r="K15" s="156" t="str">
        <f>IF($AB$2=1,IF(คะแนนภาคเรียนที่2!L15="","",คะแนนภาคเรียนที่2!L15),IF(คะแนนภาคเรียนที่2!L45="","",คะแนนภาคเรียนที่2!L45))</f>
        <v/>
      </c>
      <c r="L15" s="156" t="str">
        <f>IF($AB$2=1,IF(คะแนนภาคเรียนที่2!M15="","",คะแนนภาคเรียนที่2!M15),IF(คะแนนภาคเรียนที่2!M45="","",คะแนนภาคเรียนที่2!M45))</f>
        <v/>
      </c>
      <c r="M15" s="156" t="str">
        <f>IF($AB$2=1,IF(คะแนนภาคเรียนที่2!N15="","",คะแนนภาคเรียนที่2!N15),IF(คะแนนภาคเรียนที่2!N45="","",คะแนนภาคเรียนที่2!N45))</f>
        <v/>
      </c>
      <c r="N15" s="156" t="str">
        <f>IF($AB$2=1,IF(คะแนนภาคเรียนที่2!O15="","",คะแนนภาคเรียนที่2!O15),IF(คะแนนภาคเรียนที่2!O45="","",คะแนนภาคเรียนที่2!O45))</f>
        <v/>
      </c>
      <c r="O15" s="156" t="str">
        <f>IF($AB$2=1,IF(คะแนนภาคเรียนที่2!P15="","",คะแนนภาคเรียนที่2!P15),IF(คะแนนภาคเรียนที่2!P45="","",คะแนนภาคเรียนที่2!P45))</f>
        <v/>
      </c>
      <c r="P15" s="156" t="str">
        <f>IF($AB$2=1,IF(คะแนนภาคเรียนที่2!Q15="","",คะแนนภาคเรียนที่2!Q15),IF(คะแนนภาคเรียนที่2!Q45="","",คะแนนภาคเรียนที่2!Q45))</f>
        <v/>
      </c>
      <c r="Q15" s="156" t="str">
        <f>IF($AB$2=1,IF(คะแนนภาคเรียนที่2!R15="","",คะแนนภาคเรียนที่2!R15),IF(คะแนนภาคเรียนที่2!R45="","",คะแนนภาคเรียนที่2!R45))</f>
        <v/>
      </c>
      <c r="R15" s="156" t="str">
        <f>IF($AB$2=1,IF(คะแนนภาคเรียนที่2!S15="","",คะแนนภาคเรียนที่2!S15),IF(คะแนนภาคเรียนที่2!S45="","",คะแนนภาคเรียนที่2!S45))</f>
        <v/>
      </c>
      <c r="S15" s="156" t="str">
        <f>IF($AB$2=1,IF(คะแนนภาคเรียนที่2!T15="","",คะแนนภาคเรียนที่2!T15),IF(คะแนนภาคเรียนที่2!T45="","",คะแนนภาคเรียนที่2!T45))</f>
        <v/>
      </c>
      <c r="T15" s="156" t="str">
        <f>IF($AB$2=1,IF(คะแนนภาคเรียนที่2!U15="","",คะแนนภาคเรียนที่2!U15),IF(คะแนนภาคเรียนที่2!U45="","",คะแนนภาคเรียนที่2!U45))</f>
        <v/>
      </c>
      <c r="U15" s="156" t="str">
        <f>IF($AB$2=1,IF(คะแนนภาคเรียนที่2!V15="","",คะแนนภาคเรียนที่2!V15),IF(คะแนนภาคเรียนที่2!V45="","",คะแนนภาคเรียนที่2!V45))</f>
        <v/>
      </c>
      <c r="V15" s="156" t="str">
        <f>IF($AB$2=1,IF(คะแนนภาคเรียนที่2!W15="","",คะแนนภาคเรียนที่2!W15),IF(คะแนนภาคเรียนที่2!W45="","",คะแนนภาคเรียนที่2!W45))</f>
        <v/>
      </c>
      <c r="W15" s="158" t="str">
        <f>IF($AB$2=1,IF(คะแนนภาคเรียนที่2!X15="","",คะแนนภาคเรียนที่2!X15),IF(คะแนนภาคเรียนที่2!X45="","",คะแนนภาคเรียนที่2!X45))</f>
        <v/>
      </c>
      <c r="X15" s="158" t="str">
        <f>IF($AB$2=1,IF(คะแนนภาคเรียนที่2!Y15="","",คะแนนภาคเรียนที่2!Y15),IF(คะแนนภาคเรียนที่2!Y45="","",คะแนนภาคเรียนที่2!Y45))</f>
        <v/>
      </c>
      <c r="Y15" s="158" t="str">
        <f>IF($AB$2=1,IF(คะแนนภาคเรียนที่2!Z15="","",คะแนนภาคเรียนที่2!Z15),IF(คะแนนภาคเรียนที่2!Z45="","",คะแนนภาคเรียนที่2!Z45))</f>
        <v/>
      </c>
      <c r="Z15" s="161" t="str">
        <f>IF($AB$2=1,IF(คะแนนภาคเรียนที่2!AA15="","",คะแนนภาคเรียนที่2!AA15),IF(คะแนนภาคเรียนที่2!AA45="","",คะแนนภาคเรียนที่2!AA45))</f>
        <v/>
      </c>
      <c r="AA15" s="146"/>
      <c r="AB15" s="146"/>
      <c r="AC15" s="146"/>
    </row>
    <row r="16" spans="1:29" ht="20.45" customHeight="1" x14ac:dyDescent="0.5">
      <c r="A16" s="200">
        <f t="shared" si="1"/>
        <v>11</v>
      </c>
      <c r="B16" s="157" t="str">
        <f>IF($AB$2=1,IF(คะแนนภาคเรียนที่2!$C16="","",คะแนนภาคเรียนที่2!$C16),IF(คะแนนภาคเรียนที่2!$C46="","",คะแนนภาคเรียนที่2!$C46))</f>
        <v/>
      </c>
      <c r="C16" s="156" t="str">
        <f>IF($AB$2=1,IF(คะแนนภาคเรียนที่2!D16="","",คะแนนภาคเรียนที่2!D16),IF(คะแนนภาคเรียนที่2!D46="","",คะแนนภาคเรียนที่2!D46))</f>
        <v/>
      </c>
      <c r="D16" s="156" t="str">
        <f>IF($AB$2=1,IF(คะแนนภาคเรียนที่2!E16="","",คะแนนภาคเรียนที่2!E16),IF(คะแนนภาคเรียนที่2!E46="","",คะแนนภาคเรียนที่2!E46))</f>
        <v/>
      </c>
      <c r="E16" s="156" t="str">
        <f>IF($AB$2=1,IF(คะแนนภาคเรียนที่2!F16="","",คะแนนภาคเรียนที่2!F16),IF(คะแนนภาคเรียนที่2!F46="","",คะแนนภาคเรียนที่2!F46))</f>
        <v/>
      </c>
      <c r="F16" s="156" t="str">
        <f>IF($AB$2=1,IF(คะแนนภาคเรียนที่2!G16="","",คะแนนภาคเรียนที่2!G16),IF(คะแนนภาคเรียนที่2!G46="","",คะแนนภาคเรียนที่2!G46))</f>
        <v/>
      </c>
      <c r="G16" s="156" t="str">
        <f>IF($AB$2=1,IF(คะแนนภาคเรียนที่2!H16="","",คะแนนภาคเรียนที่2!H16),IF(คะแนนภาคเรียนที่2!H46="","",คะแนนภาคเรียนที่2!H46))</f>
        <v/>
      </c>
      <c r="H16" s="156" t="str">
        <f>IF($AB$2=1,IF(คะแนนภาคเรียนที่2!I16="","",คะแนนภาคเรียนที่2!I16),IF(คะแนนภาคเรียนที่2!I46="","",คะแนนภาคเรียนที่2!I46))</f>
        <v/>
      </c>
      <c r="I16" s="156" t="str">
        <f>IF($AB$2=1,IF(คะแนนภาคเรียนที่2!J16="","",คะแนนภาคเรียนที่2!J16),IF(คะแนนภาคเรียนที่2!J46="","",คะแนนภาคเรียนที่2!J46))</f>
        <v/>
      </c>
      <c r="J16" s="156" t="str">
        <f>IF($AB$2=1,IF(คะแนนภาคเรียนที่2!K16="","",คะแนนภาคเรียนที่2!K16),IF(คะแนนภาคเรียนที่2!K46="","",คะแนนภาคเรียนที่2!K46))</f>
        <v/>
      </c>
      <c r="K16" s="156" t="str">
        <f>IF($AB$2=1,IF(คะแนนภาคเรียนที่2!L16="","",คะแนนภาคเรียนที่2!L16),IF(คะแนนภาคเรียนที่2!L46="","",คะแนนภาคเรียนที่2!L46))</f>
        <v/>
      </c>
      <c r="L16" s="156" t="str">
        <f>IF($AB$2=1,IF(คะแนนภาคเรียนที่2!M16="","",คะแนนภาคเรียนที่2!M16),IF(คะแนนภาคเรียนที่2!M46="","",คะแนนภาคเรียนที่2!M46))</f>
        <v/>
      </c>
      <c r="M16" s="156" t="str">
        <f>IF($AB$2=1,IF(คะแนนภาคเรียนที่2!N16="","",คะแนนภาคเรียนที่2!N16),IF(คะแนนภาคเรียนที่2!N46="","",คะแนนภาคเรียนที่2!N46))</f>
        <v/>
      </c>
      <c r="N16" s="156" t="str">
        <f>IF($AB$2=1,IF(คะแนนภาคเรียนที่2!O16="","",คะแนนภาคเรียนที่2!O16),IF(คะแนนภาคเรียนที่2!O46="","",คะแนนภาคเรียนที่2!O46))</f>
        <v/>
      </c>
      <c r="O16" s="156" t="str">
        <f>IF($AB$2=1,IF(คะแนนภาคเรียนที่2!P16="","",คะแนนภาคเรียนที่2!P16),IF(คะแนนภาคเรียนที่2!P46="","",คะแนนภาคเรียนที่2!P46))</f>
        <v/>
      </c>
      <c r="P16" s="156" t="str">
        <f>IF($AB$2=1,IF(คะแนนภาคเรียนที่2!Q16="","",คะแนนภาคเรียนที่2!Q16),IF(คะแนนภาคเรียนที่2!Q46="","",คะแนนภาคเรียนที่2!Q46))</f>
        <v/>
      </c>
      <c r="Q16" s="156" t="str">
        <f>IF($AB$2=1,IF(คะแนนภาคเรียนที่2!R16="","",คะแนนภาคเรียนที่2!R16),IF(คะแนนภาคเรียนที่2!R46="","",คะแนนภาคเรียนที่2!R46))</f>
        <v/>
      </c>
      <c r="R16" s="156" t="str">
        <f>IF($AB$2=1,IF(คะแนนภาคเรียนที่2!S16="","",คะแนนภาคเรียนที่2!S16),IF(คะแนนภาคเรียนที่2!S46="","",คะแนนภาคเรียนที่2!S46))</f>
        <v/>
      </c>
      <c r="S16" s="156" t="str">
        <f>IF($AB$2=1,IF(คะแนนภาคเรียนที่2!T16="","",คะแนนภาคเรียนที่2!T16),IF(คะแนนภาคเรียนที่2!T46="","",คะแนนภาคเรียนที่2!T46))</f>
        <v/>
      </c>
      <c r="T16" s="156" t="str">
        <f>IF($AB$2=1,IF(คะแนนภาคเรียนที่2!U16="","",คะแนนภาคเรียนที่2!U16),IF(คะแนนภาคเรียนที่2!U46="","",คะแนนภาคเรียนที่2!U46))</f>
        <v/>
      </c>
      <c r="U16" s="156" t="str">
        <f>IF($AB$2=1,IF(คะแนนภาคเรียนที่2!V16="","",คะแนนภาคเรียนที่2!V16),IF(คะแนนภาคเรียนที่2!V46="","",คะแนนภาคเรียนที่2!V46))</f>
        <v/>
      </c>
      <c r="V16" s="156" t="str">
        <f>IF($AB$2=1,IF(คะแนนภาคเรียนที่2!W16="","",คะแนนภาคเรียนที่2!W16),IF(คะแนนภาคเรียนที่2!W46="","",คะแนนภาคเรียนที่2!W46))</f>
        <v/>
      </c>
      <c r="W16" s="158" t="str">
        <f>IF($AB$2=1,IF(คะแนนภาคเรียนที่2!X16="","",คะแนนภาคเรียนที่2!X16),IF(คะแนนภาคเรียนที่2!X46="","",คะแนนภาคเรียนที่2!X46))</f>
        <v/>
      </c>
      <c r="X16" s="158" t="str">
        <f>IF($AB$2=1,IF(คะแนนภาคเรียนที่2!Y16="","",คะแนนภาคเรียนที่2!Y16),IF(คะแนนภาคเรียนที่2!Y46="","",คะแนนภาคเรียนที่2!Y46))</f>
        <v/>
      </c>
      <c r="Y16" s="158" t="str">
        <f>IF($AB$2=1,IF(คะแนนภาคเรียนที่2!Z16="","",คะแนนภาคเรียนที่2!Z16),IF(คะแนนภาคเรียนที่2!Z46="","",คะแนนภาคเรียนที่2!Z46))</f>
        <v/>
      </c>
      <c r="Z16" s="161" t="str">
        <f>IF($AB$2=1,IF(คะแนนภาคเรียนที่2!AA16="","",คะแนนภาคเรียนที่2!AA16),IF(คะแนนภาคเรียนที่2!AA46="","",คะแนนภาคเรียนที่2!AA46))</f>
        <v/>
      </c>
      <c r="AA16" s="146"/>
      <c r="AB16" s="146"/>
      <c r="AC16" s="146"/>
    </row>
    <row r="17" spans="1:29" ht="20.45" customHeight="1" x14ac:dyDescent="0.5">
      <c r="A17" s="200">
        <f t="shared" si="1"/>
        <v>12</v>
      </c>
      <c r="B17" s="157" t="str">
        <f>IF($AB$2=1,IF(คะแนนภาคเรียนที่2!$C17="","",คะแนนภาคเรียนที่2!$C17),IF(คะแนนภาคเรียนที่2!$C47="","",คะแนนภาคเรียนที่2!$C47))</f>
        <v/>
      </c>
      <c r="C17" s="156" t="str">
        <f>IF($AB$2=1,IF(คะแนนภาคเรียนที่2!D17="","",คะแนนภาคเรียนที่2!D17),IF(คะแนนภาคเรียนที่2!D47="","",คะแนนภาคเรียนที่2!D47))</f>
        <v/>
      </c>
      <c r="D17" s="156" t="str">
        <f>IF($AB$2=1,IF(คะแนนภาคเรียนที่2!E17="","",คะแนนภาคเรียนที่2!E17),IF(คะแนนภาคเรียนที่2!E47="","",คะแนนภาคเรียนที่2!E47))</f>
        <v/>
      </c>
      <c r="E17" s="156" t="str">
        <f>IF($AB$2=1,IF(คะแนนภาคเรียนที่2!F17="","",คะแนนภาคเรียนที่2!F17),IF(คะแนนภาคเรียนที่2!F47="","",คะแนนภาคเรียนที่2!F47))</f>
        <v/>
      </c>
      <c r="F17" s="156" t="str">
        <f>IF($AB$2=1,IF(คะแนนภาคเรียนที่2!G17="","",คะแนนภาคเรียนที่2!G17),IF(คะแนนภาคเรียนที่2!G47="","",คะแนนภาคเรียนที่2!G47))</f>
        <v/>
      </c>
      <c r="G17" s="156" t="str">
        <f>IF($AB$2=1,IF(คะแนนภาคเรียนที่2!H17="","",คะแนนภาคเรียนที่2!H17),IF(คะแนนภาคเรียนที่2!H47="","",คะแนนภาคเรียนที่2!H47))</f>
        <v/>
      </c>
      <c r="H17" s="156" t="str">
        <f>IF($AB$2=1,IF(คะแนนภาคเรียนที่2!I17="","",คะแนนภาคเรียนที่2!I17),IF(คะแนนภาคเรียนที่2!I47="","",คะแนนภาคเรียนที่2!I47))</f>
        <v/>
      </c>
      <c r="I17" s="156" t="str">
        <f>IF($AB$2=1,IF(คะแนนภาคเรียนที่2!J17="","",คะแนนภาคเรียนที่2!J17),IF(คะแนนภาคเรียนที่2!J47="","",คะแนนภาคเรียนที่2!J47))</f>
        <v/>
      </c>
      <c r="J17" s="156" t="str">
        <f>IF($AB$2=1,IF(คะแนนภาคเรียนที่2!K17="","",คะแนนภาคเรียนที่2!K17),IF(คะแนนภาคเรียนที่2!K47="","",คะแนนภาคเรียนที่2!K47))</f>
        <v/>
      </c>
      <c r="K17" s="156" t="str">
        <f>IF($AB$2=1,IF(คะแนนภาคเรียนที่2!L17="","",คะแนนภาคเรียนที่2!L17),IF(คะแนนภาคเรียนที่2!L47="","",คะแนนภาคเรียนที่2!L47))</f>
        <v/>
      </c>
      <c r="L17" s="156" t="str">
        <f>IF($AB$2=1,IF(คะแนนภาคเรียนที่2!M17="","",คะแนนภาคเรียนที่2!M17),IF(คะแนนภาคเรียนที่2!M47="","",คะแนนภาคเรียนที่2!M47))</f>
        <v/>
      </c>
      <c r="M17" s="156" t="str">
        <f>IF($AB$2=1,IF(คะแนนภาคเรียนที่2!N17="","",คะแนนภาคเรียนที่2!N17),IF(คะแนนภาคเรียนที่2!N47="","",คะแนนภาคเรียนที่2!N47))</f>
        <v/>
      </c>
      <c r="N17" s="156" t="str">
        <f>IF($AB$2=1,IF(คะแนนภาคเรียนที่2!O17="","",คะแนนภาคเรียนที่2!O17),IF(คะแนนภาคเรียนที่2!O47="","",คะแนนภาคเรียนที่2!O47))</f>
        <v/>
      </c>
      <c r="O17" s="156" t="str">
        <f>IF($AB$2=1,IF(คะแนนภาคเรียนที่2!P17="","",คะแนนภาคเรียนที่2!P17),IF(คะแนนภาคเรียนที่2!P47="","",คะแนนภาคเรียนที่2!P47))</f>
        <v/>
      </c>
      <c r="P17" s="156" t="str">
        <f>IF($AB$2=1,IF(คะแนนภาคเรียนที่2!Q17="","",คะแนนภาคเรียนที่2!Q17),IF(คะแนนภาคเรียนที่2!Q47="","",คะแนนภาคเรียนที่2!Q47))</f>
        <v/>
      </c>
      <c r="Q17" s="156" t="str">
        <f>IF($AB$2=1,IF(คะแนนภาคเรียนที่2!R17="","",คะแนนภาคเรียนที่2!R17),IF(คะแนนภาคเรียนที่2!R47="","",คะแนนภาคเรียนที่2!R47))</f>
        <v/>
      </c>
      <c r="R17" s="156" t="str">
        <f>IF($AB$2=1,IF(คะแนนภาคเรียนที่2!S17="","",คะแนนภาคเรียนที่2!S17),IF(คะแนนภาคเรียนที่2!S47="","",คะแนนภาคเรียนที่2!S47))</f>
        <v/>
      </c>
      <c r="S17" s="156" t="str">
        <f>IF($AB$2=1,IF(คะแนนภาคเรียนที่2!T17="","",คะแนนภาคเรียนที่2!T17),IF(คะแนนภาคเรียนที่2!T47="","",คะแนนภาคเรียนที่2!T47))</f>
        <v/>
      </c>
      <c r="T17" s="156" t="str">
        <f>IF($AB$2=1,IF(คะแนนภาคเรียนที่2!U17="","",คะแนนภาคเรียนที่2!U17),IF(คะแนนภาคเรียนที่2!U47="","",คะแนนภาคเรียนที่2!U47))</f>
        <v/>
      </c>
      <c r="U17" s="156" t="str">
        <f>IF($AB$2=1,IF(คะแนนภาคเรียนที่2!V17="","",คะแนนภาคเรียนที่2!V17),IF(คะแนนภาคเรียนที่2!V47="","",คะแนนภาคเรียนที่2!V47))</f>
        <v/>
      </c>
      <c r="V17" s="156" t="str">
        <f>IF($AB$2=1,IF(คะแนนภาคเรียนที่2!W17="","",คะแนนภาคเรียนที่2!W17),IF(คะแนนภาคเรียนที่2!W47="","",คะแนนภาคเรียนที่2!W47))</f>
        <v/>
      </c>
      <c r="W17" s="158" t="str">
        <f>IF($AB$2=1,IF(คะแนนภาคเรียนที่2!X17="","",คะแนนภาคเรียนที่2!X17),IF(คะแนนภาคเรียนที่2!X47="","",คะแนนภาคเรียนที่2!X47))</f>
        <v/>
      </c>
      <c r="X17" s="158" t="str">
        <f>IF($AB$2=1,IF(คะแนนภาคเรียนที่2!Y17="","",คะแนนภาคเรียนที่2!Y17),IF(คะแนนภาคเรียนที่2!Y47="","",คะแนนภาคเรียนที่2!Y47))</f>
        <v/>
      </c>
      <c r="Y17" s="158" t="str">
        <f>IF($AB$2=1,IF(คะแนนภาคเรียนที่2!Z17="","",คะแนนภาคเรียนที่2!Z17),IF(คะแนนภาคเรียนที่2!Z47="","",คะแนนภาคเรียนที่2!Z47))</f>
        <v/>
      </c>
      <c r="Z17" s="161" t="str">
        <f>IF($AB$2=1,IF(คะแนนภาคเรียนที่2!AA17="","",คะแนนภาคเรียนที่2!AA17),IF(คะแนนภาคเรียนที่2!AA47="","",คะแนนภาคเรียนที่2!AA47))</f>
        <v/>
      </c>
      <c r="AA17" s="146"/>
      <c r="AB17" s="146"/>
      <c r="AC17" s="146"/>
    </row>
    <row r="18" spans="1:29" ht="20.45" customHeight="1" x14ac:dyDescent="0.5">
      <c r="A18" s="200">
        <f t="shared" si="1"/>
        <v>13</v>
      </c>
      <c r="B18" s="157" t="str">
        <f>IF($AB$2=1,IF(คะแนนภาคเรียนที่2!$C18="","",คะแนนภาคเรียนที่2!$C18),IF(คะแนนภาคเรียนที่2!$C48="","",คะแนนภาคเรียนที่2!$C48))</f>
        <v/>
      </c>
      <c r="C18" s="156" t="str">
        <f>IF($AB$2=1,IF(คะแนนภาคเรียนที่2!D18="","",คะแนนภาคเรียนที่2!D18),IF(คะแนนภาคเรียนที่2!D48="","",คะแนนภาคเรียนที่2!D48))</f>
        <v/>
      </c>
      <c r="D18" s="156" t="str">
        <f>IF($AB$2=1,IF(คะแนนภาคเรียนที่2!E18="","",คะแนนภาคเรียนที่2!E18),IF(คะแนนภาคเรียนที่2!E48="","",คะแนนภาคเรียนที่2!E48))</f>
        <v/>
      </c>
      <c r="E18" s="156" t="str">
        <f>IF($AB$2=1,IF(คะแนนภาคเรียนที่2!F18="","",คะแนนภาคเรียนที่2!F18),IF(คะแนนภาคเรียนที่2!F48="","",คะแนนภาคเรียนที่2!F48))</f>
        <v/>
      </c>
      <c r="F18" s="156" t="str">
        <f>IF($AB$2=1,IF(คะแนนภาคเรียนที่2!G18="","",คะแนนภาคเรียนที่2!G18),IF(คะแนนภาคเรียนที่2!G48="","",คะแนนภาคเรียนที่2!G48))</f>
        <v/>
      </c>
      <c r="G18" s="156" t="str">
        <f>IF($AB$2=1,IF(คะแนนภาคเรียนที่2!H18="","",คะแนนภาคเรียนที่2!H18),IF(คะแนนภาคเรียนที่2!H48="","",คะแนนภาคเรียนที่2!H48))</f>
        <v/>
      </c>
      <c r="H18" s="156" t="str">
        <f>IF($AB$2=1,IF(คะแนนภาคเรียนที่2!I18="","",คะแนนภาคเรียนที่2!I18),IF(คะแนนภาคเรียนที่2!I48="","",คะแนนภาคเรียนที่2!I48))</f>
        <v/>
      </c>
      <c r="I18" s="156" t="str">
        <f>IF($AB$2=1,IF(คะแนนภาคเรียนที่2!J18="","",คะแนนภาคเรียนที่2!J18),IF(คะแนนภาคเรียนที่2!J48="","",คะแนนภาคเรียนที่2!J48))</f>
        <v/>
      </c>
      <c r="J18" s="156" t="str">
        <f>IF($AB$2=1,IF(คะแนนภาคเรียนที่2!K18="","",คะแนนภาคเรียนที่2!K18),IF(คะแนนภาคเรียนที่2!K48="","",คะแนนภาคเรียนที่2!K48))</f>
        <v/>
      </c>
      <c r="K18" s="156" t="str">
        <f>IF($AB$2=1,IF(คะแนนภาคเรียนที่2!L18="","",คะแนนภาคเรียนที่2!L18),IF(คะแนนภาคเรียนที่2!L48="","",คะแนนภาคเรียนที่2!L48))</f>
        <v/>
      </c>
      <c r="L18" s="156" t="str">
        <f>IF($AB$2=1,IF(คะแนนภาคเรียนที่2!M18="","",คะแนนภาคเรียนที่2!M18),IF(คะแนนภาคเรียนที่2!M48="","",คะแนนภาคเรียนที่2!M48))</f>
        <v/>
      </c>
      <c r="M18" s="156" t="str">
        <f>IF($AB$2=1,IF(คะแนนภาคเรียนที่2!N18="","",คะแนนภาคเรียนที่2!N18),IF(คะแนนภาคเรียนที่2!N48="","",คะแนนภาคเรียนที่2!N48))</f>
        <v/>
      </c>
      <c r="N18" s="156" t="str">
        <f>IF($AB$2=1,IF(คะแนนภาคเรียนที่2!O18="","",คะแนนภาคเรียนที่2!O18),IF(คะแนนภาคเรียนที่2!O48="","",คะแนนภาคเรียนที่2!O48))</f>
        <v/>
      </c>
      <c r="O18" s="156" t="str">
        <f>IF($AB$2=1,IF(คะแนนภาคเรียนที่2!P18="","",คะแนนภาคเรียนที่2!P18),IF(คะแนนภาคเรียนที่2!P48="","",คะแนนภาคเรียนที่2!P48))</f>
        <v/>
      </c>
      <c r="P18" s="156" t="str">
        <f>IF($AB$2=1,IF(คะแนนภาคเรียนที่2!Q18="","",คะแนนภาคเรียนที่2!Q18),IF(คะแนนภาคเรียนที่2!Q48="","",คะแนนภาคเรียนที่2!Q48))</f>
        <v/>
      </c>
      <c r="Q18" s="156" t="str">
        <f>IF($AB$2=1,IF(คะแนนภาคเรียนที่2!R18="","",คะแนนภาคเรียนที่2!R18),IF(คะแนนภาคเรียนที่2!R48="","",คะแนนภาคเรียนที่2!R48))</f>
        <v/>
      </c>
      <c r="R18" s="156" t="str">
        <f>IF($AB$2=1,IF(คะแนนภาคเรียนที่2!S18="","",คะแนนภาคเรียนที่2!S18),IF(คะแนนภาคเรียนที่2!S48="","",คะแนนภาคเรียนที่2!S48))</f>
        <v/>
      </c>
      <c r="S18" s="156" t="str">
        <f>IF($AB$2=1,IF(คะแนนภาคเรียนที่2!T18="","",คะแนนภาคเรียนที่2!T18),IF(คะแนนภาคเรียนที่2!T48="","",คะแนนภาคเรียนที่2!T48))</f>
        <v/>
      </c>
      <c r="T18" s="156" t="str">
        <f>IF($AB$2=1,IF(คะแนนภาคเรียนที่2!U18="","",คะแนนภาคเรียนที่2!U18),IF(คะแนนภาคเรียนที่2!U48="","",คะแนนภาคเรียนที่2!U48))</f>
        <v/>
      </c>
      <c r="U18" s="156" t="str">
        <f>IF($AB$2=1,IF(คะแนนภาคเรียนที่2!V18="","",คะแนนภาคเรียนที่2!V18),IF(คะแนนภาคเรียนที่2!V48="","",คะแนนภาคเรียนที่2!V48))</f>
        <v/>
      </c>
      <c r="V18" s="156" t="str">
        <f>IF($AB$2=1,IF(คะแนนภาคเรียนที่2!W18="","",คะแนนภาคเรียนที่2!W18),IF(คะแนนภาคเรียนที่2!W48="","",คะแนนภาคเรียนที่2!W48))</f>
        <v/>
      </c>
      <c r="W18" s="158" t="str">
        <f>IF($AB$2=1,IF(คะแนนภาคเรียนที่2!X18="","",คะแนนภาคเรียนที่2!X18),IF(คะแนนภาคเรียนที่2!X48="","",คะแนนภาคเรียนที่2!X48))</f>
        <v/>
      </c>
      <c r="X18" s="158" t="str">
        <f>IF($AB$2=1,IF(คะแนนภาคเรียนที่2!Y18="","",คะแนนภาคเรียนที่2!Y18),IF(คะแนนภาคเรียนที่2!Y48="","",คะแนนภาคเรียนที่2!Y48))</f>
        <v/>
      </c>
      <c r="Y18" s="158" t="str">
        <f>IF($AB$2=1,IF(คะแนนภาคเรียนที่2!Z18="","",คะแนนภาคเรียนที่2!Z18),IF(คะแนนภาคเรียนที่2!Z48="","",คะแนนภาคเรียนที่2!Z48))</f>
        <v/>
      </c>
      <c r="Z18" s="161" t="str">
        <f>IF($AB$2=1,IF(คะแนนภาคเรียนที่2!AA18="","",คะแนนภาคเรียนที่2!AA18),IF(คะแนนภาคเรียนที่2!AA48="","",คะแนนภาคเรียนที่2!AA48))</f>
        <v/>
      </c>
      <c r="AA18" s="146"/>
      <c r="AB18" s="146"/>
      <c r="AC18" s="146"/>
    </row>
    <row r="19" spans="1:29" ht="20.45" customHeight="1" x14ac:dyDescent="0.5">
      <c r="A19" s="200">
        <f t="shared" si="1"/>
        <v>14</v>
      </c>
      <c r="B19" s="157" t="str">
        <f>IF($AB$2=1,IF(คะแนนภาคเรียนที่2!$C19="","",คะแนนภาคเรียนที่2!$C19),IF(คะแนนภาคเรียนที่2!$C49="","",คะแนนภาคเรียนที่2!$C49))</f>
        <v/>
      </c>
      <c r="C19" s="156" t="str">
        <f>IF($AB$2=1,IF(คะแนนภาคเรียนที่2!D19="","",คะแนนภาคเรียนที่2!D19),IF(คะแนนภาคเรียนที่2!D49="","",คะแนนภาคเรียนที่2!D49))</f>
        <v/>
      </c>
      <c r="D19" s="156" t="str">
        <f>IF($AB$2=1,IF(คะแนนภาคเรียนที่2!E19="","",คะแนนภาคเรียนที่2!E19),IF(คะแนนภาคเรียนที่2!E49="","",คะแนนภาคเรียนที่2!E49))</f>
        <v/>
      </c>
      <c r="E19" s="156" t="str">
        <f>IF($AB$2=1,IF(คะแนนภาคเรียนที่2!F19="","",คะแนนภาคเรียนที่2!F19),IF(คะแนนภาคเรียนที่2!F49="","",คะแนนภาคเรียนที่2!F49))</f>
        <v/>
      </c>
      <c r="F19" s="156" t="str">
        <f>IF($AB$2=1,IF(คะแนนภาคเรียนที่2!G19="","",คะแนนภาคเรียนที่2!G19),IF(คะแนนภาคเรียนที่2!G49="","",คะแนนภาคเรียนที่2!G49))</f>
        <v/>
      </c>
      <c r="G19" s="156" t="str">
        <f>IF($AB$2=1,IF(คะแนนภาคเรียนที่2!H19="","",คะแนนภาคเรียนที่2!H19),IF(คะแนนภาคเรียนที่2!H49="","",คะแนนภาคเรียนที่2!H49))</f>
        <v/>
      </c>
      <c r="H19" s="156" t="str">
        <f>IF($AB$2=1,IF(คะแนนภาคเรียนที่2!I19="","",คะแนนภาคเรียนที่2!I19),IF(คะแนนภาคเรียนที่2!I49="","",คะแนนภาคเรียนที่2!I49))</f>
        <v/>
      </c>
      <c r="I19" s="156" t="str">
        <f>IF($AB$2=1,IF(คะแนนภาคเรียนที่2!J19="","",คะแนนภาคเรียนที่2!J19),IF(คะแนนภาคเรียนที่2!J49="","",คะแนนภาคเรียนที่2!J49))</f>
        <v/>
      </c>
      <c r="J19" s="156" t="str">
        <f>IF($AB$2=1,IF(คะแนนภาคเรียนที่2!K19="","",คะแนนภาคเรียนที่2!K19),IF(คะแนนภาคเรียนที่2!K49="","",คะแนนภาคเรียนที่2!K49))</f>
        <v/>
      </c>
      <c r="K19" s="156" t="str">
        <f>IF($AB$2=1,IF(คะแนนภาคเรียนที่2!L19="","",คะแนนภาคเรียนที่2!L19),IF(คะแนนภาคเรียนที่2!L49="","",คะแนนภาคเรียนที่2!L49))</f>
        <v/>
      </c>
      <c r="L19" s="156" t="str">
        <f>IF($AB$2=1,IF(คะแนนภาคเรียนที่2!M19="","",คะแนนภาคเรียนที่2!M19),IF(คะแนนภาคเรียนที่2!M49="","",คะแนนภาคเรียนที่2!M49))</f>
        <v/>
      </c>
      <c r="M19" s="156" t="str">
        <f>IF($AB$2=1,IF(คะแนนภาคเรียนที่2!N19="","",คะแนนภาคเรียนที่2!N19),IF(คะแนนภาคเรียนที่2!N49="","",คะแนนภาคเรียนที่2!N49))</f>
        <v/>
      </c>
      <c r="N19" s="156" t="str">
        <f>IF($AB$2=1,IF(คะแนนภาคเรียนที่2!O19="","",คะแนนภาคเรียนที่2!O19),IF(คะแนนภาคเรียนที่2!O49="","",คะแนนภาคเรียนที่2!O49))</f>
        <v/>
      </c>
      <c r="O19" s="156" t="str">
        <f>IF($AB$2=1,IF(คะแนนภาคเรียนที่2!P19="","",คะแนนภาคเรียนที่2!P19),IF(คะแนนภาคเรียนที่2!P49="","",คะแนนภาคเรียนที่2!P49))</f>
        <v/>
      </c>
      <c r="P19" s="156" t="str">
        <f>IF($AB$2=1,IF(คะแนนภาคเรียนที่2!Q19="","",คะแนนภาคเรียนที่2!Q19),IF(คะแนนภาคเรียนที่2!Q49="","",คะแนนภาคเรียนที่2!Q49))</f>
        <v/>
      </c>
      <c r="Q19" s="156" t="str">
        <f>IF($AB$2=1,IF(คะแนนภาคเรียนที่2!R19="","",คะแนนภาคเรียนที่2!R19),IF(คะแนนภาคเรียนที่2!R49="","",คะแนนภาคเรียนที่2!R49))</f>
        <v/>
      </c>
      <c r="R19" s="156" t="str">
        <f>IF($AB$2=1,IF(คะแนนภาคเรียนที่2!S19="","",คะแนนภาคเรียนที่2!S19),IF(คะแนนภาคเรียนที่2!S49="","",คะแนนภาคเรียนที่2!S49))</f>
        <v/>
      </c>
      <c r="S19" s="156" t="str">
        <f>IF($AB$2=1,IF(คะแนนภาคเรียนที่2!T19="","",คะแนนภาคเรียนที่2!T19),IF(คะแนนภาคเรียนที่2!T49="","",คะแนนภาคเรียนที่2!T49))</f>
        <v/>
      </c>
      <c r="T19" s="156" t="str">
        <f>IF($AB$2=1,IF(คะแนนภาคเรียนที่2!U19="","",คะแนนภาคเรียนที่2!U19),IF(คะแนนภาคเรียนที่2!U49="","",คะแนนภาคเรียนที่2!U49))</f>
        <v/>
      </c>
      <c r="U19" s="156" t="str">
        <f>IF($AB$2=1,IF(คะแนนภาคเรียนที่2!V19="","",คะแนนภาคเรียนที่2!V19),IF(คะแนนภาคเรียนที่2!V49="","",คะแนนภาคเรียนที่2!V49))</f>
        <v/>
      </c>
      <c r="V19" s="156" t="str">
        <f>IF($AB$2=1,IF(คะแนนภาคเรียนที่2!W19="","",คะแนนภาคเรียนที่2!W19),IF(คะแนนภาคเรียนที่2!W49="","",คะแนนภาคเรียนที่2!W49))</f>
        <v/>
      </c>
      <c r="W19" s="158" t="str">
        <f>IF($AB$2=1,IF(คะแนนภาคเรียนที่2!X19="","",คะแนนภาคเรียนที่2!X19),IF(คะแนนภาคเรียนที่2!X49="","",คะแนนภาคเรียนที่2!X49))</f>
        <v/>
      </c>
      <c r="X19" s="158" t="str">
        <f>IF($AB$2=1,IF(คะแนนภาคเรียนที่2!Y19="","",คะแนนภาคเรียนที่2!Y19),IF(คะแนนภาคเรียนที่2!Y49="","",คะแนนภาคเรียนที่2!Y49))</f>
        <v/>
      </c>
      <c r="Y19" s="158" t="str">
        <f>IF($AB$2=1,IF(คะแนนภาคเรียนที่2!Z19="","",คะแนนภาคเรียนที่2!Z19),IF(คะแนนภาคเรียนที่2!Z49="","",คะแนนภาคเรียนที่2!Z49))</f>
        <v/>
      </c>
      <c r="Z19" s="161" t="str">
        <f>IF($AB$2=1,IF(คะแนนภาคเรียนที่2!AA19="","",คะแนนภาคเรียนที่2!AA19),IF(คะแนนภาคเรียนที่2!AA49="","",คะแนนภาคเรียนที่2!AA49))</f>
        <v/>
      </c>
      <c r="AA19" s="146"/>
      <c r="AB19" s="146"/>
      <c r="AC19" s="146"/>
    </row>
    <row r="20" spans="1:29" ht="20.45" customHeight="1" x14ac:dyDescent="0.5">
      <c r="A20" s="200">
        <f t="shared" si="1"/>
        <v>15</v>
      </c>
      <c r="B20" s="157" t="str">
        <f>IF($AB$2=1,IF(คะแนนภาคเรียนที่2!$C20="","",คะแนนภาคเรียนที่2!$C20),IF(คะแนนภาคเรียนที่2!$C50="","",คะแนนภาคเรียนที่2!$C50))</f>
        <v/>
      </c>
      <c r="C20" s="156" t="str">
        <f>IF($AB$2=1,IF(คะแนนภาคเรียนที่2!D20="","",คะแนนภาคเรียนที่2!D20),IF(คะแนนภาคเรียนที่2!D50="","",คะแนนภาคเรียนที่2!D50))</f>
        <v/>
      </c>
      <c r="D20" s="156" t="str">
        <f>IF($AB$2=1,IF(คะแนนภาคเรียนที่2!E20="","",คะแนนภาคเรียนที่2!E20),IF(คะแนนภาคเรียนที่2!E50="","",คะแนนภาคเรียนที่2!E50))</f>
        <v/>
      </c>
      <c r="E20" s="156" t="str">
        <f>IF($AB$2=1,IF(คะแนนภาคเรียนที่2!F20="","",คะแนนภาคเรียนที่2!F20),IF(คะแนนภาคเรียนที่2!F50="","",คะแนนภาคเรียนที่2!F50))</f>
        <v/>
      </c>
      <c r="F20" s="156" t="str">
        <f>IF($AB$2=1,IF(คะแนนภาคเรียนที่2!G20="","",คะแนนภาคเรียนที่2!G20),IF(คะแนนภาคเรียนที่2!G50="","",คะแนนภาคเรียนที่2!G50))</f>
        <v/>
      </c>
      <c r="G20" s="156" t="str">
        <f>IF($AB$2=1,IF(คะแนนภาคเรียนที่2!H20="","",คะแนนภาคเรียนที่2!H20),IF(คะแนนภาคเรียนที่2!H50="","",คะแนนภาคเรียนที่2!H50))</f>
        <v/>
      </c>
      <c r="H20" s="156" t="str">
        <f>IF($AB$2=1,IF(คะแนนภาคเรียนที่2!I20="","",คะแนนภาคเรียนที่2!I20),IF(คะแนนภาคเรียนที่2!I50="","",คะแนนภาคเรียนที่2!I50))</f>
        <v/>
      </c>
      <c r="I20" s="156" t="str">
        <f>IF($AB$2=1,IF(คะแนนภาคเรียนที่2!J20="","",คะแนนภาคเรียนที่2!J20),IF(คะแนนภาคเรียนที่2!J50="","",คะแนนภาคเรียนที่2!J50))</f>
        <v/>
      </c>
      <c r="J20" s="156" t="str">
        <f>IF($AB$2=1,IF(คะแนนภาคเรียนที่2!K20="","",คะแนนภาคเรียนที่2!K20),IF(คะแนนภาคเรียนที่2!K50="","",คะแนนภาคเรียนที่2!K50))</f>
        <v/>
      </c>
      <c r="K20" s="156" t="str">
        <f>IF($AB$2=1,IF(คะแนนภาคเรียนที่2!L20="","",คะแนนภาคเรียนที่2!L20),IF(คะแนนภาคเรียนที่2!L50="","",คะแนนภาคเรียนที่2!L50))</f>
        <v/>
      </c>
      <c r="L20" s="156" t="str">
        <f>IF($AB$2=1,IF(คะแนนภาคเรียนที่2!M20="","",คะแนนภาคเรียนที่2!M20),IF(คะแนนภาคเรียนที่2!M50="","",คะแนนภาคเรียนที่2!M50))</f>
        <v/>
      </c>
      <c r="M20" s="156" t="str">
        <f>IF($AB$2=1,IF(คะแนนภาคเรียนที่2!N20="","",คะแนนภาคเรียนที่2!N20),IF(คะแนนภาคเรียนที่2!N50="","",คะแนนภาคเรียนที่2!N50))</f>
        <v/>
      </c>
      <c r="N20" s="156" t="str">
        <f>IF($AB$2=1,IF(คะแนนภาคเรียนที่2!O20="","",คะแนนภาคเรียนที่2!O20),IF(คะแนนภาคเรียนที่2!O50="","",คะแนนภาคเรียนที่2!O50))</f>
        <v/>
      </c>
      <c r="O20" s="156" t="str">
        <f>IF($AB$2=1,IF(คะแนนภาคเรียนที่2!P20="","",คะแนนภาคเรียนที่2!P20),IF(คะแนนภาคเรียนที่2!P50="","",คะแนนภาคเรียนที่2!P50))</f>
        <v/>
      </c>
      <c r="P20" s="156" t="str">
        <f>IF($AB$2=1,IF(คะแนนภาคเรียนที่2!Q20="","",คะแนนภาคเรียนที่2!Q20),IF(คะแนนภาคเรียนที่2!Q50="","",คะแนนภาคเรียนที่2!Q50))</f>
        <v/>
      </c>
      <c r="Q20" s="156" t="str">
        <f>IF($AB$2=1,IF(คะแนนภาคเรียนที่2!R20="","",คะแนนภาคเรียนที่2!R20),IF(คะแนนภาคเรียนที่2!R50="","",คะแนนภาคเรียนที่2!R50))</f>
        <v/>
      </c>
      <c r="R20" s="156" t="str">
        <f>IF($AB$2=1,IF(คะแนนภาคเรียนที่2!S20="","",คะแนนภาคเรียนที่2!S20),IF(คะแนนภาคเรียนที่2!S50="","",คะแนนภาคเรียนที่2!S50))</f>
        <v/>
      </c>
      <c r="S20" s="156" t="str">
        <f>IF($AB$2=1,IF(คะแนนภาคเรียนที่2!T20="","",คะแนนภาคเรียนที่2!T20),IF(คะแนนภาคเรียนที่2!T50="","",คะแนนภาคเรียนที่2!T50))</f>
        <v/>
      </c>
      <c r="T20" s="156" t="str">
        <f>IF($AB$2=1,IF(คะแนนภาคเรียนที่2!U20="","",คะแนนภาคเรียนที่2!U20),IF(คะแนนภาคเรียนที่2!U50="","",คะแนนภาคเรียนที่2!U50))</f>
        <v/>
      </c>
      <c r="U20" s="156" t="str">
        <f>IF($AB$2=1,IF(คะแนนภาคเรียนที่2!V20="","",คะแนนภาคเรียนที่2!V20),IF(คะแนนภาคเรียนที่2!V50="","",คะแนนภาคเรียนที่2!V50))</f>
        <v/>
      </c>
      <c r="V20" s="156" t="str">
        <f>IF($AB$2=1,IF(คะแนนภาคเรียนที่2!W20="","",คะแนนภาคเรียนที่2!W20),IF(คะแนนภาคเรียนที่2!W50="","",คะแนนภาคเรียนที่2!W50))</f>
        <v/>
      </c>
      <c r="W20" s="158" t="str">
        <f>IF($AB$2=1,IF(คะแนนภาคเรียนที่2!X20="","",คะแนนภาคเรียนที่2!X20),IF(คะแนนภาคเรียนที่2!X50="","",คะแนนภาคเรียนที่2!X50))</f>
        <v/>
      </c>
      <c r="X20" s="158" t="str">
        <f>IF($AB$2=1,IF(คะแนนภาคเรียนที่2!Y20="","",คะแนนภาคเรียนที่2!Y20),IF(คะแนนภาคเรียนที่2!Y50="","",คะแนนภาคเรียนที่2!Y50))</f>
        <v/>
      </c>
      <c r="Y20" s="158" t="str">
        <f>IF($AB$2=1,IF(คะแนนภาคเรียนที่2!Z20="","",คะแนนภาคเรียนที่2!Z20),IF(คะแนนภาคเรียนที่2!Z50="","",คะแนนภาคเรียนที่2!Z50))</f>
        <v/>
      </c>
      <c r="Z20" s="161" t="str">
        <f>IF($AB$2=1,IF(คะแนนภาคเรียนที่2!AA20="","",คะแนนภาคเรียนที่2!AA20),IF(คะแนนภาคเรียนที่2!AA50="","",คะแนนภาคเรียนที่2!AA50))</f>
        <v/>
      </c>
      <c r="AA20" s="146"/>
      <c r="AB20" s="146"/>
      <c r="AC20" s="146"/>
    </row>
    <row r="21" spans="1:29" ht="20.45" customHeight="1" x14ac:dyDescent="0.5">
      <c r="A21" s="200">
        <f t="shared" si="1"/>
        <v>16</v>
      </c>
      <c r="B21" s="157" t="str">
        <f>IF($AB$2=1,IF(คะแนนภาคเรียนที่2!$C21="","",คะแนนภาคเรียนที่2!$C21),IF(คะแนนภาคเรียนที่2!$C51="","",คะแนนภาคเรียนที่2!$C51))</f>
        <v/>
      </c>
      <c r="C21" s="156" t="str">
        <f>IF($AB$2=1,IF(คะแนนภาคเรียนที่2!D21="","",คะแนนภาคเรียนที่2!D21),IF(คะแนนภาคเรียนที่2!D51="","",คะแนนภาคเรียนที่2!D51))</f>
        <v/>
      </c>
      <c r="D21" s="156" t="str">
        <f>IF($AB$2=1,IF(คะแนนภาคเรียนที่2!E21="","",คะแนนภาคเรียนที่2!E21),IF(คะแนนภาคเรียนที่2!E51="","",คะแนนภาคเรียนที่2!E51))</f>
        <v/>
      </c>
      <c r="E21" s="156" t="str">
        <f>IF($AB$2=1,IF(คะแนนภาคเรียนที่2!F21="","",คะแนนภาคเรียนที่2!F21),IF(คะแนนภาคเรียนที่2!F51="","",คะแนนภาคเรียนที่2!F51))</f>
        <v/>
      </c>
      <c r="F21" s="156" t="str">
        <f>IF($AB$2=1,IF(คะแนนภาคเรียนที่2!G21="","",คะแนนภาคเรียนที่2!G21),IF(คะแนนภาคเรียนที่2!G51="","",คะแนนภาคเรียนที่2!G51))</f>
        <v/>
      </c>
      <c r="G21" s="156" t="str">
        <f>IF($AB$2=1,IF(คะแนนภาคเรียนที่2!H21="","",คะแนนภาคเรียนที่2!H21),IF(คะแนนภาคเรียนที่2!H51="","",คะแนนภาคเรียนที่2!H51))</f>
        <v/>
      </c>
      <c r="H21" s="156" t="str">
        <f>IF($AB$2=1,IF(คะแนนภาคเรียนที่2!I21="","",คะแนนภาคเรียนที่2!I21),IF(คะแนนภาคเรียนที่2!I51="","",คะแนนภาคเรียนที่2!I51))</f>
        <v/>
      </c>
      <c r="I21" s="156" t="str">
        <f>IF($AB$2=1,IF(คะแนนภาคเรียนที่2!J21="","",คะแนนภาคเรียนที่2!J21),IF(คะแนนภาคเรียนที่2!J51="","",คะแนนภาคเรียนที่2!J51))</f>
        <v/>
      </c>
      <c r="J21" s="156" t="str">
        <f>IF($AB$2=1,IF(คะแนนภาคเรียนที่2!K21="","",คะแนนภาคเรียนที่2!K21),IF(คะแนนภาคเรียนที่2!K51="","",คะแนนภาคเรียนที่2!K51))</f>
        <v/>
      </c>
      <c r="K21" s="156" t="str">
        <f>IF($AB$2=1,IF(คะแนนภาคเรียนที่2!L21="","",คะแนนภาคเรียนที่2!L21),IF(คะแนนภาคเรียนที่2!L51="","",คะแนนภาคเรียนที่2!L51))</f>
        <v/>
      </c>
      <c r="L21" s="156" t="str">
        <f>IF($AB$2=1,IF(คะแนนภาคเรียนที่2!M21="","",คะแนนภาคเรียนที่2!M21),IF(คะแนนภาคเรียนที่2!M51="","",คะแนนภาคเรียนที่2!M51))</f>
        <v/>
      </c>
      <c r="M21" s="156" t="str">
        <f>IF($AB$2=1,IF(คะแนนภาคเรียนที่2!N21="","",คะแนนภาคเรียนที่2!N21),IF(คะแนนภาคเรียนที่2!N51="","",คะแนนภาคเรียนที่2!N51))</f>
        <v/>
      </c>
      <c r="N21" s="156" t="str">
        <f>IF($AB$2=1,IF(คะแนนภาคเรียนที่2!O21="","",คะแนนภาคเรียนที่2!O21),IF(คะแนนภาคเรียนที่2!O51="","",คะแนนภาคเรียนที่2!O51))</f>
        <v/>
      </c>
      <c r="O21" s="156" t="str">
        <f>IF($AB$2=1,IF(คะแนนภาคเรียนที่2!P21="","",คะแนนภาคเรียนที่2!P21),IF(คะแนนภาคเรียนที่2!P51="","",คะแนนภาคเรียนที่2!P51))</f>
        <v/>
      </c>
      <c r="P21" s="156" t="str">
        <f>IF($AB$2=1,IF(คะแนนภาคเรียนที่2!Q21="","",คะแนนภาคเรียนที่2!Q21),IF(คะแนนภาคเรียนที่2!Q51="","",คะแนนภาคเรียนที่2!Q51))</f>
        <v/>
      </c>
      <c r="Q21" s="156" t="str">
        <f>IF($AB$2=1,IF(คะแนนภาคเรียนที่2!R21="","",คะแนนภาคเรียนที่2!R21),IF(คะแนนภาคเรียนที่2!R51="","",คะแนนภาคเรียนที่2!R51))</f>
        <v/>
      </c>
      <c r="R21" s="156" t="str">
        <f>IF($AB$2=1,IF(คะแนนภาคเรียนที่2!S21="","",คะแนนภาคเรียนที่2!S21),IF(คะแนนภาคเรียนที่2!S51="","",คะแนนภาคเรียนที่2!S51))</f>
        <v/>
      </c>
      <c r="S21" s="156" t="str">
        <f>IF($AB$2=1,IF(คะแนนภาคเรียนที่2!T21="","",คะแนนภาคเรียนที่2!T21),IF(คะแนนภาคเรียนที่2!T51="","",คะแนนภาคเรียนที่2!T51))</f>
        <v/>
      </c>
      <c r="T21" s="156" t="str">
        <f>IF($AB$2=1,IF(คะแนนภาคเรียนที่2!U21="","",คะแนนภาคเรียนที่2!U21),IF(คะแนนภาคเรียนที่2!U51="","",คะแนนภาคเรียนที่2!U51))</f>
        <v/>
      </c>
      <c r="U21" s="156" t="str">
        <f>IF($AB$2=1,IF(คะแนนภาคเรียนที่2!V21="","",คะแนนภาคเรียนที่2!V21),IF(คะแนนภาคเรียนที่2!V51="","",คะแนนภาคเรียนที่2!V51))</f>
        <v/>
      </c>
      <c r="V21" s="156" t="str">
        <f>IF($AB$2=1,IF(คะแนนภาคเรียนที่2!W21="","",คะแนนภาคเรียนที่2!W21),IF(คะแนนภาคเรียนที่2!W51="","",คะแนนภาคเรียนที่2!W51))</f>
        <v/>
      </c>
      <c r="W21" s="158" t="str">
        <f>IF($AB$2=1,IF(คะแนนภาคเรียนที่2!X21="","",คะแนนภาคเรียนที่2!X21),IF(คะแนนภาคเรียนที่2!X51="","",คะแนนภาคเรียนที่2!X51))</f>
        <v/>
      </c>
      <c r="X21" s="158" t="str">
        <f>IF($AB$2=1,IF(คะแนนภาคเรียนที่2!Y21="","",คะแนนภาคเรียนที่2!Y21),IF(คะแนนภาคเรียนที่2!Y51="","",คะแนนภาคเรียนที่2!Y51))</f>
        <v/>
      </c>
      <c r="Y21" s="158" t="str">
        <f>IF($AB$2=1,IF(คะแนนภาคเรียนที่2!Z21="","",คะแนนภาคเรียนที่2!Z21),IF(คะแนนภาคเรียนที่2!Z51="","",คะแนนภาคเรียนที่2!Z51))</f>
        <v/>
      </c>
      <c r="Z21" s="161" t="str">
        <f>IF($AB$2=1,IF(คะแนนภาคเรียนที่2!AA21="","",คะแนนภาคเรียนที่2!AA21),IF(คะแนนภาคเรียนที่2!AA51="","",คะแนนภาคเรียนที่2!AA51))</f>
        <v/>
      </c>
      <c r="AA21" s="146"/>
      <c r="AB21" s="146"/>
      <c r="AC21" s="146"/>
    </row>
    <row r="22" spans="1:29" ht="20.45" customHeight="1" x14ac:dyDescent="0.5">
      <c r="A22" s="200">
        <f t="shared" si="1"/>
        <v>17</v>
      </c>
      <c r="B22" s="157" t="str">
        <f>IF($AB$2=1,IF(คะแนนภาคเรียนที่2!$C22="","",คะแนนภาคเรียนที่2!$C22),IF(คะแนนภาคเรียนที่2!$C52="","",คะแนนภาคเรียนที่2!$C52))</f>
        <v/>
      </c>
      <c r="C22" s="156" t="str">
        <f>IF($AB$2=1,IF(คะแนนภาคเรียนที่2!D22="","",คะแนนภาคเรียนที่2!D22),IF(คะแนนภาคเรียนที่2!D52="","",คะแนนภาคเรียนที่2!D52))</f>
        <v/>
      </c>
      <c r="D22" s="156" t="str">
        <f>IF($AB$2=1,IF(คะแนนภาคเรียนที่2!E22="","",คะแนนภาคเรียนที่2!E22),IF(คะแนนภาคเรียนที่2!E52="","",คะแนนภาคเรียนที่2!E52))</f>
        <v/>
      </c>
      <c r="E22" s="156" t="str">
        <f>IF($AB$2=1,IF(คะแนนภาคเรียนที่2!F22="","",คะแนนภาคเรียนที่2!F22),IF(คะแนนภาคเรียนที่2!F52="","",คะแนนภาคเรียนที่2!F52))</f>
        <v/>
      </c>
      <c r="F22" s="156" t="str">
        <f>IF($AB$2=1,IF(คะแนนภาคเรียนที่2!G22="","",คะแนนภาคเรียนที่2!G22),IF(คะแนนภาคเรียนที่2!G52="","",คะแนนภาคเรียนที่2!G52))</f>
        <v/>
      </c>
      <c r="G22" s="156" t="str">
        <f>IF($AB$2=1,IF(คะแนนภาคเรียนที่2!H22="","",คะแนนภาคเรียนที่2!H22),IF(คะแนนภาคเรียนที่2!H52="","",คะแนนภาคเรียนที่2!H52))</f>
        <v/>
      </c>
      <c r="H22" s="156" t="str">
        <f>IF($AB$2=1,IF(คะแนนภาคเรียนที่2!I22="","",คะแนนภาคเรียนที่2!I22),IF(คะแนนภาคเรียนที่2!I52="","",คะแนนภาคเรียนที่2!I52))</f>
        <v/>
      </c>
      <c r="I22" s="156" t="str">
        <f>IF($AB$2=1,IF(คะแนนภาคเรียนที่2!J22="","",คะแนนภาคเรียนที่2!J22),IF(คะแนนภาคเรียนที่2!J52="","",คะแนนภาคเรียนที่2!J52))</f>
        <v/>
      </c>
      <c r="J22" s="156" t="str">
        <f>IF($AB$2=1,IF(คะแนนภาคเรียนที่2!K22="","",คะแนนภาคเรียนที่2!K22),IF(คะแนนภาคเรียนที่2!K52="","",คะแนนภาคเรียนที่2!K52))</f>
        <v/>
      </c>
      <c r="K22" s="156" t="str">
        <f>IF($AB$2=1,IF(คะแนนภาคเรียนที่2!L22="","",คะแนนภาคเรียนที่2!L22),IF(คะแนนภาคเรียนที่2!L52="","",คะแนนภาคเรียนที่2!L52))</f>
        <v/>
      </c>
      <c r="L22" s="156" t="str">
        <f>IF($AB$2=1,IF(คะแนนภาคเรียนที่2!M22="","",คะแนนภาคเรียนที่2!M22),IF(คะแนนภาคเรียนที่2!M52="","",คะแนนภาคเรียนที่2!M52))</f>
        <v/>
      </c>
      <c r="M22" s="156" t="str">
        <f>IF($AB$2=1,IF(คะแนนภาคเรียนที่2!N22="","",คะแนนภาคเรียนที่2!N22),IF(คะแนนภาคเรียนที่2!N52="","",คะแนนภาคเรียนที่2!N52))</f>
        <v/>
      </c>
      <c r="N22" s="156" t="str">
        <f>IF($AB$2=1,IF(คะแนนภาคเรียนที่2!O22="","",คะแนนภาคเรียนที่2!O22),IF(คะแนนภาคเรียนที่2!O52="","",คะแนนภาคเรียนที่2!O52))</f>
        <v/>
      </c>
      <c r="O22" s="156" t="str">
        <f>IF($AB$2=1,IF(คะแนนภาคเรียนที่2!P22="","",คะแนนภาคเรียนที่2!P22),IF(คะแนนภาคเรียนที่2!P52="","",คะแนนภาคเรียนที่2!P52))</f>
        <v/>
      </c>
      <c r="P22" s="156" t="str">
        <f>IF($AB$2=1,IF(คะแนนภาคเรียนที่2!Q22="","",คะแนนภาคเรียนที่2!Q22),IF(คะแนนภาคเรียนที่2!Q52="","",คะแนนภาคเรียนที่2!Q52))</f>
        <v/>
      </c>
      <c r="Q22" s="156" t="str">
        <f>IF($AB$2=1,IF(คะแนนภาคเรียนที่2!R22="","",คะแนนภาคเรียนที่2!R22),IF(คะแนนภาคเรียนที่2!R52="","",คะแนนภาคเรียนที่2!R52))</f>
        <v/>
      </c>
      <c r="R22" s="156" t="str">
        <f>IF($AB$2=1,IF(คะแนนภาคเรียนที่2!S22="","",คะแนนภาคเรียนที่2!S22),IF(คะแนนภาคเรียนที่2!S52="","",คะแนนภาคเรียนที่2!S52))</f>
        <v/>
      </c>
      <c r="S22" s="156" t="str">
        <f>IF($AB$2=1,IF(คะแนนภาคเรียนที่2!T22="","",คะแนนภาคเรียนที่2!T22),IF(คะแนนภาคเรียนที่2!T52="","",คะแนนภาคเรียนที่2!T52))</f>
        <v/>
      </c>
      <c r="T22" s="156" t="str">
        <f>IF($AB$2=1,IF(คะแนนภาคเรียนที่2!U22="","",คะแนนภาคเรียนที่2!U22),IF(คะแนนภาคเรียนที่2!U52="","",คะแนนภาคเรียนที่2!U52))</f>
        <v/>
      </c>
      <c r="U22" s="156" t="str">
        <f>IF($AB$2=1,IF(คะแนนภาคเรียนที่2!V22="","",คะแนนภาคเรียนที่2!V22),IF(คะแนนภาคเรียนที่2!V52="","",คะแนนภาคเรียนที่2!V52))</f>
        <v/>
      </c>
      <c r="V22" s="156" t="str">
        <f>IF($AB$2=1,IF(คะแนนภาคเรียนที่2!W22="","",คะแนนภาคเรียนที่2!W22),IF(คะแนนภาคเรียนที่2!W52="","",คะแนนภาคเรียนที่2!W52))</f>
        <v/>
      </c>
      <c r="W22" s="158" t="str">
        <f>IF($AB$2=1,IF(คะแนนภาคเรียนที่2!X22="","",คะแนนภาคเรียนที่2!X22),IF(คะแนนภาคเรียนที่2!X52="","",คะแนนภาคเรียนที่2!X52))</f>
        <v/>
      </c>
      <c r="X22" s="158" t="str">
        <f>IF($AB$2=1,IF(คะแนนภาคเรียนที่2!Y22="","",คะแนนภาคเรียนที่2!Y22),IF(คะแนนภาคเรียนที่2!Y52="","",คะแนนภาคเรียนที่2!Y52))</f>
        <v/>
      </c>
      <c r="Y22" s="158" t="str">
        <f>IF($AB$2=1,IF(คะแนนภาคเรียนที่2!Z22="","",คะแนนภาคเรียนที่2!Z22),IF(คะแนนภาคเรียนที่2!Z52="","",คะแนนภาคเรียนที่2!Z52))</f>
        <v/>
      </c>
      <c r="Z22" s="161" t="str">
        <f>IF($AB$2=1,IF(คะแนนภาคเรียนที่2!AA22="","",คะแนนภาคเรียนที่2!AA22),IF(คะแนนภาคเรียนที่2!AA52="","",คะแนนภาคเรียนที่2!AA52))</f>
        <v/>
      </c>
      <c r="AA22" s="146"/>
      <c r="AB22" s="146"/>
      <c r="AC22" s="146"/>
    </row>
    <row r="23" spans="1:29" ht="20.45" customHeight="1" x14ac:dyDescent="0.5">
      <c r="A23" s="200">
        <f t="shared" si="1"/>
        <v>18</v>
      </c>
      <c r="B23" s="157" t="str">
        <f>IF($AB$2=1,IF(คะแนนภาคเรียนที่2!$C23="","",คะแนนภาคเรียนที่2!$C23),IF(คะแนนภาคเรียนที่2!$C53="","",คะแนนภาคเรียนที่2!$C53))</f>
        <v/>
      </c>
      <c r="C23" s="156" t="str">
        <f>IF($AB$2=1,IF(คะแนนภาคเรียนที่2!D23="","",คะแนนภาคเรียนที่2!D23),IF(คะแนนภาคเรียนที่2!D53="","",คะแนนภาคเรียนที่2!D53))</f>
        <v/>
      </c>
      <c r="D23" s="156" t="str">
        <f>IF($AB$2=1,IF(คะแนนภาคเรียนที่2!E23="","",คะแนนภาคเรียนที่2!E23),IF(คะแนนภาคเรียนที่2!E53="","",คะแนนภาคเรียนที่2!E53))</f>
        <v/>
      </c>
      <c r="E23" s="156" t="str">
        <f>IF($AB$2=1,IF(คะแนนภาคเรียนที่2!F23="","",คะแนนภาคเรียนที่2!F23),IF(คะแนนภาคเรียนที่2!F53="","",คะแนนภาคเรียนที่2!F53))</f>
        <v/>
      </c>
      <c r="F23" s="156" t="str">
        <f>IF($AB$2=1,IF(คะแนนภาคเรียนที่2!G23="","",คะแนนภาคเรียนที่2!G23),IF(คะแนนภาคเรียนที่2!G53="","",คะแนนภาคเรียนที่2!G53))</f>
        <v/>
      </c>
      <c r="G23" s="156" t="str">
        <f>IF($AB$2=1,IF(คะแนนภาคเรียนที่2!H23="","",คะแนนภาคเรียนที่2!H23),IF(คะแนนภาคเรียนที่2!H53="","",คะแนนภาคเรียนที่2!H53))</f>
        <v/>
      </c>
      <c r="H23" s="156" t="str">
        <f>IF($AB$2=1,IF(คะแนนภาคเรียนที่2!I23="","",คะแนนภาคเรียนที่2!I23),IF(คะแนนภาคเรียนที่2!I53="","",คะแนนภาคเรียนที่2!I53))</f>
        <v/>
      </c>
      <c r="I23" s="156" t="str">
        <f>IF($AB$2=1,IF(คะแนนภาคเรียนที่2!J23="","",คะแนนภาคเรียนที่2!J23),IF(คะแนนภาคเรียนที่2!J53="","",คะแนนภาคเรียนที่2!J53))</f>
        <v/>
      </c>
      <c r="J23" s="156" t="str">
        <f>IF($AB$2=1,IF(คะแนนภาคเรียนที่2!K23="","",คะแนนภาคเรียนที่2!K23),IF(คะแนนภาคเรียนที่2!K53="","",คะแนนภาคเรียนที่2!K53))</f>
        <v/>
      </c>
      <c r="K23" s="156" t="str">
        <f>IF($AB$2=1,IF(คะแนนภาคเรียนที่2!L23="","",คะแนนภาคเรียนที่2!L23),IF(คะแนนภาคเรียนที่2!L53="","",คะแนนภาคเรียนที่2!L53))</f>
        <v/>
      </c>
      <c r="L23" s="156" t="str">
        <f>IF($AB$2=1,IF(คะแนนภาคเรียนที่2!M23="","",คะแนนภาคเรียนที่2!M23),IF(คะแนนภาคเรียนที่2!M53="","",คะแนนภาคเรียนที่2!M53))</f>
        <v/>
      </c>
      <c r="M23" s="156" t="str">
        <f>IF($AB$2=1,IF(คะแนนภาคเรียนที่2!N23="","",คะแนนภาคเรียนที่2!N23),IF(คะแนนภาคเรียนที่2!N53="","",คะแนนภาคเรียนที่2!N53))</f>
        <v/>
      </c>
      <c r="N23" s="156" t="str">
        <f>IF($AB$2=1,IF(คะแนนภาคเรียนที่2!O23="","",คะแนนภาคเรียนที่2!O23),IF(คะแนนภาคเรียนที่2!O53="","",คะแนนภาคเรียนที่2!O53))</f>
        <v/>
      </c>
      <c r="O23" s="156" t="str">
        <f>IF($AB$2=1,IF(คะแนนภาคเรียนที่2!P23="","",คะแนนภาคเรียนที่2!P23),IF(คะแนนภาคเรียนที่2!P53="","",คะแนนภาคเรียนที่2!P53))</f>
        <v/>
      </c>
      <c r="P23" s="156" t="str">
        <f>IF($AB$2=1,IF(คะแนนภาคเรียนที่2!Q23="","",คะแนนภาคเรียนที่2!Q23),IF(คะแนนภาคเรียนที่2!Q53="","",คะแนนภาคเรียนที่2!Q53))</f>
        <v/>
      </c>
      <c r="Q23" s="156" t="str">
        <f>IF($AB$2=1,IF(คะแนนภาคเรียนที่2!R23="","",คะแนนภาคเรียนที่2!R23),IF(คะแนนภาคเรียนที่2!R53="","",คะแนนภาคเรียนที่2!R53))</f>
        <v/>
      </c>
      <c r="R23" s="156" t="str">
        <f>IF($AB$2=1,IF(คะแนนภาคเรียนที่2!S23="","",คะแนนภาคเรียนที่2!S23),IF(คะแนนภาคเรียนที่2!S53="","",คะแนนภาคเรียนที่2!S53))</f>
        <v/>
      </c>
      <c r="S23" s="156" t="str">
        <f>IF($AB$2=1,IF(คะแนนภาคเรียนที่2!T23="","",คะแนนภาคเรียนที่2!T23),IF(คะแนนภาคเรียนที่2!T53="","",คะแนนภาคเรียนที่2!T53))</f>
        <v/>
      </c>
      <c r="T23" s="156" t="str">
        <f>IF($AB$2=1,IF(คะแนนภาคเรียนที่2!U23="","",คะแนนภาคเรียนที่2!U23),IF(คะแนนภาคเรียนที่2!U53="","",คะแนนภาคเรียนที่2!U53))</f>
        <v/>
      </c>
      <c r="U23" s="156" t="str">
        <f>IF($AB$2=1,IF(คะแนนภาคเรียนที่2!V23="","",คะแนนภาคเรียนที่2!V23),IF(คะแนนภาคเรียนที่2!V53="","",คะแนนภาคเรียนที่2!V53))</f>
        <v/>
      </c>
      <c r="V23" s="156" t="str">
        <f>IF($AB$2=1,IF(คะแนนภาคเรียนที่2!W23="","",คะแนนภาคเรียนที่2!W23),IF(คะแนนภาคเรียนที่2!W53="","",คะแนนภาคเรียนที่2!W53))</f>
        <v/>
      </c>
      <c r="W23" s="158" t="str">
        <f>IF($AB$2=1,IF(คะแนนภาคเรียนที่2!X23="","",คะแนนภาคเรียนที่2!X23),IF(คะแนนภาคเรียนที่2!X53="","",คะแนนภาคเรียนที่2!X53))</f>
        <v/>
      </c>
      <c r="X23" s="158" t="str">
        <f>IF($AB$2=1,IF(คะแนนภาคเรียนที่2!Y23="","",คะแนนภาคเรียนที่2!Y23),IF(คะแนนภาคเรียนที่2!Y53="","",คะแนนภาคเรียนที่2!Y53))</f>
        <v/>
      </c>
      <c r="Y23" s="158" t="str">
        <f>IF($AB$2=1,IF(คะแนนภาคเรียนที่2!Z23="","",คะแนนภาคเรียนที่2!Z23),IF(คะแนนภาคเรียนที่2!Z53="","",คะแนนภาคเรียนที่2!Z53))</f>
        <v/>
      </c>
      <c r="Z23" s="161" t="str">
        <f>IF($AB$2=1,IF(คะแนนภาคเรียนที่2!AA23="","",คะแนนภาคเรียนที่2!AA23),IF(คะแนนภาคเรียนที่2!AA53="","",คะแนนภาคเรียนที่2!AA53))</f>
        <v/>
      </c>
      <c r="AA23" s="146"/>
      <c r="AB23" s="146"/>
      <c r="AC23" s="146"/>
    </row>
    <row r="24" spans="1:29" ht="20.45" customHeight="1" x14ac:dyDescent="0.5">
      <c r="A24" s="200">
        <f t="shared" si="1"/>
        <v>19</v>
      </c>
      <c r="B24" s="157" t="str">
        <f>IF($AB$2=1,IF(คะแนนภาคเรียนที่2!$C24="","",คะแนนภาคเรียนที่2!$C24),IF(คะแนนภาคเรียนที่2!$C54="","",คะแนนภาคเรียนที่2!$C54))</f>
        <v/>
      </c>
      <c r="C24" s="156" t="str">
        <f>IF($AB$2=1,IF(คะแนนภาคเรียนที่2!D24="","",คะแนนภาคเรียนที่2!D24),IF(คะแนนภาคเรียนที่2!D54="","",คะแนนภาคเรียนที่2!D54))</f>
        <v/>
      </c>
      <c r="D24" s="156" t="str">
        <f>IF($AB$2=1,IF(คะแนนภาคเรียนที่2!E24="","",คะแนนภาคเรียนที่2!E24),IF(คะแนนภาคเรียนที่2!E54="","",คะแนนภาคเรียนที่2!E54))</f>
        <v/>
      </c>
      <c r="E24" s="156" t="str">
        <f>IF($AB$2=1,IF(คะแนนภาคเรียนที่2!F24="","",คะแนนภาคเรียนที่2!F24),IF(คะแนนภาคเรียนที่2!F54="","",คะแนนภาคเรียนที่2!F54))</f>
        <v/>
      </c>
      <c r="F24" s="156" t="str">
        <f>IF($AB$2=1,IF(คะแนนภาคเรียนที่2!G24="","",คะแนนภาคเรียนที่2!G24),IF(คะแนนภาคเรียนที่2!G54="","",คะแนนภาคเรียนที่2!G54))</f>
        <v/>
      </c>
      <c r="G24" s="156" t="str">
        <f>IF($AB$2=1,IF(คะแนนภาคเรียนที่2!H24="","",คะแนนภาคเรียนที่2!H24),IF(คะแนนภาคเรียนที่2!H54="","",คะแนนภาคเรียนที่2!H54))</f>
        <v/>
      </c>
      <c r="H24" s="156" t="str">
        <f>IF($AB$2=1,IF(คะแนนภาคเรียนที่2!I24="","",คะแนนภาคเรียนที่2!I24),IF(คะแนนภาคเรียนที่2!I54="","",คะแนนภาคเรียนที่2!I54))</f>
        <v/>
      </c>
      <c r="I24" s="156" t="str">
        <f>IF($AB$2=1,IF(คะแนนภาคเรียนที่2!J24="","",คะแนนภาคเรียนที่2!J24),IF(คะแนนภาคเรียนที่2!J54="","",คะแนนภาคเรียนที่2!J54))</f>
        <v/>
      </c>
      <c r="J24" s="156" t="str">
        <f>IF($AB$2=1,IF(คะแนนภาคเรียนที่2!K24="","",คะแนนภาคเรียนที่2!K24),IF(คะแนนภาคเรียนที่2!K54="","",คะแนนภาคเรียนที่2!K54))</f>
        <v/>
      </c>
      <c r="K24" s="156" t="str">
        <f>IF($AB$2=1,IF(คะแนนภาคเรียนที่2!L24="","",คะแนนภาคเรียนที่2!L24),IF(คะแนนภาคเรียนที่2!L54="","",คะแนนภาคเรียนที่2!L54))</f>
        <v/>
      </c>
      <c r="L24" s="156" t="str">
        <f>IF($AB$2=1,IF(คะแนนภาคเรียนที่2!M24="","",คะแนนภาคเรียนที่2!M24),IF(คะแนนภาคเรียนที่2!M54="","",คะแนนภาคเรียนที่2!M54))</f>
        <v/>
      </c>
      <c r="M24" s="156" t="str">
        <f>IF($AB$2=1,IF(คะแนนภาคเรียนที่2!N24="","",คะแนนภาคเรียนที่2!N24),IF(คะแนนภาคเรียนที่2!N54="","",คะแนนภาคเรียนที่2!N54))</f>
        <v/>
      </c>
      <c r="N24" s="156" t="str">
        <f>IF($AB$2=1,IF(คะแนนภาคเรียนที่2!O24="","",คะแนนภาคเรียนที่2!O24),IF(คะแนนภาคเรียนที่2!O54="","",คะแนนภาคเรียนที่2!O54))</f>
        <v/>
      </c>
      <c r="O24" s="156" t="str">
        <f>IF($AB$2=1,IF(คะแนนภาคเรียนที่2!P24="","",คะแนนภาคเรียนที่2!P24),IF(คะแนนภาคเรียนที่2!P54="","",คะแนนภาคเรียนที่2!P54))</f>
        <v/>
      </c>
      <c r="P24" s="156" t="str">
        <f>IF($AB$2=1,IF(คะแนนภาคเรียนที่2!Q24="","",คะแนนภาคเรียนที่2!Q24),IF(คะแนนภาคเรียนที่2!Q54="","",คะแนนภาคเรียนที่2!Q54))</f>
        <v/>
      </c>
      <c r="Q24" s="156" t="str">
        <f>IF($AB$2=1,IF(คะแนนภาคเรียนที่2!R24="","",คะแนนภาคเรียนที่2!R24),IF(คะแนนภาคเรียนที่2!R54="","",คะแนนภาคเรียนที่2!R54))</f>
        <v/>
      </c>
      <c r="R24" s="156" t="str">
        <f>IF($AB$2=1,IF(คะแนนภาคเรียนที่2!S24="","",คะแนนภาคเรียนที่2!S24),IF(คะแนนภาคเรียนที่2!S54="","",คะแนนภาคเรียนที่2!S54))</f>
        <v/>
      </c>
      <c r="S24" s="156" t="str">
        <f>IF($AB$2=1,IF(คะแนนภาคเรียนที่2!T24="","",คะแนนภาคเรียนที่2!T24),IF(คะแนนภาคเรียนที่2!T54="","",คะแนนภาคเรียนที่2!T54))</f>
        <v/>
      </c>
      <c r="T24" s="156" t="str">
        <f>IF($AB$2=1,IF(คะแนนภาคเรียนที่2!U24="","",คะแนนภาคเรียนที่2!U24),IF(คะแนนภาคเรียนที่2!U54="","",คะแนนภาคเรียนที่2!U54))</f>
        <v/>
      </c>
      <c r="U24" s="156" t="str">
        <f>IF($AB$2=1,IF(คะแนนภาคเรียนที่2!V24="","",คะแนนภาคเรียนที่2!V24),IF(คะแนนภาคเรียนที่2!V54="","",คะแนนภาคเรียนที่2!V54))</f>
        <v/>
      </c>
      <c r="V24" s="156" t="str">
        <f>IF($AB$2=1,IF(คะแนนภาคเรียนที่2!W24="","",คะแนนภาคเรียนที่2!W24),IF(คะแนนภาคเรียนที่2!W54="","",คะแนนภาคเรียนที่2!W54))</f>
        <v/>
      </c>
      <c r="W24" s="158" t="str">
        <f>IF($AB$2=1,IF(คะแนนภาคเรียนที่2!X24="","",คะแนนภาคเรียนที่2!X24),IF(คะแนนภาคเรียนที่2!X54="","",คะแนนภาคเรียนที่2!X54))</f>
        <v/>
      </c>
      <c r="X24" s="158" t="str">
        <f>IF($AB$2=1,IF(คะแนนภาคเรียนที่2!Y24="","",คะแนนภาคเรียนที่2!Y24),IF(คะแนนภาคเรียนที่2!Y54="","",คะแนนภาคเรียนที่2!Y54))</f>
        <v/>
      </c>
      <c r="Y24" s="158" t="str">
        <f>IF($AB$2=1,IF(คะแนนภาคเรียนที่2!Z24="","",คะแนนภาคเรียนที่2!Z24),IF(คะแนนภาคเรียนที่2!Z54="","",คะแนนภาคเรียนที่2!Z54))</f>
        <v/>
      </c>
      <c r="Z24" s="161" t="str">
        <f>IF($AB$2=1,IF(คะแนนภาคเรียนที่2!AA24="","",คะแนนภาคเรียนที่2!AA24),IF(คะแนนภาคเรียนที่2!AA54="","",คะแนนภาคเรียนที่2!AA54))</f>
        <v/>
      </c>
      <c r="AA24" s="146"/>
      <c r="AB24" s="146"/>
      <c r="AC24" s="146"/>
    </row>
    <row r="25" spans="1:29" ht="20.45" customHeight="1" x14ac:dyDescent="0.5">
      <c r="A25" s="200">
        <f t="shared" si="1"/>
        <v>20</v>
      </c>
      <c r="B25" s="157" t="str">
        <f>IF($AB$2=1,IF(คะแนนภาคเรียนที่2!$C25="","",คะแนนภาคเรียนที่2!$C25),IF(คะแนนภาคเรียนที่2!$C55="","",คะแนนภาคเรียนที่2!$C55))</f>
        <v/>
      </c>
      <c r="C25" s="156" t="str">
        <f>IF($AB$2=1,IF(คะแนนภาคเรียนที่2!D25="","",คะแนนภาคเรียนที่2!D25),IF(คะแนนภาคเรียนที่2!D55="","",คะแนนภาคเรียนที่2!D55))</f>
        <v/>
      </c>
      <c r="D25" s="156" t="str">
        <f>IF($AB$2=1,IF(คะแนนภาคเรียนที่2!E25="","",คะแนนภาคเรียนที่2!E25),IF(คะแนนภาคเรียนที่2!E55="","",คะแนนภาคเรียนที่2!E55))</f>
        <v/>
      </c>
      <c r="E25" s="156" t="str">
        <f>IF($AB$2=1,IF(คะแนนภาคเรียนที่2!F25="","",คะแนนภาคเรียนที่2!F25),IF(คะแนนภาคเรียนที่2!F55="","",คะแนนภาคเรียนที่2!F55))</f>
        <v/>
      </c>
      <c r="F25" s="156" t="str">
        <f>IF($AB$2=1,IF(คะแนนภาคเรียนที่2!G25="","",คะแนนภาคเรียนที่2!G25),IF(คะแนนภาคเรียนที่2!G55="","",คะแนนภาคเรียนที่2!G55))</f>
        <v/>
      </c>
      <c r="G25" s="156" t="str">
        <f>IF($AB$2=1,IF(คะแนนภาคเรียนที่2!H25="","",คะแนนภาคเรียนที่2!H25),IF(คะแนนภาคเรียนที่2!H55="","",คะแนนภาคเรียนที่2!H55))</f>
        <v/>
      </c>
      <c r="H25" s="156" t="str">
        <f>IF($AB$2=1,IF(คะแนนภาคเรียนที่2!I25="","",คะแนนภาคเรียนที่2!I25),IF(คะแนนภาคเรียนที่2!I55="","",คะแนนภาคเรียนที่2!I55))</f>
        <v/>
      </c>
      <c r="I25" s="156" t="str">
        <f>IF($AB$2=1,IF(คะแนนภาคเรียนที่2!J25="","",คะแนนภาคเรียนที่2!J25),IF(คะแนนภาคเรียนที่2!J55="","",คะแนนภาคเรียนที่2!J55))</f>
        <v/>
      </c>
      <c r="J25" s="156" t="str">
        <f>IF($AB$2=1,IF(คะแนนภาคเรียนที่2!K25="","",คะแนนภาคเรียนที่2!K25),IF(คะแนนภาคเรียนที่2!K55="","",คะแนนภาคเรียนที่2!K55))</f>
        <v/>
      </c>
      <c r="K25" s="156" t="str">
        <f>IF($AB$2=1,IF(คะแนนภาคเรียนที่2!L25="","",คะแนนภาคเรียนที่2!L25),IF(คะแนนภาคเรียนที่2!L55="","",คะแนนภาคเรียนที่2!L55))</f>
        <v/>
      </c>
      <c r="L25" s="156" t="str">
        <f>IF($AB$2=1,IF(คะแนนภาคเรียนที่2!M25="","",คะแนนภาคเรียนที่2!M25),IF(คะแนนภาคเรียนที่2!M55="","",คะแนนภาคเรียนที่2!M55))</f>
        <v/>
      </c>
      <c r="M25" s="156" t="str">
        <f>IF($AB$2=1,IF(คะแนนภาคเรียนที่2!N25="","",คะแนนภาคเรียนที่2!N25),IF(คะแนนภาคเรียนที่2!N55="","",คะแนนภาคเรียนที่2!N55))</f>
        <v/>
      </c>
      <c r="N25" s="156" t="str">
        <f>IF($AB$2=1,IF(คะแนนภาคเรียนที่2!O25="","",คะแนนภาคเรียนที่2!O25),IF(คะแนนภาคเรียนที่2!O55="","",คะแนนภาคเรียนที่2!O55))</f>
        <v/>
      </c>
      <c r="O25" s="156" t="str">
        <f>IF($AB$2=1,IF(คะแนนภาคเรียนที่2!P25="","",คะแนนภาคเรียนที่2!P25),IF(คะแนนภาคเรียนที่2!P55="","",คะแนนภาคเรียนที่2!P55))</f>
        <v/>
      </c>
      <c r="P25" s="156" t="str">
        <f>IF($AB$2=1,IF(คะแนนภาคเรียนที่2!Q25="","",คะแนนภาคเรียนที่2!Q25),IF(คะแนนภาคเรียนที่2!Q55="","",คะแนนภาคเรียนที่2!Q55))</f>
        <v/>
      </c>
      <c r="Q25" s="156" t="str">
        <f>IF($AB$2=1,IF(คะแนนภาคเรียนที่2!R25="","",คะแนนภาคเรียนที่2!R25),IF(คะแนนภาคเรียนที่2!R55="","",คะแนนภาคเรียนที่2!R55))</f>
        <v/>
      </c>
      <c r="R25" s="156" t="str">
        <f>IF($AB$2=1,IF(คะแนนภาคเรียนที่2!S25="","",คะแนนภาคเรียนที่2!S25),IF(คะแนนภาคเรียนที่2!S55="","",คะแนนภาคเรียนที่2!S55))</f>
        <v/>
      </c>
      <c r="S25" s="156" t="str">
        <f>IF($AB$2=1,IF(คะแนนภาคเรียนที่2!T25="","",คะแนนภาคเรียนที่2!T25),IF(คะแนนภาคเรียนที่2!T55="","",คะแนนภาคเรียนที่2!T55))</f>
        <v/>
      </c>
      <c r="T25" s="156" t="str">
        <f>IF($AB$2=1,IF(คะแนนภาคเรียนที่2!U25="","",คะแนนภาคเรียนที่2!U25),IF(คะแนนภาคเรียนที่2!U55="","",คะแนนภาคเรียนที่2!U55))</f>
        <v/>
      </c>
      <c r="U25" s="156" t="str">
        <f>IF($AB$2=1,IF(คะแนนภาคเรียนที่2!V25="","",คะแนนภาคเรียนที่2!V25),IF(คะแนนภาคเรียนที่2!V55="","",คะแนนภาคเรียนที่2!V55))</f>
        <v/>
      </c>
      <c r="V25" s="156" t="str">
        <f>IF($AB$2=1,IF(คะแนนภาคเรียนที่2!W25="","",คะแนนภาคเรียนที่2!W25),IF(คะแนนภาคเรียนที่2!W55="","",คะแนนภาคเรียนที่2!W55))</f>
        <v/>
      </c>
      <c r="W25" s="158" t="str">
        <f>IF($AB$2=1,IF(คะแนนภาคเรียนที่2!X25="","",คะแนนภาคเรียนที่2!X25),IF(คะแนนภาคเรียนที่2!X55="","",คะแนนภาคเรียนที่2!X55))</f>
        <v/>
      </c>
      <c r="X25" s="158" t="str">
        <f>IF($AB$2=1,IF(คะแนนภาคเรียนที่2!Y25="","",คะแนนภาคเรียนที่2!Y25),IF(คะแนนภาคเรียนที่2!Y55="","",คะแนนภาคเรียนที่2!Y55))</f>
        <v/>
      </c>
      <c r="Y25" s="158" t="str">
        <f>IF($AB$2=1,IF(คะแนนภาคเรียนที่2!Z25="","",คะแนนภาคเรียนที่2!Z25),IF(คะแนนภาคเรียนที่2!Z55="","",คะแนนภาคเรียนที่2!Z55))</f>
        <v/>
      </c>
      <c r="Z25" s="161" t="str">
        <f>IF($AB$2=1,IF(คะแนนภาคเรียนที่2!AA25="","",คะแนนภาคเรียนที่2!AA25),IF(คะแนนภาคเรียนที่2!AA55="","",คะแนนภาคเรียนที่2!AA55))</f>
        <v/>
      </c>
      <c r="AA25" s="146"/>
      <c r="AB25" s="146"/>
      <c r="AC25" s="146"/>
    </row>
    <row r="26" spans="1:29" ht="20.45" customHeight="1" x14ac:dyDescent="0.5">
      <c r="A26" s="200">
        <f t="shared" si="1"/>
        <v>21</v>
      </c>
      <c r="B26" s="157" t="str">
        <f>IF($AB$2=1,IF(คะแนนภาคเรียนที่2!$C26="","",คะแนนภาคเรียนที่2!$C26),IF(คะแนนภาคเรียนที่2!$C56="","",คะแนนภาคเรียนที่2!$C56))</f>
        <v/>
      </c>
      <c r="C26" s="156" t="str">
        <f>IF($AB$2=1,IF(คะแนนภาคเรียนที่2!D26="","",คะแนนภาคเรียนที่2!D26),IF(คะแนนภาคเรียนที่2!D56="","",คะแนนภาคเรียนที่2!D56))</f>
        <v/>
      </c>
      <c r="D26" s="156" t="str">
        <f>IF($AB$2=1,IF(คะแนนภาคเรียนที่2!E26="","",คะแนนภาคเรียนที่2!E26),IF(คะแนนภาคเรียนที่2!E56="","",คะแนนภาคเรียนที่2!E56))</f>
        <v/>
      </c>
      <c r="E26" s="156" t="str">
        <f>IF($AB$2=1,IF(คะแนนภาคเรียนที่2!F26="","",คะแนนภาคเรียนที่2!F26),IF(คะแนนภาคเรียนที่2!F56="","",คะแนนภาคเรียนที่2!F56))</f>
        <v/>
      </c>
      <c r="F26" s="156" t="str">
        <f>IF($AB$2=1,IF(คะแนนภาคเรียนที่2!G26="","",คะแนนภาคเรียนที่2!G26),IF(คะแนนภาคเรียนที่2!G56="","",คะแนนภาคเรียนที่2!G56))</f>
        <v/>
      </c>
      <c r="G26" s="156" t="str">
        <f>IF($AB$2=1,IF(คะแนนภาคเรียนที่2!H26="","",คะแนนภาคเรียนที่2!H26),IF(คะแนนภาคเรียนที่2!H56="","",คะแนนภาคเรียนที่2!H56))</f>
        <v/>
      </c>
      <c r="H26" s="156" t="str">
        <f>IF($AB$2=1,IF(คะแนนภาคเรียนที่2!I26="","",คะแนนภาคเรียนที่2!I26),IF(คะแนนภาคเรียนที่2!I56="","",คะแนนภาคเรียนที่2!I56))</f>
        <v/>
      </c>
      <c r="I26" s="156" t="str">
        <f>IF($AB$2=1,IF(คะแนนภาคเรียนที่2!J26="","",คะแนนภาคเรียนที่2!J26),IF(คะแนนภาคเรียนที่2!J56="","",คะแนนภาคเรียนที่2!J56))</f>
        <v/>
      </c>
      <c r="J26" s="156" t="str">
        <f>IF($AB$2=1,IF(คะแนนภาคเรียนที่2!K26="","",คะแนนภาคเรียนที่2!K26),IF(คะแนนภาคเรียนที่2!K56="","",คะแนนภาคเรียนที่2!K56))</f>
        <v/>
      </c>
      <c r="K26" s="156" t="str">
        <f>IF($AB$2=1,IF(คะแนนภาคเรียนที่2!L26="","",คะแนนภาคเรียนที่2!L26),IF(คะแนนภาคเรียนที่2!L56="","",คะแนนภาคเรียนที่2!L56))</f>
        <v/>
      </c>
      <c r="L26" s="156" t="str">
        <f>IF($AB$2=1,IF(คะแนนภาคเรียนที่2!M26="","",คะแนนภาคเรียนที่2!M26),IF(คะแนนภาคเรียนที่2!M56="","",คะแนนภาคเรียนที่2!M56))</f>
        <v/>
      </c>
      <c r="M26" s="156" t="str">
        <f>IF($AB$2=1,IF(คะแนนภาคเรียนที่2!N26="","",คะแนนภาคเรียนที่2!N26),IF(คะแนนภาคเรียนที่2!N56="","",คะแนนภาคเรียนที่2!N56))</f>
        <v/>
      </c>
      <c r="N26" s="156" t="str">
        <f>IF($AB$2=1,IF(คะแนนภาคเรียนที่2!O26="","",คะแนนภาคเรียนที่2!O26),IF(คะแนนภาคเรียนที่2!O56="","",คะแนนภาคเรียนที่2!O56))</f>
        <v/>
      </c>
      <c r="O26" s="156" t="str">
        <f>IF($AB$2=1,IF(คะแนนภาคเรียนที่2!P26="","",คะแนนภาคเรียนที่2!P26),IF(คะแนนภาคเรียนที่2!P56="","",คะแนนภาคเรียนที่2!P56))</f>
        <v/>
      </c>
      <c r="P26" s="156" t="str">
        <f>IF($AB$2=1,IF(คะแนนภาคเรียนที่2!Q26="","",คะแนนภาคเรียนที่2!Q26),IF(คะแนนภาคเรียนที่2!Q56="","",คะแนนภาคเรียนที่2!Q56))</f>
        <v/>
      </c>
      <c r="Q26" s="156" t="str">
        <f>IF($AB$2=1,IF(คะแนนภาคเรียนที่2!R26="","",คะแนนภาคเรียนที่2!R26),IF(คะแนนภาคเรียนที่2!R56="","",คะแนนภาคเรียนที่2!R56))</f>
        <v/>
      </c>
      <c r="R26" s="156" t="str">
        <f>IF($AB$2=1,IF(คะแนนภาคเรียนที่2!S26="","",คะแนนภาคเรียนที่2!S26),IF(คะแนนภาคเรียนที่2!S56="","",คะแนนภาคเรียนที่2!S56))</f>
        <v/>
      </c>
      <c r="S26" s="156" t="str">
        <f>IF($AB$2=1,IF(คะแนนภาคเรียนที่2!T26="","",คะแนนภาคเรียนที่2!T26),IF(คะแนนภาคเรียนที่2!T56="","",คะแนนภาคเรียนที่2!T56))</f>
        <v/>
      </c>
      <c r="T26" s="156" t="str">
        <f>IF($AB$2=1,IF(คะแนนภาคเรียนที่2!U26="","",คะแนนภาคเรียนที่2!U26),IF(คะแนนภาคเรียนที่2!U56="","",คะแนนภาคเรียนที่2!U56))</f>
        <v/>
      </c>
      <c r="U26" s="156" t="str">
        <f>IF($AB$2=1,IF(คะแนนภาคเรียนที่2!V26="","",คะแนนภาคเรียนที่2!V26),IF(คะแนนภาคเรียนที่2!V56="","",คะแนนภาคเรียนที่2!V56))</f>
        <v/>
      </c>
      <c r="V26" s="156" t="str">
        <f>IF($AB$2=1,IF(คะแนนภาคเรียนที่2!W26="","",คะแนนภาคเรียนที่2!W26),IF(คะแนนภาคเรียนที่2!W56="","",คะแนนภาคเรียนที่2!W56))</f>
        <v/>
      </c>
      <c r="W26" s="158" t="str">
        <f>IF($AB$2=1,IF(คะแนนภาคเรียนที่2!X26="","",คะแนนภาคเรียนที่2!X26),IF(คะแนนภาคเรียนที่2!X56="","",คะแนนภาคเรียนที่2!X56))</f>
        <v/>
      </c>
      <c r="X26" s="158" t="str">
        <f>IF($AB$2=1,IF(คะแนนภาคเรียนที่2!Y26="","",คะแนนภาคเรียนที่2!Y26),IF(คะแนนภาคเรียนที่2!Y56="","",คะแนนภาคเรียนที่2!Y56))</f>
        <v/>
      </c>
      <c r="Y26" s="158" t="str">
        <f>IF($AB$2=1,IF(คะแนนภาคเรียนที่2!Z26="","",คะแนนภาคเรียนที่2!Z26),IF(คะแนนภาคเรียนที่2!Z56="","",คะแนนภาคเรียนที่2!Z56))</f>
        <v/>
      </c>
      <c r="Z26" s="161" t="str">
        <f>IF($AB$2=1,IF(คะแนนภาคเรียนที่2!AA26="","",คะแนนภาคเรียนที่2!AA26),IF(คะแนนภาคเรียนที่2!AA56="","",คะแนนภาคเรียนที่2!AA56))</f>
        <v/>
      </c>
      <c r="AA26" s="146"/>
      <c r="AB26" s="146"/>
      <c r="AC26" s="146"/>
    </row>
    <row r="27" spans="1:29" ht="20.45" customHeight="1" x14ac:dyDescent="0.5">
      <c r="A27" s="200">
        <f t="shared" si="1"/>
        <v>22</v>
      </c>
      <c r="B27" s="157" t="str">
        <f>IF($AB$2=1,IF(คะแนนภาคเรียนที่2!$C27="","",คะแนนภาคเรียนที่2!$C27),IF(คะแนนภาคเรียนที่2!$C57="","",คะแนนภาคเรียนที่2!$C57))</f>
        <v/>
      </c>
      <c r="C27" s="156" t="str">
        <f>IF($AB$2=1,IF(คะแนนภาคเรียนที่2!D27="","",คะแนนภาคเรียนที่2!D27),IF(คะแนนภาคเรียนที่2!D57="","",คะแนนภาคเรียนที่2!D57))</f>
        <v/>
      </c>
      <c r="D27" s="156" t="str">
        <f>IF($AB$2=1,IF(คะแนนภาคเรียนที่2!E27="","",คะแนนภาคเรียนที่2!E27),IF(คะแนนภาคเรียนที่2!E57="","",คะแนนภาคเรียนที่2!E57))</f>
        <v/>
      </c>
      <c r="E27" s="156" t="str">
        <f>IF($AB$2=1,IF(คะแนนภาคเรียนที่2!F27="","",คะแนนภาคเรียนที่2!F27),IF(คะแนนภาคเรียนที่2!F57="","",คะแนนภาคเรียนที่2!F57))</f>
        <v/>
      </c>
      <c r="F27" s="156" t="str">
        <f>IF($AB$2=1,IF(คะแนนภาคเรียนที่2!G27="","",คะแนนภาคเรียนที่2!G27),IF(คะแนนภาคเรียนที่2!G57="","",คะแนนภาคเรียนที่2!G57))</f>
        <v/>
      </c>
      <c r="G27" s="156" t="str">
        <f>IF($AB$2=1,IF(คะแนนภาคเรียนที่2!H27="","",คะแนนภาคเรียนที่2!H27),IF(คะแนนภาคเรียนที่2!H57="","",คะแนนภาคเรียนที่2!H57))</f>
        <v/>
      </c>
      <c r="H27" s="156" t="str">
        <f>IF($AB$2=1,IF(คะแนนภาคเรียนที่2!I27="","",คะแนนภาคเรียนที่2!I27),IF(คะแนนภาคเรียนที่2!I57="","",คะแนนภาคเรียนที่2!I57))</f>
        <v/>
      </c>
      <c r="I27" s="156" t="str">
        <f>IF($AB$2=1,IF(คะแนนภาคเรียนที่2!J27="","",คะแนนภาคเรียนที่2!J27),IF(คะแนนภาคเรียนที่2!J57="","",คะแนนภาคเรียนที่2!J57))</f>
        <v/>
      </c>
      <c r="J27" s="156" t="str">
        <f>IF($AB$2=1,IF(คะแนนภาคเรียนที่2!K27="","",คะแนนภาคเรียนที่2!K27),IF(คะแนนภาคเรียนที่2!K57="","",คะแนนภาคเรียนที่2!K57))</f>
        <v/>
      </c>
      <c r="K27" s="156" t="str">
        <f>IF($AB$2=1,IF(คะแนนภาคเรียนที่2!L27="","",คะแนนภาคเรียนที่2!L27),IF(คะแนนภาคเรียนที่2!L57="","",คะแนนภาคเรียนที่2!L57))</f>
        <v/>
      </c>
      <c r="L27" s="156" t="str">
        <f>IF($AB$2=1,IF(คะแนนภาคเรียนที่2!M27="","",คะแนนภาคเรียนที่2!M27),IF(คะแนนภาคเรียนที่2!M57="","",คะแนนภาคเรียนที่2!M57))</f>
        <v/>
      </c>
      <c r="M27" s="156" t="str">
        <f>IF($AB$2=1,IF(คะแนนภาคเรียนที่2!N27="","",คะแนนภาคเรียนที่2!N27),IF(คะแนนภาคเรียนที่2!N57="","",คะแนนภาคเรียนที่2!N57))</f>
        <v/>
      </c>
      <c r="N27" s="156" t="str">
        <f>IF($AB$2=1,IF(คะแนนภาคเรียนที่2!O27="","",คะแนนภาคเรียนที่2!O27),IF(คะแนนภาคเรียนที่2!O57="","",คะแนนภาคเรียนที่2!O57))</f>
        <v/>
      </c>
      <c r="O27" s="156" t="str">
        <f>IF($AB$2=1,IF(คะแนนภาคเรียนที่2!P27="","",คะแนนภาคเรียนที่2!P27),IF(คะแนนภาคเรียนที่2!P57="","",คะแนนภาคเรียนที่2!P57))</f>
        <v/>
      </c>
      <c r="P27" s="156" t="str">
        <f>IF($AB$2=1,IF(คะแนนภาคเรียนที่2!Q27="","",คะแนนภาคเรียนที่2!Q27),IF(คะแนนภาคเรียนที่2!Q57="","",คะแนนภาคเรียนที่2!Q57))</f>
        <v/>
      </c>
      <c r="Q27" s="156" t="str">
        <f>IF($AB$2=1,IF(คะแนนภาคเรียนที่2!R27="","",คะแนนภาคเรียนที่2!R27),IF(คะแนนภาคเรียนที่2!R57="","",คะแนนภาคเรียนที่2!R57))</f>
        <v/>
      </c>
      <c r="R27" s="156" t="str">
        <f>IF($AB$2=1,IF(คะแนนภาคเรียนที่2!S27="","",คะแนนภาคเรียนที่2!S27),IF(คะแนนภาคเรียนที่2!S57="","",คะแนนภาคเรียนที่2!S57))</f>
        <v/>
      </c>
      <c r="S27" s="156" t="str">
        <f>IF($AB$2=1,IF(คะแนนภาคเรียนที่2!T27="","",คะแนนภาคเรียนที่2!T27),IF(คะแนนภาคเรียนที่2!T57="","",คะแนนภาคเรียนที่2!T57))</f>
        <v/>
      </c>
      <c r="T27" s="156" t="str">
        <f>IF($AB$2=1,IF(คะแนนภาคเรียนที่2!U27="","",คะแนนภาคเรียนที่2!U27),IF(คะแนนภาคเรียนที่2!U57="","",คะแนนภาคเรียนที่2!U57))</f>
        <v/>
      </c>
      <c r="U27" s="156" t="str">
        <f>IF($AB$2=1,IF(คะแนนภาคเรียนที่2!V27="","",คะแนนภาคเรียนที่2!V27),IF(คะแนนภาคเรียนที่2!V57="","",คะแนนภาคเรียนที่2!V57))</f>
        <v/>
      </c>
      <c r="V27" s="156" t="str">
        <f>IF($AB$2=1,IF(คะแนนภาคเรียนที่2!W27="","",คะแนนภาคเรียนที่2!W27),IF(คะแนนภาคเรียนที่2!W57="","",คะแนนภาคเรียนที่2!W57))</f>
        <v/>
      </c>
      <c r="W27" s="158" t="str">
        <f>IF($AB$2=1,IF(คะแนนภาคเรียนที่2!X27="","",คะแนนภาคเรียนที่2!X27),IF(คะแนนภาคเรียนที่2!X57="","",คะแนนภาคเรียนที่2!X57))</f>
        <v/>
      </c>
      <c r="X27" s="158" t="str">
        <f>IF($AB$2=1,IF(คะแนนภาคเรียนที่2!Y27="","",คะแนนภาคเรียนที่2!Y27),IF(คะแนนภาคเรียนที่2!Y57="","",คะแนนภาคเรียนที่2!Y57))</f>
        <v/>
      </c>
      <c r="Y27" s="158" t="str">
        <f>IF($AB$2=1,IF(คะแนนภาคเรียนที่2!Z27="","",คะแนนภาคเรียนที่2!Z27),IF(คะแนนภาคเรียนที่2!Z57="","",คะแนนภาคเรียนที่2!Z57))</f>
        <v/>
      </c>
      <c r="Z27" s="161" t="str">
        <f>IF($AB$2=1,IF(คะแนนภาคเรียนที่2!AA27="","",คะแนนภาคเรียนที่2!AA27),IF(คะแนนภาคเรียนที่2!AA57="","",คะแนนภาคเรียนที่2!AA57))</f>
        <v/>
      </c>
      <c r="AA27" s="146"/>
      <c r="AB27" s="146"/>
      <c r="AC27" s="146"/>
    </row>
    <row r="28" spans="1:29" ht="20.45" customHeight="1" x14ac:dyDescent="0.5">
      <c r="A28" s="200">
        <f t="shared" si="1"/>
        <v>23</v>
      </c>
      <c r="B28" s="157" t="str">
        <f>IF($AB$2=1,IF(คะแนนภาคเรียนที่2!$C28="","",คะแนนภาคเรียนที่2!$C28),IF(คะแนนภาคเรียนที่2!$C58="","",คะแนนภาคเรียนที่2!$C58))</f>
        <v/>
      </c>
      <c r="C28" s="156" t="str">
        <f>IF($AB$2=1,IF(คะแนนภาคเรียนที่2!D28="","",คะแนนภาคเรียนที่2!D28),IF(คะแนนภาคเรียนที่2!D58="","",คะแนนภาคเรียนที่2!D58))</f>
        <v/>
      </c>
      <c r="D28" s="156" t="str">
        <f>IF($AB$2=1,IF(คะแนนภาคเรียนที่2!E28="","",คะแนนภาคเรียนที่2!E28),IF(คะแนนภาคเรียนที่2!E58="","",คะแนนภาคเรียนที่2!E58))</f>
        <v/>
      </c>
      <c r="E28" s="156" t="str">
        <f>IF($AB$2=1,IF(คะแนนภาคเรียนที่2!F28="","",คะแนนภาคเรียนที่2!F28),IF(คะแนนภาคเรียนที่2!F58="","",คะแนนภาคเรียนที่2!F58))</f>
        <v/>
      </c>
      <c r="F28" s="156" t="str">
        <f>IF($AB$2=1,IF(คะแนนภาคเรียนที่2!G28="","",คะแนนภาคเรียนที่2!G28),IF(คะแนนภาคเรียนที่2!G58="","",คะแนนภาคเรียนที่2!G58))</f>
        <v/>
      </c>
      <c r="G28" s="156" t="str">
        <f>IF($AB$2=1,IF(คะแนนภาคเรียนที่2!H28="","",คะแนนภาคเรียนที่2!H28),IF(คะแนนภาคเรียนที่2!H58="","",คะแนนภาคเรียนที่2!H58))</f>
        <v/>
      </c>
      <c r="H28" s="156" t="str">
        <f>IF($AB$2=1,IF(คะแนนภาคเรียนที่2!I28="","",คะแนนภาคเรียนที่2!I28),IF(คะแนนภาคเรียนที่2!I58="","",คะแนนภาคเรียนที่2!I58))</f>
        <v/>
      </c>
      <c r="I28" s="156" t="str">
        <f>IF($AB$2=1,IF(คะแนนภาคเรียนที่2!J28="","",คะแนนภาคเรียนที่2!J28),IF(คะแนนภาคเรียนที่2!J58="","",คะแนนภาคเรียนที่2!J58))</f>
        <v/>
      </c>
      <c r="J28" s="156" t="str">
        <f>IF($AB$2=1,IF(คะแนนภาคเรียนที่2!K28="","",คะแนนภาคเรียนที่2!K28),IF(คะแนนภาคเรียนที่2!K58="","",คะแนนภาคเรียนที่2!K58))</f>
        <v/>
      </c>
      <c r="K28" s="156" t="str">
        <f>IF($AB$2=1,IF(คะแนนภาคเรียนที่2!L28="","",คะแนนภาคเรียนที่2!L28),IF(คะแนนภาคเรียนที่2!L58="","",คะแนนภาคเรียนที่2!L58))</f>
        <v/>
      </c>
      <c r="L28" s="156" t="str">
        <f>IF($AB$2=1,IF(คะแนนภาคเรียนที่2!M28="","",คะแนนภาคเรียนที่2!M28),IF(คะแนนภาคเรียนที่2!M58="","",คะแนนภาคเรียนที่2!M58))</f>
        <v/>
      </c>
      <c r="M28" s="156" t="str">
        <f>IF($AB$2=1,IF(คะแนนภาคเรียนที่2!N28="","",คะแนนภาคเรียนที่2!N28),IF(คะแนนภาคเรียนที่2!N58="","",คะแนนภาคเรียนที่2!N58))</f>
        <v/>
      </c>
      <c r="N28" s="156" t="str">
        <f>IF($AB$2=1,IF(คะแนนภาคเรียนที่2!O28="","",คะแนนภาคเรียนที่2!O28),IF(คะแนนภาคเรียนที่2!O58="","",คะแนนภาคเรียนที่2!O58))</f>
        <v/>
      </c>
      <c r="O28" s="156" t="str">
        <f>IF($AB$2=1,IF(คะแนนภาคเรียนที่2!P28="","",คะแนนภาคเรียนที่2!P28),IF(คะแนนภาคเรียนที่2!P58="","",คะแนนภาคเรียนที่2!P58))</f>
        <v/>
      </c>
      <c r="P28" s="156" t="str">
        <f>IF($AB$2=1,IF(คะแนนภาคเรียนที่2!Q28="","",คะแนนภาคเรียนที่2!Q28),IF(คะแนนภาคเรียนที่2!Q58="","",คะแนนภาคเรียนที่2!Q58))</f>
        <v/>
      </c>
      <c r="Q28" s="156" t="str">
        <f>IF($AB$2=1,IF(คะแนนภาคเรียนที่2!R28="","",คะแนนภาคเรียนที่2!R28),IF(คะแนนภาคเรียนที่2!R58="","",คะแนนภาคเรียนที่2!R58))</f>
        <v/>
      </c>
      <c r="R28" s="156" t="str">
        <f>IF($AB$2=1,IF(คะแนนภาคเรียนที่2!S28="","",คะแนนภาคเรียนที่2!S28),IF(คะแนนภาคเรียนที่2!S58="","",คะแนนภาคเรียนที่2!S58))</f>
        <v/>
      </c>
      <c r="S28" s="156" t="str">
        <f>IF($AB$2=1,IF(คะแนนภาคเรียนที่2!T28="","",คะแนนภาคเรียนที่2!T28),IF(คะแนนภาคเรียนที่2!T58="","",คะแนนภาคเรียนที่2!T58))</f>
        <v/>
      </c>
      <c r="T28" s="156" t="str">
        <f>IF($AB$2=1,IF(คะแนนภาคเรียนที่2!U28="","",คะแนนภาคเรียนที่2!U28),IF(คะแนนภาคเรียนที่2!U58="","",คะแนนภาคเรียนที่2!U58))</f>
        <v/>
      </c>
      <c r="U28" s="156" t="str">
        <f>IF($AB$2=1,IF(คะแนนภาคเรียนที่2!V28="","",คะแนนภาคเรียนที่2!V28),IF(คะแนนภาคเรียนที่2!V58="","",คะแนนภาคเรียนที่2!V58))</f>
        <v/>
      </c>
      <c r="V28" s="156" t="str">
        <f>IF($AB$2=1,IF(คะแนนภาคเรียนที่2!W28="","",คะแนนภาคเรียนที่2!W28),IF(คะแนนภาคเรียนที่2!W58="","",คะแนนภาคเรียนที่2!W58))</f>
        <v/>
      </c>
      <c r="W28" s="158" t="str">
        <f>IF($AB$2=1,IF(คะแนนภาคเรียนที่2!X28="","",คะแนนภาคเรียนที่2!X28),IF(คะแนนภาคเรียนที่2!X58="","",คะแนนภาคเรียนที่2!X58))</f>
        <v/>
      </c>
      <c r="X28" s="158" t="str">
        <f>IF($AB$2=1,IF(คะแนนภาคเรียนที่2!Y28="","",คะแนนภาคเรียนที่2!Y28),IF(คะแนนภาคเรียนที่2!Y58="","",คะแนนภาคเรียนที่2!Y58))</f>
        <v/>
      </c>
      <c r="Y28" s="158" t="str">
        <f>IF($AB$2=1,IF(คะแนนภาคเรียนที่2!Z28="","",คะแนนภาคเรียนที่2!Z28),IF(คะแนนภาคเรียนที่2!Z58="","",คะแนนภาคเรียนที่2!Z58))</f>
        <v/>
      </c>
      <c r="Z28" s="161" t="str">
        <f>IF($AB$2=1,IF(คะแนนภาคเรียนที่2!AA28="","",คะแนนภาคเรียนที่2!AA28),IF(คะแนนภาคเรียนที่2!AA58="","",คะแนนภาคเรียนที่2!AA58))</f>
        <v/>
      </c>
      <c r="AA28" s="146"/>
      <c r="AB28" s="146"/>
      <c r="AC28" s="146"/>
    </row>
    <row r="29" spans="1:29" ht="20.45" customHeight="1" x14ac:dyDescent="0.5">
      <c r="A29" s="200">
        <f t="shared" si="1"/>
        <v>24</v>
      </c>
      <c r="B29" s="157" t="str">
        <f>IF($AB$2=1,IF(คะแนนภาคเรียนที่2!$C29="","",คะแนนภาคเรียนที่2!$C29),IF(คะแนนภาคเรียนที่2!$C59="","",คะแนนภาคเรียนที่2!$C59))</f>
        <v/>
      </c>
      <c r="C29" s="156" t="str">
        <f>IF($AB$2=1,IF(คะแนนภาคเรียนที่2!D29="","",คะแนนภาคเรียนที่2!D29),IF(คะแนนภาคเรียนที่2!D59="","",คะแนนภาคเรียนที่2!D59))</f>
        <v/>
      </c>
      <c r="D29" s="156" t="str">
        <f>IF($AB$2=1,IF(คะแนนภาคเรียนที่2!E29="","",คะแนนภาคเรียนที่2!E29),IF(คะแนนภาคเรียนที่2!E59="","",คะแนนภาคเรียนที่2!E59))</f>
        <v/>
      </c>
      <c r="E29" s="156" t="str">
        <f>IF($AB$2=1,IF(คะแนนภาคเรียนที่2!F29="","",คะแนนภาคเรียนที่2!F29),IF(คะแนนภาคเรียนที่2!F59="","",คะแนนภาคเรียนที่2!F59))</f>
        <v/>
      </c>
      <c r="F29" s="156" t="str">
        <f>IF($AB$2=1,IF(คะแนนภาคเรียนที่2!G29="","",คะแนนภาคเรียนที่2!G29),IF(คะแนนภาคเรียนที่2!G59="","",คะแนนภาคเรียนที่2!G59))</f>
        <v/>
      </c>
      <c r="G29" s="156" t="str">
        <f>IF($AB$2=1,IF(คะแนนภาคเรียนที่2!H29="","",คะแนนภาคเรียนที่2!H29),IF(คะแนนภาคเรียนที่2!H59="","",คะแนนภาคเรียนที่2!H59))</f>
        <v/>
      </c>
      <c r="H29" s="156" t="str">
        <f>IF($AB$2=1,IF(คะแนนภาคเรียนที่2!I29="","",คะแนนภาคเรียนที่2!I29),IF(คะแนนภาคเรียนที่2!I59="","",คะแนนภาคเรียนที่2!I59))</f>
        <v/>
      </c>
      <c r="I29" s="156" t="str">
        <f>IF($AB$2=1,IF(คะแนนภาคเรียนที่2!J29="","",คะแนนภาคเรียนที่2!J29),IF(คะแนนภาคเรียนที่2!J59="","",คะแนนภาคเรียนที่2!J59))</f>
        <v/>
      </c>
      <c r="J29" s="156" t="str">
        <f>IF($AB$2=1,IF(คะแนนภาคเรียนที่2!K29="","",คะแนนภาคเรียนที่2!K29),IF(คะแนนภาคเรียนที่2!K59="","",คะแนนภาคเรียนที่2!K59))</f>
        <v/>
      </c>
      <c r="K29" s="156" t="str">
        <f>IF($AB$2=1,IF(คะแนนภาคเรียนที่2!L29="","",คะแนนภาคเรียนที่2!L29),IF(คะแนนภาคเรียนที่2!L59="","",คะแนนภาคเรียนที่2!L59))</f>
        <v/>
      </c>
      <c r="L29" s="156" t="str">
        <f>IF($AB$2=1,IF(คะแนนภาคเรียนที่2!M29="","",คะแนนภาคเรียนที่2!M29),IF(คะแนนภาคเรียนที่2!M59="","",คะแนนภาคเรียนที่2!M59))</f>
        <v/>
      </c>
      <c r="M29" s="156" t="str">
        <f>IF($AB$2=1,IF(คะแนนภาคเรียนที่2!N29="","",คะแนนภาคเรียนที่2!N29),IF(คะแนนภาคเรียนที่2!N59="","",คะแนนภาคเรียนที่2!N59))</f>
        <v/>
      </c>
      <c r="N29" s="156" t="str">
        <f>IF($AB$2=1,IF(คะแนนภาคเรียนที่2!O29="","",คะแนนภาคเรียนที่2!O29),IF(คะแนนภาคเรียนที่2!O59="","",คะแนนภาคเรียนที่2!O59))</f>
        <v/>
      </c>
      <c r="O29" s="156" t="str">
        <f>IF($AB$2=1,IF(คะแนนภาคเรียนที่2!P29="","",คะแนนภาคเรียนที่2!P29),IF(คะแนนภาคเรียนที่2!P59="","",คะแนนภาคเรียนที่2!P59))</f>
        <v/>
      </c>
      <c r="P29" s="156" t="str">
        <f>IF($AB$2=1,IF(คะแนนภาคเรียนที่2!Q29="","",คะแนนภาคเรียนที่2!Q29),IF(คะแนนภาคเรียนที่2!Q59="","",คะแนนภาคเรียนที่2!Q59))</f>
        <v/>
      </c>
      <c r="Q29" s="156" t="str">
        <f>IF($AB$2=1,IF(คะแนนภาคเรียนที่2!R29="","",คะแนนภาคเรียนที่2!R29),IF(คะแนนภาคเรียนที่2!R59="","",คะแนนภาคเรียนที่2!R59))</f>
        <v/>
      </c>
      <c r="R29" s="156" t="str">
        <f>IF($AB$2=1,IF(คะแนนภาคเรียนที่2!S29="","",คะแนนภาคเรียนที่2!S29),IF(คะแนนภาคเรียนที่2!S59="","",คะแนนภาคเรียนที่2!S59))</f>
        <v/>
      </c>
      <c r="S29" s="156" t="str">
        <f>IF($AB$2=1,IF(คะแนนภาคเรียนที่2!T29="","",คะแนนภาคเรียนที่2!T29),IF(คะแนนภาคเรียนที่2!T59="","",คะแนนภาคเรียนที่2!T59))</f>
        <v/>
      </c>
      <c r="T29" s="156" t="str">
        <f>IF($AB$2=1,IF(คะแนนภาคเรียนที่2!U29="","",คะแนนภาคเรียนที่2!U29),IF(คะแนนภาคเรียนที่2!U59="","",คะแนนภาคเรียนที่2!U59))</f>
        <v/>
      </c>
      <c r="U29" s="156" t="str">
        <f>IF($AB$2=1,IF(คะแนนภาคเรียนที่2!V29="","",คะแนนภาคเรียนที่2!V29),IF(คะแนนภาคเรียนที่2!V59="","",คะแนนภาคเรียนที่2!V59))</f>
        <v/>
      </c>
      <c r="V29" s="156" t="str">
        <f>IF($AB$2=1,IF(คะแนนภาคเรียนที่2!W29="","",คะแนนภาคเรียนที่2!W29),IF(คะแนนภาคเรียนที่2!W59="","",คะแนนภาคเรียนที่2!W59))</f>
        <v/>
      </c>
      <c r="W29" s="158" t="str">
        <f>IF($AB$2=1,IF(คะแนนภาคเรียนที่2!X29="","",คะแนนภาคเรียนที่2!X29),IF(คะแนนภาคเรียนที่2!X59="","",คะแนนภาคเรียนที่2!X59))</f>
        <v/>
      </c>
      <c r="X29" s="158" t="str">
        <f>IF($AB$2=1,IF(คะแนนภาคเรียนที่2!Y29="","",คะแนนภาคเรียนที่2!Y29),IF(คะแนนภาคเรียนที่2!Y59="","",คะแนนภาคเรียนที่2!Y59))</f>
        <v/>
      </c>
      <c r="Y29" s="158" t="str">
        <f>IF($AB$2=1,IF(คะแนนภาคเรียนที่2!Z29="","",คะแนนภาคเรียนที่2!Z29),IF(คะแนนภาคเรียนที่2!Z59="","",คะแนนภาคเรียนที่2!Z59))</f>
        <v/>
      </c>
      <c r="Z29" s="161" t="str">
        <f>IF($AB$2=1,IF(คะแนนภาคเรียนที่2!AA29="","",คะแนนภาคเรียนที่2!AA29),IF(คะแนนภาคเรียนที่2!AA59="","",คะแนนภาคเรียนที่2!AA59))</f>
        <v/>
      </c>
      <c r="AA29" s="146"/>
      <c r="AB29" s="146"/>
      <c r="AC29" s="146"/>
    </row>
    <row r="30" spans="1:29" ht="20.45" customHeight="1" x14ac:dyDescent="0.5">
      <c r="A30" s="200">
        <f t="shared" si="1"/>
        <v>25</v>
      </c>
      <c r="B30" s="157" t="str">
        <f>IF($AB$2=1,IF(คะแนนภาคเรียนที่2!$C30="","",คะแนนภาคเรียนที่2!$C30),IF(คะแนนภาคเรียนที่2!$C60="","",คะแนนภาคเรียนที่2!$C60))</f>
        <v/>
      </c>
      <c r="C30" s="156" t="str">
        <f>IF($AB$2=1,IF(คะแนนภาคเรียนที่2!D30="","",คะแนนภาคเรียนที่2!D30),IF(คะแนนภาคเรียนที่2!D60="","",คะแนนภาคเรียนที่2!D60))</f>
        <v/>
      </c>
      <c r="D30" s="156" t="str">
        <f>IF($AB$2=1,IF(คะแนนภาคเรียนที่2!E30="","",คะแนนภาคเรียนที่2!E30),IF(คะแนนภาคเรียนที่2!E60="","",คะแนนภาคเรียนที่2!E60))</f>
        <v/>
      </c>
      <c r="E30" s="156" t="str">
        <f>IF($AB$2=1,IF(คะแนนภาคเรียนที่2!F30="","",คะแนนภาคเรียนที่2!F30),IF(คะแนนภาคเรียนที่2!F60="","",คะแนนภาคเรียนที่2!F60))</f>
        <v/>
      </c>
      <c r="F30" s="156" t="str">
        <f>IF($AB$2=1,IF(คะแนนภาคเรียนที่2!G30="","",คะแนนภาคเรียนที่2!G30),IF(คะแนนภาคเรียนที่2!G60="","",คะแนนภาคเรียนที่2!G60))</f>
        <v/>
      </c>
      <c r="G30" s="156" t="str">
        <f>IF($AB$2=1,IF(คะแนนภาคเรียนที่2!H30="","",คะแนนภาคเรียนที่2!H30),IF(คะแนนภาคเรียนที่2!H60="","",คะแนนภาคเรียนที่2!H60))</f>
        <v/>
      </c>
      <c r="H30" s="156" t="str">
        <f>IF($AB$2=1,IF(คะแนนภาคเรียนที่2!I30="","",คะแนนภาคเรียนที่2!I30),IF(คะแนนภาคเรียนที่2!I60="","",คะแนนภาคเรียนที่2!I60))</f>
        <v/>
      </c>
      <c r="I30" s="156" t="str">
        <f>IF($AB$2=1,IF(คะแนนภาคเรียนที่2!J30="","",คะแนนภาคเรียนที่2!J30),IF(คะแนนภาคเรียนที่2!J60="","",คะแนนภาคเรียนที่2!J60))</f>
        <v/>
      </c>
      <c r="J30" s="156" t="str">
        <f>IF($AB$2=1,IF(คะแนนภาคเรียนที่2!K30="","",คะแนนภาคเรียนที่2!K30),IF(คะแนนภาคเรียนที่2!K60="","",คะแนนภาคเรียนที่2!K60))</f>
        <v/>
      </c>
      <c r="K30" s="156" t="str">
        <f>IF($AB$2=1,IF(คะแนนภาคเรียนที่2!L30="","",คะแนนภาคเรียนที่2!L30),IF(คะแนนภาคเรียนที่2!L60="","",คะแนนภาคเรียนที่2!L60))</f>
        <v/>
      </c>
      <c r="L30" s="156" t="str">
        <f>IF($AB$2=1,IF(คะแนนภาคเรียนที่2!M30="","",คะแนนภาคเรียนที่2!M30),IF(คะแนนภาคเรียนที่2!M60="","",คะแนนภาคเรียนที่2!M60))</f>
        <v/>
      </c>
      <c r="M30" s="156" t="str">
        <f>IF($AB$2=1,IF(คะแนนภาคเรียนที่2!N30="","",คะแนนภาคเรียนที่2!N30),IF(คะแนนภาคเรียนที่2!N60="","",คะแนนภาคเรียนที่2!N60))</f>
        <v/>
      </c>
      <c r="N30" s="156" t="str">
        <f>IF($AB$2=1,IF(คะแนนภาคเรียนที่2!O30="","",คะแนนภาคเรียนที่2!O30),IF(คะแนนภาคเรียนที่2!O60="","",คะแนนภาคเรียนที่2!O60))</f>
        <v/>
      </c>
      <c r="O30" s="156" t="str">
        <f>IF($AB$2=1,IF(คะแนนภาคเรียนที่2!P30="","",คะแนนภาคเรียนที่2!P30),IF(คะแนนภาคเรียนที่2!P60="","",คะแนนภาคเรียนที่2!P60))</f>
        <v/>
      </c>
      <c r="P30" s="156" t="str">
        <f>IF($AB$2=1,IF(คะแนนภาคเรียนที่2!Q30="","",คะแนนภาคเรียนที่2!Q30),IF(คะแนนภาคเรียนที่2!Q60="","",คะแนนภาคเรียนที่2!Q60))</f>
        <v/>
      </c>
      <c r="Q30" s="156" t="str">
        <f>IF($AB$2=1,IF(คะแนนภาคเรียนที่2!R30="","",คะแนนภาคเรียนที่2!R30),IF(คะแนนภาคเรียนที่2!R60="","",คะแนนภาคเรียนที่2!R60))</f>
        <v/>
      </c>
      <c r="R30" s="156" t="str">
        <f>IF($AB$2=1,IF(คะแนนภาคเรียนที่2!S30="","",คะแนนภาคเรียนที่2!S30),IF(คะแนนภาคเรียนที่2!S60="","",คะแนนภาคเรียนที่2!S60))</f>
        <v/>
      </c>
      <c r="S30" s="156" t="str">
        <f>IF($AB$2=1,IF(คะแนนภาคเรียนที่2!T30="","",คะแนนภาคเรียนที่2!T30),IF(คะแนนภาคเรียนที่2!T60="","",คะแนนภาคเรียนที่2!T60))</f>
        <v/>
      </c>
      <c r="T30" s="156" t="str">
        <f>IF($AB$2=1,IF(คะแนนภาคเรียนที่2!U30="","",คะแนนภาคเรียนที่2!U30),IF(คะแนนภาคเรียนที่2!U60="","",คะแนนภาคเรียนที่2!U60))</f>
        <v/>
      </c>
      <c r="U30" s="156" t="str">
        <f>IF($AB$2=1,IF(คะแนนภาคเรียนที่2!V30="","",คะแนนภาคเรียนที่2!V30),IF(คะแนนภาคเรียนที่2!V60="","",คะแนนภาคเรียนที่2!V60))</f>
        <v/>
      </c>
      <c r="V30" s="156" t="str">
        <f>IF($AB$2=1,IF(คะแนนภาคเรียนที่2!W30="","",คะแนนภาคเรียนที่2!W30),IF(คะแนนภาคเรียนที่2!W60="","",คะแนนภาคเรียนที่2!W60))</f>
        <v/>
      </c>
      <c r="W30" s="158" t="str">
        <f>IF($AB$2=1,IF(คะแนนภาคเรียนที่2!X30="","",คะแนนภาคเรียนที่2!X30),IF(คะแนนภาคเรียนที่2!X60="","",คะแนนภาคเรียนที่2!X60))</f>
        <v/>
      </c>
      <c r="X30" s="158" t="str">
        <f>IF($AB$2=1,IF(คะแนนภาคเรียนที่2!Y30="","",คะแนนภาคเรียนที่2!Y30),IF(คะแนนภาคเรียนที่2!Y60="","",คะแนนภาคเรียนที่2!Y60))</f>
        <v/>
      </c>
      <c r="Y30" s="158" t="str">
        <f>IF($AB$2=1,IF(คะแนนภาคเรียนที่2!Z30="","",คะแนนภาคเรียนที่2!Z30),IF(คะแนนภาคเรียนที่2!Z60="","",คะแนนภาคเรียนที่2!Z60))</f>
        <v/>
      </c>
      <c r="Z30" s="161" t="str">
        <f>IF($AB$2=1,IF(คะแนนภาคเรียนที่2!AA30="","",คะแนนภาคเรียนที่2!AA30),IF(คะแนนภาคเรียนที่2!AA60="","",คะแนนภาคเรียนที่2!AA60))</f>
        <v/>
      </c>
      <c r="AA30" s="146"/>
      <c r="AB30" s="146"/>
      <c r="AC30" s="146"/>
    </row>
    <row r="31" spans="1:29" ht="20.45" customHeight="1" x14ac:dyDescent="0.5">
      <c r="A31" s="200">
        <f t="shared" si="1"/>
        <v>26</v>
      </c>
      <c r="B31" s="157" t="str">
        <f>IF($AB$2=1,IF(คะแนนภาคเรียนที่2!$C31="","",คะแนนภาคเรียนที่2!$C31),IF(คะแนนภาคเรียนที่2!$C61="","",คะแนนภาคเรียนที่2!$C61))</f>
        <v/>
      </c>
      <c r="C31" s="156" t="str">
        <f>IF($AB$2=1,IF(คะแนนภาคเรียนที่2!D31="","",คะแนนภาคเรียนที่2!D31),IF(คะแนนภาคเรียนที่2!D61="","",คะแนนภาคเรียนที่2!D61))</f>
        <v/>
      </c>
      <c r="D31" s="156" t="str">
        <f>IF($AB$2=1,IF(คะแนนภาคเรียนที่2!E31="","",คะแนนภาคเรียนที่2!E31),IF(คะแนนภาคเรียนที่2!E61="","",คะแนนภาคเรียนที่2!E61))</f>
        <v/>
      </c>
      <c r="E31" s="156" t="str">
        <f>IF($AB$2=1,IF(คะแนนภาคเรียนที่2!F31="","",คะแนนภาคเรียนที่2!F31),IF(คะแนนภาคเรียนที่2!F61="","",คะแนนภาคเรียนที่2!F61))</f>
        <v/>
      </c>
      <c r="F31" s="156" t="str">
        <f>IF($AB$2=1,IF(คะแนนภาคเรียนที่2!G31="","",คะแนนภาคเรียนที่2!G31),IF(คะแนนภาคเรียนที่2!G61="","",คะแนนภาคเรียนที่2!G61))</f>
        <v/>
      </c>
      <c r="G31" s="156" t="str">
        <f>IF($AB$2=1,IF(คะแนนภาคเรียนที่2!H31="","",คะแนนภาคเรียนที่2!H31),IF(คะแนนภาคเรียนที่2!H61="","",คะแนนภาคเรียนที่2!H61))</f>
        <v/>
      </c>
      <c r="H31" s="156" t="str">
        <f>IF($AB$2=1,IF(คะแนนภาคเรียนที่2!I31="","",คะแนนภาคเรียนที่2!I31),IF(คะแนนภาคเรียนที่2!I61="","",คะแนนภาคเรียนที่2!I61))</f>
        <v/>
      </c>
      <c r="I31" s="156" t="str">
        <f>IF($AB$2=1,IF(คะแนนภาคเรียนที่2!J31="","",คะแนนภาคเรียนที่2!J31),IF(คะแนนภาคเรียนที่2!J61="","",คะแนนภาคเรียนที่2!J61))</f>
        <v/>
      </c>
      <c r="J31" s="156" t="str">
        <f>IF($AB$2=1,IF(คะแนนภาคเรียนที่2!K31="","",คะแนนภาคเรียนที่2!K31),IF(คะแนนภาคเรียนที่2!K61="","",คะแนนภาคเรียนที่2!K61))</f>
        <v/>
      </c>
      <c r="K31" s="156" t="str">
        <f>IF($AB$2=1,IF(คะแนนภาคเรียนที่2!L31="","",คะแนนภาคเรียนที่2!L31),IF(คะแนนภาคเรียนที่2!L61="","",คะแนนภาคเรียนที่2!L61))</f>
        <v/>
      </c>
      <c r="L31" s="156" t="str">
        <f>IF($AB$2=1,IF(คะแนนภาคเรียนที่2!M31="","",คะแนนภาคเรียนที่2!M31),IF(คะแนนภาคเรียนที่2!M61="","",คะแนนภาคเรียนที่2!M61))</f>
        <v/>
      </c>
      <c r="M31" s="156" t="str">
        <f>IF($AB$2=1,IF(คะแนนภาคเรียนที่2!N31="","",คะแนนภาคเรียนที่2!N31),IF(คะแนนภาคเรียนที่2!N61="","",คะแนนภาคเรียนที่2!N61))</f>
        <v/>
      </c>
      <c r="N31" s="156" t="str">
        <f>IF($AB$2=1,IF(คะแนนภาคเรียนที่2!O31="","",คะแนนภาคเรียนที่2!O31),IF(คะแนนภาคเรียนที่2!O61="","",คะแนนภาคเรียนที่2!O61))</f>
        <v/>
      </c>
      <c r="O31" s="156" t="str">
        <f>IF($AB$2=1,IF(คะแนนภาคเรียนที่2!P31="","",คะแนนภาคเรียนที่2!P31),IF(คะแนนภาคเรียนที่2!P61="","",คะแนนภาคเรียนที่2!P61))</f>
        <v/>
      </c>
      <c r="P31" s="156" t="str">
        <f>IF($AB$2=1,IF(คะแนนภาคเรียนที่2!Q31="","",คะแนนภาคเรียนที่2!Q31),IF(คะแนนภาคเรียนที่2!Q61="","",คะแนนภาคเรียนที่2!Q61))</f>
        <v/>
      </c>
      <c r="Q31" s="156" t="str">
        <f>IF($AB$2=1,IF(คะแนนภาคเรียนที่2!R31="","",คะแนนภาคเรียนที่2!R31),IF(คะแนนภาคเรียนที่2!R61="","",คะแนนภาคเรียนที่2!R61))</f>
        <v/>
      </c>
      <c r="R31" s="156" t="str">
        <f>IF($AB$2=1,IF(คะแนนภาคเรียนที่2!S31="","",คะแนนภาคเรียนที่2!S31),IF(คะแนนภาคเรียนที่2!S61="","",คะแนนภาคเรียนที่2!S61))</f>
        <v/>
      </c>
      <c r="S31" s="156" t="str">
        <f>IF($AB$2=1,IF(คะแนนภาคเรียนที่2!T31="","",คะแนนภาคเรียนที่2!T31),IF(คะแนนภาคเรียนที่2!T61="","",คะแนนภาคเรียนที่2!T61))</f>
        <v/>
      </c>
      <c r="T31" s="156" t="str">
        <f>IF($AB$2=1,IF(คะแนนภาคเรียนที่2!U31="","",คะแนนภาคเรียนที่2!U31),IF(คะแนนภาคเรียนที่2!U61="","",คะแนนภาคเรียนที่2!U61))</f>
        <v/>
      </c>
      <c r="U31" s="156" t="str">
        <f>IF($AB$2=1,IF(คะแนนภาคเรียนที่2!V31="","",คะแนนภาคเรียนที่2!V31),IF(คะแนนภาคเรียนที่2!V61="","",คะแนนภาคเรียนที่2!V61))</f>
        <v/>
      </c>
      <c r="V31" s="156" t="str">
        <f>IF($AB$2=1,IF(คะแนนภาคเรียนที่2!W31="","",คะแนนภาคเรียนที่2!W31),IF(คะแนนภาคเรียนที่2!W61="","",คะแนนภาคเรียนที่2!W61))</f>
        <v/>
      </c>
      <c r="W31" s="158" t="str">
        <f>IF($AB$2=1,IF(คะแนนภาคเรียนที่2!X31="","",คะแนนภาคเรียนที่2!X31),IF(คะแนนภาคเรียนที่2!X61="","",คะแนนภาคเรียนที่2!X61))</f>
        <v/>
      </c>
      <c r="X31" s="158" t="str">
        <f>IF($AB$2=1,IF(คะแนนภาคเรียนที่2!Y31="","",คะแนนภาคเรียนที่2!Y31),IF(คะแนนภาคเรียนที่2!Y61="","",คะแนนภาคเรียนที่2!Y61))</f>
        <v/>
      </c>
      <c r="Y31" s="158" t="str">
        <f>IF($AB$2=1,IF(คะแนนภาคเรียนที่2!Z31="","",คะแนนภาคเรียนที่2!Z31),IF(คะแนนภาคเรียนที่2!Z61="","",คะแนนภาคเรียนที่2!Z61))</f>
        <v/>
      </c>
      <c r="Z31" s="161" t="str">
        <f>IF($AB$2=1,IF(คะแนนภาคเรียนที่2!AA31="","",คะแนนภาคเรียนที่2!AA31),IF(คะแนนภาคเรียนที่2!AA61="","",คะแนนภาคเรียนที่2!AA61))</f>
        <v/>
      </c>
      <c r="AA31" s="146"/>
      <c r="AB31" s="146"/>
      <c r="AC31" s="146"/>
    </row>
    <row r="32" spans="1:29" ht="20.45" customHeight="1" x14ac:dyDescent="0.5">
      <c r="A32" s="200">
        <f t="shared" si="1"/>
        <v>27</v>
      </c>
      <c r="B32" s="157" t="str">
        <f>IF($AB$2=1,IF(คะแนนภาคเรียนที่2!$C32="","",คะแนนภาคเรียนที่2!$C32),IF(คะแนนภาคเรียนที่2!$C62="","",คะแนนภาคเรียนที่2!$C62))</f>
        <v/>
      </c>
      <c r="C32" s="156" t="str">
        <f>IF($AB$2=1,IF(คะแนนภาคเรียนที่2!D32="","",คะแนนภาคเรียนที่2!D32),IF(คะแนนภาคเรียนที่2!D62="","",คะแนนภาคเรียนที่2!D62))</f>
        <v/>
      </c>
      <c r="D32" s="156" t="str">
        <f>IF($AB$2=1,IF(คะแนนภาคเรียนที่2!E32="","",คะแนนภาคเรียนที่2!E32),IF(คะแนนภาคเรียนที่2!E62="","",คะแนนภาคเรียนที่2!E62))</f>
        <v/>
      </c>
      <c r="E32" s="156" t="str">
        <f>IF($AB$2=1,IF(คะแนนภาคเรียนที่2!F32="","",คะแนนภาคเรียนที่2!F32),IF(คะแนนภาคเรียนที่2!F62="","",คะแนนภาคเรียนที่2!F62))</f>
        <v/>
      </c>
      <c r="F32" s="156" t="str">
        <f>IF($AB$2=1,IF(คะแนนภาคเรียนที่2!G32="","",คะแนนภาคเรียนที่2!G32),IF(คะแนนภาคเรียนที่2!G62="","",คะแนนภาคเรียนที่2!G62))</f>
        <v/>
      </c>
      <c r="G32" s="156" t="str">
        <f>IF($AB$2=1,IF(คะแนนภาคเรียนที่2!H32="","",คะแนนภาคเรียนที่2!H32),IF(คะแนนภาคเรียนที่2!H62="","",คะแนนภาคเรียนที่2!H62))</f>
        <v/>
      </c>
      <c r="H32" s="156" t="str">
        <f>IF($AB$2=1,IF(คะแนนภาคเรียนที่2!I32="","",คะแนนภาคเรียนที่2!I32),IF(คะแนนภาคเรียนที่2!I62="","",คะแนนภาคเรียนที่2!I62))</f>
        <v/>
      </c>
      <c r="I32" s="156" t="str">
        <f>IF($AB$2=1,IF(คะแนนภาคเรียนที่2!J32="","",คะแนนภาคเรียนที่2!J32),IF(คะแนนภาคเรียนที่2!J62="","",คะแนนภาคเรียนที่2!J62))</f>
        <v/>
      </c>
      <c r="J32" s="156" t="str">
        <f>IF($AB$2=1,IF(คะแนนภาคเรียนที่2!K32="","",คะแนนภาคเรียนที่2!K32),IF(คะแนนภาคเรียนที่2!K62="","",คะแนนภาคเรียนที่2!K62))</f>
        <v/>
      </c>
      <c r="K32" s="156" t="str">
        <f>IF($AB$2=1,IF(คะแนนภาคเรียนที่2!L32="","",คะแนนภาคเรียนที่2!L32),IF(คะแนนภาคเรียนที่2!L62="","",คะแนนภาคเรียนที่2!L62))</f>
        <v/>
      </c>
      <c r="L32" s="156" t="str">
        <f>IF($AB$2=1,IF(คะแนนภาคเรียนที่2!M32="","",คะแนนภาคเรียนที่2!M32),IF(คะแนนภาคเรียนที่2!M62="","",คะแนนภาคเรียนที่2!M62))</f>
        <v/>
      </c>
      <c r="M32" s="156" t="str">
        <f>IF($AB$2=1,IF(คะแนนภาคเรียนที่2!N32="","",คะแนนภาคเรียนที่2!N32),IF(คะแนนภาคเรียนที่2!N62="","",คะแนนภาคเรียนที่2!N62))</f>
        <v/>
      </c>
      <c r="N32" s="156" t="str">
        <f>IF($AB$2=1,IF(คะแนนภาคเรียนที่2!O32="","",คะแนนภาคเรียนที่2!O32),IF(คะแนนภาคเรียนที่2!O62="","",คะแนนภาคเรียนที่2!O62))</f>
        <v/>
      </c>
      <c r="O32" s="156" t="str">
        <f>IF($AB$2=1,IF(คะแนนภาคเรียนที่2!P32="","",คะแนนภาคเรียนที่2!P32),IF(คะแนนภาคเรียนที่2!P62="","",คะแนนภาคเรียนที่2!P62))</f>
        <v/>
      </c>
      <c r="P32" s="156" t="str">
        <f>IF($AB$2=1,IF(คะแนนภาคเรียนที่2!Q32="","",คะแนนภาคเรียนที่2!Q32),IF(คะแนนภาคเรียนที่2!Q62="","",คะแนนภาคเรียนที่2!Q62))</f>
        <v/>
      </c>
      <c r="Q32" s="156" t="str">
        <f>IF($AB$2=1,IF(คะแนนภาคเรียนที่2!R32="","",คะแนนภาคเรียนที่2!R32),IF(คะแนนภาคเรียนที่2!R62="","",คะแนนภาคเรียนที่2!R62))</f>
        <v/>
      </c>
      <c r="R32" s="156" t="str">
        <f>IF($AB$2=1,IF(คะแนนภาคเรียนที่2!S32="","",คะแนนภาคเรียนที่2!S32),IF(คะแนนภาคเรียนที่2!S62="","",คะแนนภาคเรียนที่2!S62))</f>
        <v/>
      </c>
      <c r="S32" s="156" t="str">
        <f>IF($AB$2=1,IF(คะแนนภาคเรียนที่2!T32="","",คะแนนภาคเรียนที่2!T32),IF(คะแนนภาคเรียนที่2!T62="","",คะแนนภาคเรียนที่2!T62))</f>
        <v/>
      </c>
      <c r="T32" s="156" t="str">
        <f>IF($AB$2=1,IF(คะแนนภาคเรียนที่2!U32="","",คะแนนภาคเรียนที่2!U32),IF(คะแนนภาคเรียนที่2!U62="","",คะแนนภาคเรียนที่2!U62))</f>
        <v/>
      </c>
      <c r="U32" s="156" t="str">
        <f>IF($AB$2=1,IF(คะแนนภาคเรียนที่2!V32="","",คะแนนภาคเรียนที่2!V32),IF(คะแนนภาคเรียนที่2!V62="","",คะแนนภาคเรียนที่2!V62))</f>
        <v/>
      </c>
      <c r="V32" s="156" t="str">
        <f>IF($AB$2=1,IF(คะแนนภาคเรียนที่2!W32="","",คะแนนภาคเรียนที่2!W32),IF(คะแนนภาคเรียนที่2!W62="","",คะแนนภาคเรียนที่2!W62))</f>
        <v/>
      </c>
      <c r="W32" s="158" t="str">
        <f>IF($AB$2=1,IF(คะแนนภาคเรียนที่2!X32="","",คะแนนภาคเรียนที่2!X32),IF(คะแนนภาคเรียนที่2!X62="","",คะแนนภาคเรียนที่2!X62))</f>
        <v/>
      </c>
      <c r="X32" s="158" t="str">
        <f>IF($AB$2=1,IF(คะแนนภาคเรียนที่2!Y32="","",คะแนนภาคเรียนที่2!Y32),IF(คะแนนภาคเรียนที่2!Y62="","",คะแนนภาคเรียนที่2!Y62))</f>
        <v/>
      </c>
      <c r="Y32" s="158" t="str">
        <f>IF($AB$2=1,IF(คะแนนภาคเรียนที่2!Z32="","",คะแนนภาคเรียนที่2!Z32),IF(คะแนนภาคเรียนที่2!Z62="","",คะแนนภาคเรียนที่2!Z62))</f>
        <v/>
      </c>
      <c r="Z32" s="161" t="str">
        <f>IF($AB$2=1,IF(คะแนนภาคเรียนที่2!AA32="","",คะแนนภาคเรียนที่2!AA32),IF(คะแนนภาคเรียนที่2!AA62="","",คะแนนภาคเรียนที่2!AA62))</f>
        <v/>
      </c>
      <c r="AA32" s="146"/>
      <c r="AB32" s="146"/>
      <c r="AC32" s="146"/>
    </row>
    <row r="33" spans="1:29" ht="20.45" customHeight="1" x14ac:dyDescent="0.5">
      <c r="A33" s="200">
        <f t="shared" si="1"/>
        <v>28</v>
      </c>
      <c r="B33" s="157" t="str">
        <f>IF($AB$2=1,IF(คะแนนภาคเรียนที่2!$C33="","",คะแนนภาคเรียนที่2!$C33),IF(คะแนนภาคเรียนที่2!$C63="","",คะแนนภาคเรียนที่2!$C63))</f>
        <v/>
      </c>
      <c r="C33" s="156" t="str">
        <f>IF($AB$2=1,IF(คะแนนภาคเรียนที่2!D33="","",คะแนนภาคเรียนที่2!D33),IF(คะแนนภาคเรียนที่2!D63="","",คะแนนภาคเรียนที่2!D63))</f>
        <v/>
      </c>
      <c r="D33" s="156" t="str">
        <f>IF($AB$2=1,IF(คะแนนภาคเรียนที่2!E33="","",คะแนนภาคเรียนที่2!E33),IF(คะแนนภาคเรียนที่2!E63="","",คะแนนภาคเรียนที่2!E63))</f>
        <v/>
      </c>
      <c r="E33" s="156" t="str">
        <f>IF($AB$2=1,IF(คะแนนภาคเรียนที่2!F33="","",คะแนนภาคเรียนที่2!F33),IF(คะแนนภาคเรียนที่2!F63="","",คะแนนภาคเรียนที่2!F63))</f>
        <v/>
      </c>
      <c r="F33" s="156" t="str">
        <f>IF($AB$2=1,IF(คะแนนภาคเรียนที่2!G33="","",คะแนนภาคเรียนที่2!G33),IF(คะแนนภาคเรียนที่2!G63="","",คะแนนภาคเรียนที่2!G63))</f>
        <v/>
      </c>
      <c r="G33" s="156" t="str">
        <f>IF($AB$2=1,IF(คะแนนภาคเรียนที่2!H33="","",คะแนนภาคเรียนที่2!H33),IF(คะแนนภาคเรียนที่2!H63="","",คะแนนภาคเรียนที่2!H63))</f>
        <v/>
      </c>
      <c r="H33" s="156" t="str">
        <f>IF($AB$2=1,IF(คะแนนภาคเรียนที่2!I33="","",คะแนนภาคเรียนที่2!I33),IF(คะแนนภาคเรียนที่2!I63="","",คะแนนภาคเรียนที่2!I63))</f>
        <v/>
      </c>
      <c r="I33" s="156" t="str">
        <f>IF($AB$2=1,IF(คะแนนภาคเรียนที่2!J33="","",คะแนนภาคเรียนที่2!J33),IF(คะแนนภาคเรียนที่2!J63="","",คะแนนภาคเรียนที่2!J63))</f>
        <v/>
      </c>
      <c r="J33" s="156" t="str">
        <f>IF($AB$2=1,IF(คะแนนภาคเรียนที่2!K33="","",คะแนนภาคเรียนที่2!K33),IF(คะแนนภาคเรียนที่2!K63="","",คะแนนภาคเรียนที่2!K63))</f>
        <v/>
      </c>
      <c r="K33" s="156" t="str">
        <f>IF($AB$2=1,IF(คะแนนภาคเรียนที่2!L33="","",คะแนนภาคเรียนที่2!L33),IF(คะแนนภาคเรียนที่2!L63="","",คะแนนภาคเรียนที่2!L63))</f>
        <v/>
      </c>
      <c r="L33" s="156" t="str">
        <f>IF($AB$2=1,IF(คะแนนภาคเรียนที่2!M33="","",คะแนนภาคเรียนที่2!M33),IF(คะแนนภาคเรียนที่2!M63="","",คะแนนภาคเรียนที่2!M63))</f>
        <v/>
      </c>
      <c r="M33" s="156" t="str">
        <f>IF($AB$2=1,IF(คะแนนภาคเรียนที่2!N33="","",คะแนนภาคเรียนที่2!N33),IF(คะแนนภาคเรียนที่2!N63="","",คะแนนภาคเรียนที่2!N63))</f>
        <v/>
      </c>
      <c r="N33" s="156" t="str">
        <f>IF($AB$2=1,IF(คะแนนภาคเรียนที่2!O33="","",คะแนนภาคเรียนที่2!O33),IF(คะแนนภาคเรียนที่2!O63="","",คะแนนภาคเรียนที่2!O63))</f>
        <v/>
      </c>
      <c r="O33" s="156" t="str">
        <f>IF($AB$2=1,IF(คะแนนภาคเรียนที่2!P33="","",คะแนนภาคเรียนที่2!P33),IF(คะแนนภาคเรียนที่2!P63="","",คะแนนภาคเรียนที่2!P63))</f>
        <v/>
      </c>
      <c r="P33" s="156" t="str">
        <f>IF($AB$2=1,IF(คะแนนภาคเรียนที่2!Q33="","",คะแนนภาคเรียนที่2!Q33),IF(คะแนนภาคเรียนที่2!Q63="","",คะแนนภาคเรียนที่2!Q63))</f>
        <v/>
      </c>
      <c r="Q33" s="156" t="str">
        <f>IF($AB$2=1,IF(คะแนนภาคเรียนที่2!R33="","",คะแนนภาคเรียนที่2!R33),IF(คะแนนภาคเรียนที่2!R63="","",คะแนนภาคเรียนที่2!R63))</f>
        <v/>
      </c>
      <c r="R33" s="156" t="str">
        <f>IF($AB$2=1,IF(คะแนนภาคเรียนที่2!S33="","",คะแนนภาคเรียนที่2!S33),IF(คะแนนภาคเรียนที่2!S63="","",คะแนนภาคเรียนที่2!S63))</f>
        <v/>
      </c>
      <c r="S33" s="156" t="str">
        <f>IF($AB$2=1,IF(คะแนนภาคเรียนที่2!T33="","",คะแนนภาคเรียนที่2!T33),IF(คะแนนภาคเรียนที่2!T63="","",คะแนนภาคเรียนที่2!T63))</f>
        <v/>
      </c>
      <c r="T33" s="156" t="str">
        <f>IF($AB$2=1,IF(คะแนนภาคเรียนที่2!U33="","",คะแนนภาคเรียนที่2!U33),IF(คะแนนภาคเรียนที่2!U63="","",คะแนนภาคเรียนที่2!U63))</f>
        <v/>
      </c>
      <c r="U33" s="156" t="str">
        <f>IF($AB$2=1,IF(คะแนนภาคเรียนที่2!V33="","",คะแนนภาคเรียนที่2!V33),IF(คะแนนภาคเรียนที่2!V63="","",คะแนนภาคเรียนที่2!V63))</f>
        <v/>
      </c>
      <c r="V33" s="156" t="str">
        <f>IF($AB$2=1,IF(คะแนนภาคเรียนที่2!W33="","",คะแนนภาคเรียนที่2!W33),IF(คะแนนภาคเรียนที่2!W63="","",คะแนนภาคเรียนที่2!W63))</f>
        <v/>
      </c>
      <c r="W33" s="158" t="str">
        <f>IF($AB$2=1,IF(คะแนนภาคเรียนที่2!X33="","",คะแนนภาคเรียนที่2!X33),IF(คะแนนภาคเรียนที่2!X63="","",คะแนนภาคเรียนที่2!X63))</f>
        <v/>
      </c>
      <c r="X33" s="158" t="str">
        <f>IF($AB$2=1,IF(คะแนนภาคเรียนที่2!Y33="","",คะแนนภาคเรียนที่2!Y33),IF(คะแนนภาคเรียนที่2!Y63="","",คะแนนภาคเรียนที่2!Y63))</f>
        <v/>
      </c>
      <c r="Y33" s="158" t="str">
        <f>IF($AB$2=1,IF(คะแนนภาคเรียนที่2!Z33="","",คะแนนภาคเรียนที่2!Z33),IF(คะแนนภาคเรียนที่2!Z63="","",คะแนนภาคเรียนที่2!Z63))</f>
        <v/>
      </c>
      <c r="Z33" s="161" t="str">
        <f>IF($AB$2=1,IF(คะแนนภาคเรียนที่2!AA33="","",คะแนนภาคเรียนที่2!AA33),IF(คะแนนภาคเรียนที่2!AA63="","",คะแนนภาคเรียนที่2!AA63))</f>
        <v/>
      </c>
      <c r="AA33" s="146"/>
      <c r="AB33" s="146"/>
      <c r="AC33" s="146"/>
    </row>
    <row r="34" spans="1:29" ht="20.45" customHeight="1" x14ac:dyDescent="0.5">
      <c r="A34" s="200">
        <f t="shared" si="1"/>
        <v>29</v>
      </c>
      <c r="B34" s="157" t="str">
        <f>IF($AB$2=1,IF(คะแนนภาคเรียนที่2!$C34="","",คะแนนภาคเรียนที่2!$C34),IF(คะแนนภาคเรียนที่2!$C64="","",คะแนนภาคเรียนที่2!$C64))</f>
        <v/>
      </c>
      <c r="C34" s="156" t="str">
        <f>IF($AB$2=1,IF(คะแนนภาคเรียนที่2!D34="","",คะแนนภาคเรียนที่2!D34),IF(คะแนนภาคเรียนที่2!D64="","",คะแนนภาคเรียนที่2!D64))</f>
        <v/>
      </c>
      <c r="D34" s="156" t="str">
        <f>IF($AB$2=1,IF(คะแนนภาคเรียนที่2!E34="","",คะแนนภาคเรียนที่2!E34),IF(คะแนนภาคเรียนที่2!E64="","",คะแนนภาคเรียนที่2!E64))</f>
        <v/>
      </c>
      <c r="E34" s="156" t="str">
        <f>IF($AB$2=1,IF(คะแนนภาคเรียนที่2!F34="","",คะแนนภาคเรียนที่2!F34),IF(คะแนนภาคเรียนที่2!F64="","",คะแนนภาคเรียนที่2!F64))</f>
        <v/>
      </c>
      <c r="F34" s="156" t="str">
        <f>IF($AB$2=1,IF(คะแนนภาคเรียนที่2!G34="","",คะแนนภาคเรียนที่2!G34),IF(คะแนนภาคเรียนที่2!G64="","",คะแนนภาคเรียนที่2!G64))</f>
        <v/>
      </c>
      <c r="G34" s="156" t="str">
        <f>IF($AB$2=1,IF(คะแนนภาคเรียนที่2!H34="","",คะแนนภาคเรียนที่2!H34),IF(คะแนนภาคเรียนที่2!H64="","",คะแนนภาคเรียนที่2!H64))</f>
        <v/>
      </c>
      <c r="H34" s="156" t="str">
        <f>IF($AB$2=1,IF(คะแนนภาคเรียนที่2!I34="","",คะแนนภาคเรียนที่2!I34),IF(คะแนนภาคเรียนที่2!I64="","",คะแนนภาคเรียนที่2!I64))</f>
        <v/>
      </c>
      <c r="I34" s="156" t="str">
        <f>IF($AB$2=1,IF(คะแนนภาคเรียนที่2!J34="","",คะแนนภาคเรียนที่2!J34),IF(คะแนนภาคเรียนที่2!J64="","",คะแนนภาคเรียนที่2!J64))</f>
        <v/>
      </c>
      <c r="J34" s="156" t="str">
        <f>IF($AB$2=1,IF(คะแนนภาคเรียนที่2!K34="","",คะแนนภาคเรียนที่2!K34),IF(คะแนนภาคเรียนที่2!K64="","",คะแนนภาคเรียนที่2!K64))</f>
        <v/>
      </c>
      <c r="K34" s="156" t="str">
        <f>IF($AB$2=1,IF(คะแนนภาคเรียนที่2!L34="","",คะแนนภาคเรียนที่2!L34),IF(คะแนนภาคเรียนที่2!L64="","",คะแนนภาคเรียนที่2!L64))</f>
        <v/>
      </c>
      <c r="L34" s="156" t="str">
        <f>IF($AB$2=1,IF(คะแนนภาคเรียนที่2!M34="","",คะแนนภาคเรียนที่2!M34),IF(คะแนนภาคเรียนที่2!M64="","",คะแนนภาคเรียนที่2!M64))</f>
        <v/>
      </c>
      <c r="M34" s="156" t="str">
        <f>IF($AB$2=1,IF(คะแนนภาคเรียนที่2!N34="","",คะแนนภาคเรียนที่2!N34),IF(คะแนนภาคเรียนที่2!N64="","",คะแนนภาคเรียนที่2!N64))</f>
        <v/>
      </c>
      <c r="N34" s="156" t="str">
        <f>IF($AB$2=1,IF(คะแนนภาคเรียนที่2!O34="","",คะแนนภาคเรียนที่2!O34),IF(คะแนนภาคเรียนที่2!O64="","",คะแนนภาคเรียนที่2!O64))</f>
        <v/>
      </c>
      <c r="O34" s="156" t="str">
        <f>IF($AB$2=1,IF(คะแนนภาคเรียนที่2!P34="","",คะแนนภาคเรียนที่2!P34),IF(คะแนนภาคเรียนที่2!P64="","",คะแนนภาคเรียนที่2!P64))</f>
        <v/>
      </c>
      <c r="P34" s="156" t="str">
        <f>IF($AB$2=1,IF(คะแนนภาคเรียนที่2!Q34="","",คะแนนภาคเรียนที่2!Q34),IF(คะแนนภาคเรียนที่2!Q64="","",คะแนนภาคเรียนที่2!Q64))</f>
        <v/>
      </c>
      <c r="Q34" s="156" t="str">
        <f>IF($AB$2=1,IF(คะแนนภาคเรียนที่2!R34="","",คะแนนภาคเรียนที่2!R34),IF(คะแนนภาคเรียนที่2!R64="","",คะแนนภาคเรียนที่2!R64))</f>
        <v/>
      </c>
      <c r="R34" s="156" t="str">
        <f>IF($AB$2=1,IF(คะแนนภาคเรียนที่2!S34="","",คะแนนภาคเรียนที่2!S34),IF(คะแนนภาคเรียนที่2!S64="","",คะแนนภาคเรียนที่2!S64))</f>
        <v/>
      </c>
      <c r="S34" s="156" t="str">
        <f>IF($AB$2=1,IF(คะแนนภาคเรียนที่2!T34="","",คะแนนภาคเรียนที่2!T34),IF(คะแนนภาคเรียนที่2!T64="","",คะแนนภาคเรียนที่2!T64))</f>
        <v/>
      </c>
      <c r="T34" s="156" t="str">
        <f>IF($AB$2=1,IF(คะแนนภาคเรียนที่2!U34="","",คะแนนภาคเรียนที่2!U34),IF(คะแนนภาคเรียนที่2!U64="","",คะแนนภาคเรียนที่2!U64))</f>
        <v/>
      </c>
      <c r="U34" s="156" t="str">
        <f>IF($AB$2=1,IF(คะแนนภาคเรียนที่2!V34="","",คะแนนภาคเรียนที่2!V34),IF(คะแนนภาคเรียนที่2!V64="","",คะแนนภาคเรียนที่2!V64))</f>
        <v/>
      </c>
      <c r="V34" s="156" t="str">
        <f>IF($AB$2=1,IF(คะแนนภาคเรียนที่2!W34="","",คะแนนภาคเรียนที่2!W34),IF(คะแนนภาคเรียนที่2!W64="","",คะแนนภาคเรียนที่2!W64))</f>
        <v/>
      </c>
      <c r="W34" s="158" t="str">
        <f>IF($AB$2=1,IF(คะแนนภาคเรียนที่2!X34="","",คะแนนภาคเรียนที่2!X34),IF(คะแนนภาคเรียนที่2!X64="","",คะแนนภาคเรียนที่2!X64))</f>
        <v/>
      </c>
      <c r="X34" s="158" t="str">
        <f>IF($AB$2=1,IF(คะแนนภาคเรียนที่2!Y34="","",คะแนนภาคเรียนที่2!Y34),IF(คะแนนภาคเรียนที่2!Y64="","",คะแนนภาคเรียนที่2!Y64))</f>
        <v/>
      </c>
      <c r="Y34" s="158" t="str">
        <f>IF($AB$2=1,IF(คะแนนภาคเรียนที่2!Z34="","",คะแนนภาคเรียนที่2!Z34),IF(คะแนนภาคเรียนที่2!Z64="","",คะแนนภาคเรียนที่2!Z64))</f>
        <v/>
      </c>
      <c r="Z34" s="161" t="str">
        <f>IF($AB$2=1,IF(คะแนนภาคเรียนที่2!AA34="","",คะแนนภาคเรียนที่2!AA34),IF(คะแนนภาคเรียนที่2!AA64="","",คะแนนภาคเรียนที่2!AA64))</f>
        <v/>
      </c>
      <c r="AA34" s="146"/>
      <c r="AB34" s="146"/>
      <c r="AC34" s="146"/>
    </row>
    <row r="35" spans="1:29" ht="20.45" customHeight="1" x14ac:dyDescent="0.5">
      <c r="A35" s="200">
        <f t="shared" si="1"/>
        <v>30</v>
      </c>
      <c r="B35" s="157" t="str">
        <f>IF($AB$2=1,IF(คะแนนภาคเรียนที่2!$C35="","",คะแนนภาคเรียนที่2!$C35),IF(คะแนนภาคเรียนที่2!$C65="","",คะแนนภาคเรียนที่2!$C65))</f>
        <v/>
      </c>
      <c r="C35" s="156" t="str">
        <f>IF($AB$2=1,IF(คะแนนภาคเรียนที่2!D35="","",คะแนนภาคเรียนที่2!D35),IF(คะแนนภาคเรียนที่2!D65="","",คะแนนภาคเรียนที่2!D65))</f>
        <v/>
      </c>
      <c r="D35" s="156" t="str">
        <f>IF($AB$2=1,IF(คะแนนภาคเรียนที่2!E35="","",คะแนนภาคเรียนที่2!E35),IF(คะแนนภาคเรียนที่2!E65="","",คะแนนภาคเรียนที่2!E65))</f>
        <v/>
      </c>
      <c r="E35" s="156" t="str">
        <f>IF($AB$2=1,IF(คะแนนภาคเรียนที่2!F35="","",คะแนนภาคเรียนที่2!F35),IF(คะแนนภาคเรียนที่2!F65="","",คะแนนภาคเรียนที่2!F65))</f>
        <v/>
      </c>
      <c r="F35" s="156" t="str">
        <f>IF($AB$2=1,IF(คะแนนภาคเรียนที่2!G35="","",คะแนนภาคเรียนที่2!G35),IF(คะแนนภาคเรียนที่2!G65="","",คะแนนภาคเรียนที่2!G65))</f>
        <v/>
      </c>
      <c r="G35" s="156" t="str">
        <f>IF($AB$2=1,IF(คะแนนภาคเรียนที่2!H35="","",คะแนนภาคเรียนที่2!H35),IF(คะแนนภาคเรียนที่2!H65="","",คะแนนภาคเรียนที่2!H65))</f>
        <v/>
      </c>
      <c r="H35" s="156" t="str">
        <f>IF($AB$2=1,IF(คะแนนภาคเรียนที่2!I35="","",คะแนนภาคเรียนที่2!I35),IF(คะแนนภาคเรียนที่2!I65="","",คะแนนภาคเรียนที่2!I65))</f>
        <v/>
      </c>
      <c r="I35" s="156" t="str">
        <f>IF($AB$2=1,IF(คะแนนภาคเรียนที่2!J35="","",คะแนนภาคเรียนที่2!J35),IF(คะแนนภาคเรียนที่2!J65="","",คะแนนภาคเรียนที่2!J65))</f>
        <v/>
      </c>
      <c r="J35" s="156" t="str">
        <f>IF($AB$2=1,IF(คะแนนภาคเรียนที่2!K35="","",คะแนนภาคเรียนที่2!K35),IF(คะแนนภาคเรียนที่2!K65="","",คะแนนภาคเรียนที่2!K65))</f>
        <v/>
      </c>
      <c r="K35" s="156" t="str">
        <f>IF($AB$2=1,IF(คะแนนภาคเรียนที่2!L35="","",คะแนนภาคเรียนที่2!L35),IF(คะแนนภาคเรียนที่2!L65="","",คะแนนภาคเรียนที่2!L65))</f>
        <v/>
      </c>
      <c r="L35" s="156" t="str">
        <f>IF($AB$2=1,IF(คะแนนภาคเรียนที่2!M35="","",คะแนนภาคเรียนที่2!M35),IF(คะแนนภาคเรียนที่2!M65="","",คะแนนภาคเรียนที่2!M65))</f>
        <v/>
      </c>
      <c r="M35" s="156" t="str">
        <f>IF($AB$2=1,IF(คะแนนภาคเรียนที่2!N35="","",คะแนนภาคเรียนที่2!N35),IF(คะแนนภาคเรียนที่2!N65="","",คะแนนภาคเรียนที่2!N65))</f>
        <v/>
      </c>
      <c r="N35" s="156" t="str">
        <f>IF($AB$2=1,IF(คะแนนภาคเรียนที่2!O35="","",คะแนนภาคเรียนที่2!O35),IF(คะแนนภาคเรียนที่2!O65="","",คะแนนภาคเรียนที่2!O65))</f>
        <v/>
      </c>
      <c r="O35" s="156" t="str">
        <f>IF($AB$2=1,IF(คะแนนภาคเรียนที่2!P35="","",คะแนนภาคเรียนที่2!P35),IF(คะแนนภาคเรียนที่2!P65="","",คะแนนภาคเรียนที่2!P65))</f>
        <v/>
      </c>
      <c r="P35" s="156" t="str">
        <f>IF($AB$2=1,IF(คะแนนภาคเรียนที่2!Q35="","",คะแนนภาคเรียนที่2!Q35),IF(คะแนนภาคเรียนที่2!Q65="","",คะแนนภาคเรียนที่2!Q65))</f>
        <v/>
      </c>
      <c r="Q35" s="156" t="str">
        <f>IF($AB$2=1,IF(คะแนนภาคเรียนที่2!R35="","",คะแนนภาคเรียนที่2!R35),IF(คะแนนภาคเรียนที่2!R65="","",คะแนนภาคเรียนที่2!R65))</f>
        <v/>
      </c>
      <c r="R35" s="156" t="str">
        <f>IF($AB$2=1,IF(คะแนนภาคเรียนที่2!S35="","",คะแนนภาคเรียนที่2!S35),IF(คะแนนภาคเรียนที่2!S65="","",คะแนนภาคเรียนที่2!S65))</f>
        <v/>
      </c>
      <c r="S35" s="156" t="str">
        <f>IF($AB$2=1,IF(คะแนนภาคเรียนที่2!T35="","",คะแนนภาคเรียนที่2!T35),IF(คะแนนภาคเรียนที่2!T65="","",คะแนนภาคเรียนที่2!T65))</f>
        <v/>
      </c>
      <c r="T35" s="156" t="str">
        <f>IF($AB$2=1,IF(คะแนนภาคเรียนที่2!U35="","",คะแนนภาคเรียนที่2!U35),IF(คะแนนภาคเรียนที่2!U65="","",คะแนนภาคเรียนที่2!U65))</f>
        <v/>
      </c>
      <c r="U35" s="156" t="str">
        <f>IF($AB$2=1,IF(คะแนนภาคเรียนที่2!V35="","",คะแนนภาคเรียนที่2!V35),IF(คะแนนภาคเรียนที่2!V65="","",คะแนนภาคเรียนที่2!V65))</f>
        <v/>
      </c>
      <c r="V35" s="156" t="str">
        <f>IF($AB$2=1,IF(คะแนนภาคเรียนที่2!W35="","",คะแนนภาคเรียนที่2!W35),IF(คะแนนภาคเรียนที่2!W65="","",คะแนนภาคเรียนที่2!W65))</f>
        <v/>
      </c>
      <c r="W35" s="158" t="str">
        <f>IF($AB$2=1,IF(คะแนนภาคเรียนที่2!X35="","",คะแนนภาคเรียนที่2!X35),IF(คะแนนภาคเรียนที่2!X65="","",คะแนนภาคเรียนที่2!X65))</f>
        <v/>
      </c>
      <c r="X35" s="158" t="str">
        <f>IF($AB$2=1,IF(คะแนนภาคเรียนที่2!Y35="","",คะแนนภาคเรียนที่2!Y35),IF(คะแนนภาคเรียนที่2!Y65="","",คะแนนภาคเรียนที่2!Y65))</f>
        <v/>
      </c>
      <c r="Y35" s="158" t="str">
        <f>IF($AB$2=1,IF(คะแนนภาคเรียนที่2!Z35="","",คะแนนภาคเรียนที่2!Z35),IF(คะแนนภาคเรียนที่2!Z65="","",คะแนนภาคเรียนที่2!Z65))</f>
        <v/>
      </c>
      <c r="Z35" s="161" t="str">
        <f>IF($AB$2=1,IF(คะแนนภาคเรียนที่2!AA35="","",คะแนนภาคเรียนที่2!AA35),IF(คะแนนภาคเรียนที่2!AA65="","",คะแนนภาคเรียนที่2!AA65))</f>
        <v/>
      </c>
      <c r="AA35" s="146"/>
      <c r="AB35" s="146"/>
      <c r="AC35" s="146"/>
    </row>
  </sheetData>
  <sheetProtection algorithmName="SHA-512" hashValue="/vOdoC0H1aGpRwK/a1qG9ol1mqmP34kHt+yGnPI9JMFBVZPblOio7FKlPD2MvZueoV+M2pjjX6GaOcLdxGsdUw==" saltValue="rJrum5HlnNYdIXz+wEglpQ==" spinCount="100000" sheet="1" objects="1" scenarios="1"/>
  <protectedRanges>
    <protectedRange sqref="AB1:AB2" name="ช่วง1"/>
  </protectedRanges>
  <mergeCells count="10">
    <mergeCell ref="C1:O1"/>
    <mergeCell ref="P1:Z1"/>
    <mergeCell ref="A2:A5"/>
    <mergeCell ref="B2:B5"/>
    <mergeCell ref="C2:O2"/>
    <mergeCell ref="P2:V2"/>
    <mergeCell ref="W2:W4"/>
    <mergeCell ref="X2:X4"/>
    <mergeCell ref="Y2:Y4"/>
    <mergeCell ref="Z2:Z5"/>
  </mergeCells>
  <dataValidations count="1">
    <dataValidation type="whole" allowBlank="1" showInputMessage="1" showErrorMessage="1" sqref="C5:V5" xr:uid="{CB4398FD-FA59-449F-B7C5-EFD5C99F0E79}">
      <formula1>1</formula1>
      <formula2>1000000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A52BFE3-160F-46C2-B90E-04AB3DC067D2}">
          <x14:formula1>
            <xm:f>รายการ!$M$2:$M$3</xm:f>
          </x14:formula1>
          <xm:sqref>AB2</xm:sqref>
        </x14:dataValidation>
        <x14:dataValidation type="list" allowBlank="1" showInputMessage="1" showErrorMessage="1" xr:uid="{58FCFC4A-5560-46B1-9937-545D0E1E40BB}">
          <x14:formula1>
            <xm:f>รายการ!$K$2:$K$36</xm:f>
          </x14:formula1>
          <xm:sqref>AB1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32E0E-373D-4CF6-B840-A4F664312B1B}">
  <dimension ref="A1:Q35"/>
  <sheetViews>
    <sheetView workbookViewId="0">
      <selection activeCell="J11" sqref="J11"/>
    </sheetView>
  </sheetViews>
  <sheetFormatPr defaultColWidth="5.625" defaultRowHeight="21.75" x14ac:dyDescent="0.5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5">
      <c r="A1" s="468" t="s">
        <v>40</v>
      </c>
      <c r="B1" s="472" t="s">
        <v>62</v>
      </c>
      <c r="C1" s="475" t="s">
        <v>160</v>
      </c>
      <c r="D1" s="476"/>
      <c r="E1" s="476"/>
      <c r="F1" s="477"/>
      <c r="G1" s="475" t="s">
        <v>161</v>
      </c>
      <c r="H1" s="476"/>
      <c r="I1" s="476"/>
      <c r="J1" s="477"/>
      <c r="K1" s="471" t="s">
        <v>162</v>
      </c>
      <c r="L1" s="471" t="s">
        <v>163</v>
      </c>
      <c r="M1" s="470" t="s">
        <v>115</v>
      </c>
      <c r="N1" s="470"/>
      <c r="O1" s="210" t="s">
        <v>239</v>
      </c>
      <c r="P1" s="204" t="s">
        <v>243</v>
      </c>
      <c r="Q1" s="211" t="str">
        <f>_xlfn.IFNA(IF(VLOOKUP(P1,รายการ!$K$1:$L$36,2,FALSE)="","",HYPERLINK("#" &amp; VLOOKUP(P1,รายการ!$K$1:$L$36,2,FALSE)  &amp; "","คลิก")),"")</f>
        <v>คลิก</v>
      </c>
    </row>
    <row r="2" spans="1:17" ht="28.5" customHeight="1" x14ac:dyDescent="0.5">
      <c r="A2" s="468"/>
      <c r="B2" s="473"/>
      <c r="C2" s="478" t="s">
        <v>156</v>
      </c>
      <c r="D2" s="478" t="s">
        <v>157</v>
      </c>
      <c r="E2" s="478" t="s">
        <v>158</v>
      </c>
      <c r="F2" s="460" t="s">
        <v>159</v>
      </c>
      <c r="G2" s="478" t="s">
        <v>156</v>
      </c>
      <c r="H2" s="478" t="s">
        <v>157</v>
      </c>
      <c r="I2" s="478" t="s">
        <v>158</v>
      </c>
      <c r="J2" s="460" t="s">
        <v>159</v>
      </c>
      <c r="K2" s="471"/>
      <c r="L2" s="471"/>
      <c r="M2" s="470"/>
      <c r="N2" s="470"/>
      <c r="O2" s="206" t="s">
        <v>320</v>
      </c>
      <c r="P2" s="205">
        <v>1</v>
      </c>
      <c r="Q2" s="207"/>
    </row>
    <row r="3" spans="1:17" x14ac:dyDescent="0.5">
      <c r="A3" s="468"/>
      <c r="B3" s="473"/>
      <c r="C3" s="478"/>
      <c r="D3" s="478"/>
      <c r="E3" s="478"/>
      <c r="F3" s="460"/>
      <c r="G3" s="478"/>
      <c r="H3" s="478"/>
      <c r="I3" s="478"/>
      <c r="J3" s="460"/>
      <c r="K3" s="471"/>
      <c r="L3" s="471"/>
      <c r="M3" s="470"/>
      <c r="N3" s="470"/>
      <c r="O3" s="23"/>
      <c r="P3" s="23"/>
      <c r="Q3" s="23"/>
    </row>
    <row r="4" spans="1:17" x14ac:dyDescent="0.5">
      <c r="A4" s="468"/>
      <c r="B4" s="473"/>
      <c r="C4" s="478"/>
      <c r="D4" s="478"/>
      <c r="E4" s="478"/>
      <c r="F4" s="460"/>
      <c r="G4" s="478"/>
      <c r="H4" s="478"/>
      <c r="I4" s="478"/>
      <c r="J4" s="460"/>
      <c r="K4" s="471"/>
      <c r="L4" s="471"/>
      <c r="M4" s="470"/>
      <c r="N4" s="470"/>
      <c r="O4" s="23"/>
      <c r="P4" s="23"/>
      <c r="Q4" s="23"/>
    </row>
    <row r="5" spans="1:17" x14ac:dyDescent="0.5">
      <c r="A5" s="468"/>
      <c r="B5" s="474"/>
      <c r="C5" s="155">
        <f>IF(ตั้งค่าปพ5!$I$16="","",ตั้งค่าปพ5!$I$16)</f>
        <v>70</v>
      </c>
      <c r="D5" s="155">
        <f>IF(ตั้งค่าปพ5!$I$17="","",ตั้งค่าปพ5!$I$17)</f>
        <v>30</v>
      </c>
      <c r="E5" s="155">
        <f>SUM(C5:D5)</f>
        <v>100</v>
      </c>
      <c r="F5" s="460"/>
      <c r="G5" s="155">
        <f>IF(ตั้งค่าปพ5!$I$16="","",ตั้งค่าปพ5!$I$16)</f>
        <v>70</v>
      </c>
      <c r="H5" s="155">
        <f>IF(ตั้งค่าปพ5!$I$17="","",ตั้งค่าปพ5!$I$17)</f>
        <v>30</v>
      </c>
      <c r="I5" s="155">
        <f>SUM(G5:H5)</f>
        <v>100</v>
      </c>
      <c r="J5" s="460"/>
      <c r="K5" s="471"/>
      <c r="L5" s="471"/>
      <c r="M5" s="159" t="s">
        <v>120</v>
      </c>
      <c r="N5" s="159" t="s">
        <v>121</v>
      </c>
      <c r="O5" s="167"/>
      <c r="P5" s="167"/>
      <c r="Q5" s="23"/>
    </row>
    <row r="6" spans="1:17" ht="20.100000000000001" customHeight="1" x14ac:dyDescent="0.5">
      <c r="A6" s="57">
        <f>IF(P2="","",IF(P2=1,1,31))</f>
        <v>1</v>
      </c>
      <c r="B6" s="149" t="str">
        <f>IF($P$2=1,IF(สรุปคะแนนตลอดปีกศ!C6="","",สรุปคะแนนตลอดปีกศ!C6),IF(สรุปคะแนนตลอดปีกศ!C36="","",สรุปคะแนนตลอดปีกศ!C36))</f>
        <v>เด็กชายทดสอบ  ทดสอบ</v>
      </c>
      <c r="C6" s="163">
        <f>IF($P$2=1,IF(สรุปคะแนนตลอดปีกศ!D6="","",สรุปคะแนนตลอดปีกศ!D6),IF(สรุปคะแนนตลอดปีกศ!D36="","",สรุปคะแนนตลอดปีกศ!D36))</f>
        <v>61.197604790419163</v>
      </c>
      <c r="D6" s="163">
        <f>IF($P$2=1,IF(สรุปคะแนนตลอดปีกศ!E6="","",สรุปคะแนนตลอดปีกศ!E6),IF(สรุปคะแนนตลอดปีกศ!E36="","",สรุปคะแนนตลอดปีกศ!E36))</f>
        <v>14.5</v>
      </c>
      <c r="E6" s="163">
        <f>IF($P$2=1,IF(สรุปคะแนนตลอดปีกศ!F6="","",สรุปคะแนนตลอดปีกศ!F6),IF(สรุปคะแนนตลอดปีกศ!F36="","",สรุปคะแนนตลอดปีกศ!F36))</f>
        <v>75.697604790419163</v>
      </c>
      <c r="F6" s="161">
        <f>IF($P$2=1,IF(สรุปคะแนนตลอดปีกศ!G6="","",สรุปคะแนนตลอดปีกศ!G6),IF(สรุปคะแนนตลอดปีกศ!G36="","",สรุปคะแนนตลอดปีกศ!G36))</f>
        <v>3.5</v>
      </c>
      <c r="G6" s="163">
        <f>IF($P$2=1,IF(สรุปคะแนนตลอดปีกศ!H6="","",สรุปคะแนนตลอดปีกศ!H6),IF(สรุปคะแนนตลอดปีกศ!H36="","",สรุปคะแนนตลอดปีกศ!H36))</f>
        <v>61.197604790419163</v>
      </c>
      <c r="H6" s="163">
        <f>IF($P$2=1,IF(สรุปคะแนนตลอดปีกศ!I6="","",สรุปคะแนนตลอดปีกศ!I6),IF(สรุปคะแนนตลอดปีกศ!I36="","",สรุปคะแนนตลอดปีกศ!I36))</f>
        <v>13</v>
      </c>
      <c r="I6" s="163">
        <f>IF($P$2=1,IF(สรุปคะแนนตลอดปีกศ!J6="","",สรุปคะแนนตลอดปีกศ!J6),IF(สรุปคะแนนตลอดปีกศ!J36="","",สรุปคะแนนตลอดปีกศ!J36))</f>
        <v>74.197604790419163</v>
      </c>
      <c r="J6" s="161">
        <f>IF($P$2=1,IF(สรุปคะแนนตลอดปีกศ!K6="","",สรุปคะแนนตลอดปีกศ!K6),IF(สรุปคะแนนตลอดปีกศ!K36="","",สรุปคะแนนตลอดปีกศ!K36))</f>
        <v>3</v>
      </c>
      <c r="K6" s="163">
        <f>IF($P$2=1,IF(สรุปคะแนนตลอดปีกศ!L6="","",สรุปคะแนนตลอดปีกศ!L6),IF(สรุปคะแนนตลอดปีกศ!L36="","",สรุปคะแนนตลอดปีกศ!L36))</f>
        <v>74.947604790419163</v>
      </c>
      <c r="L6" s="161">
        <f>IF($P$2=1,IF(สรุปคะแนนตลอดปีกศ!M6="","",สรุปคะแนนตลอดปีกศ!M6),IF(สรุปคะแนนตลอดปีกศ!M36="","",สรุปคะแนนตลอดปีกศ!M36))</f>
        <v>3</v>
      </c>
      <c r="M6" s="164" t="str">
        <f>IF($P$2=1,IF($L6="","",IF($L6="ย้ายออก","",IF($L6&gt;=1,"P",""))),IF($L36="","",IF($L36="ย้ายออก","",IF($L36&gt;=1,"P",""))))</f>
        <v>P</v>
      </c>
      <c r="N6" s="164" t="str">
        <f>IF($P$2=1,IF($L6="","",IF($L6="ย้ายออก","",IF($L6&lt;1,"P",""))),IF($L36="","",IF($L36="ย้ายออก","",IF($L36&lt;1,"P",""))))</f>
        <v/>
      </c>
      <c r="O6" s="168"/>
      <c r="P6" s="167"/>
      <c r="Q6" s="23"/>
    </row>
    <row r="7" spans="1:17" ht="20.100000000000001" customHeight="1" x14ac:dyDescent="0.5">
      <c r="A7" s="57">
        <f>A6+1</f>
        <v>2</v>
      </c>
      <c r="B7" s="149" t="str">
        <f>IF($P$2=1,IF(สรุปคะแนนตลอดปีกศ!C7="","",สรุปคะแนนตลอดปีกศ!C7),IF(สรุปคะแนนตลอดปีกศ!C37="","",สรุปคะแนนตลอดปีกศ!C37))</f>
        <v>เด็กชายทดสอบ  ทดสอบ</v>
      </c>
      <c r="C7" s="163">
        <f>IF($P$2=1,IF(สรุปคะแนนตลอดปีกศ!D7="","",สรุปคะแนนตลอดปีกศ!D7),IF(สรุปคะแนนตลอดปีกศ!D37="","",สรุปคะแนนตลอดปีกศ!D37))</f>
        <v>45.269461077844312</v>
      </c>
      <c r="D7" s="163">
        <f>IF($P$2=1,IF(สรุปคะแนนตลอดปีกศ!E7="","",สรุปคะแนนตลอดปีกศ!E7),IF(สรุปคะแนนตลอดปีกศ!E37="","",สรุปคะแนนตลอดปีกศ!E37))</f>
        <v>13</v>
      </c>
      <c r="E7" s="163">
        <f>IF($P$2=1,IF(สรุปคะแนนตลอดปีกศ!F7="","",สรุปคะแนนตลอดปีกศ!F7),IF(สรุปคะแนนตลอดปีกศ!F37="","",สรุปคะแนนตลอดปีกศ!F37))</f>
        <v>58.269461077844312</v>
      </c>
      <c r="F7" s="161">
        <f>IF($P$2=1,IF(สรุปคะแนนตลอดปีกศ!G7="","",สรุปคะแนนตลอดปีกศ!G7),IF(สรุปคะแนนตลอดปีกศ!G37="","",สรุปคะแนนตลอดปีกศ!G37))</f>
        <v>1.5</v>
      </c>
      <c r="G7" s="163">
        <f>IF($P$2=1,IF(สรุปคะแนนตลอดปีกศ!H7="","",สรุปคะแนนตลอดปีกศ!H7),IF(สรุปคะแนนตลอดปีกศ!H37="","",สรุปคะแนนตลอดปีกศ!H37))</f>
        <v>45.269461077844312</v>
      </c>
      <c r="H7" s="163">
        <f>IF($P$2=1,IF(สรุปคะแนนตลอดปีกศ!I7="","",สรุปคะแนนตลอดปีกศ!I7),IF(สรุปคะแนนตลอดปีกศ!I37="","",สรุปคะแนนตลอดปีกศ!I37))</f>
        <v>13</v>
      </c>
      <c r="I7" s="163">
        <f>IF($P$2=1,IF(สรุปคะแนนตลอดปีกศ!J7="","",สรุปคะแนนตลอดปีกศ!J7),IF(สรุปคะแนนตลอดปีกศ!J37="","",สรุปคะแนนตลอดปีกศ!J37))</f>
        <v>58.269461077844312</v>
      </c>
      <c r="J7" s="161">
        <f>IF($P$2=1,IF(สรุปคะแนนตลอดปีกศ!K7="","",สรุปคะแนนตลอดปีกศ!K7),IF(สรุปคะแนนตลอดปีกศ!K37="","",สรุปคะแนนตลอดปีกศ!K37))</f>
        <v>1.5</v>
      </c>
      <c r="K7" s="163" t="str">
        <f>IF($P$2=1,IF(สรุปคะแนนตลอดปีกศ!L7="","",สรุปคะแนนตลอดปีกศ!L7),IF(สรุปคะแนนตลอดปีกศ!L37="","",สรุปคะแนนตลอดปีกศ!L37))</f>
        <v>ย้ายออก</v>
      </c>
      <c r="L7" s="161" t="str">
        <f>IF($P$2=1,IF(สรุปคะแนนตลอดปีกศ!M7="","",สรุปคะแนนตลอดปีกศ!M7),IF(สรุปคะแนนตลอดปีกศ!M37="","",สรุปคะแนนตลอดปีกศ!M37))</f>
        <v>ย้ายออก</v>
      </c>
      <c r="M7" s="164" t="str">
        <f t="shared" ref="M7:M35" si="0">IF($P$2=1,IF($L7="","",IF($L7="ย้ายออก","",IF($L7&gt;=1,"P",""))),IF($L37="","",IF($L37="ย้ายออก","",IF($L37&gt;=1,"P",""))))</f>
        <v/>
      </c>
      <c r="N7" s="164" t="str">
        <f t="shared" ref="N7:N35" si="1">IF($P$2=1,IF($L7="","",IF($L7="ย้ายออก","",IF($L7&lt;1,"P",""))),IF($L37="","",IF($L37="ย้ายออก","",IF($L37&lt;1,"P",""))))</f>
        <v/>
      </c>
      <c r="O7" s="167"/>
      <c r="P7" s="167"/>
      <c r="Q7" s="23"/>
    </row>
    <row r="8" spans="1:17" ht="20.100000000000001" customHeight="1" x14ac:dyDescent="0.5">
      <c r="A8" s="200">
        <f t="shared" ref="A8:A35" si="2">A7+1</f>
        <v>3</v>
      </c>
      <c r="B8" s="149" t="str">
        <f>IF($P$2=1,IF(สรุปคะแนนตลอดปีกศ!C8="","",สรุปคะแนนตลอดปีกศ!C8),IF(สรุปคะแนนตลอดปีกศ!C38="","",สรุปคะแนนตลอดปีกศ!C38))</f>
        <v>เด็กหญิงทดสอบ  ทดสอบ</v>
      </c>
      <c r="C8" s="163">
        <f>IF($P$2=1,IF(สรุปคะแนนตลอดปีกศ!D8="","",สรุปคะแนนตลอดปีกศ!D8),IF(สรุปคะแนนตลอดปีกศ!D38="","",สรุปคะแนนตลอดปีกศ!D38))</f>
        <v>61.197604790419163</v>
      </c>
      <c r="D8" s="163">
        <f>IF($P$2=1,IF(สรุปคะแนนตลอดปีกศ!E8="","",สรุปคะแนนตลอดปีกศ!E8),IF(สรุปคะแนนตลอดปีกศ!E38="","",สรุปคะแนนตลอดปีกศ!E38))</f>
        <v>13</v>
      </c>
      <c r="E8" s="163">
        <f>IF($P$2=1,IF(สรุปคะแนนตลอดปีกศ!F8="","",สรุปคะแนนตลอดปีกศ!F8),IF(สรุปคะแนนตลอดปีกศ!F38="","",สรุปคะแนนตลอดปีกศ!F38))</f>
        <v>74.197604790419163</v>
      </c>
      <c r="F8" s="161">
        <f>IF($P$2=1,IF(สรุปคะแนนตลอดปีกศ!G8="","",สรุปคะแนนตลอดปีกศ!G8),IF(สรุปคะแนนตลอดปีกศ!G38="","",สรุปคะแนนตลอดปีกศ!G38))</f>
        <v>3</v>
      </c>
      <c r="G8" s="163">
        <f>IF($P$2=1,IF(สรุปคะแนนตลอดปีกศ!H8="","",สรุปคะแนนตลอดปีกศ!H8),IF(สรุปคะแนนตลอดปีกศ!H38="","",สรุปคะแนนตลอดปีกศ!H38))</f>
        <v>61.197604790419163</v>
      </c>
      <c r="H8" s="163">
        <f>IF($P$2=1,IF(สรุปคะแนนตลอดปีกศ!I8="","",สรุปคะแนนตลอดปีกศ!I8),IF(สรุปคะแนนตลอดปีกศ!I38="","",สรุปคะแนนตลอดปีกศ!I38))</f>
        <v>23</v>
      </c>
      <c r="I8" s="163">
        <f>IF($P$2=1,IF(สรุปคะแนนตลอดปีกศ!J8="","",สรุปคะแนนตลอดปีกศ!J8),IF(สรุปคะแนนตลอดปีกศ!J38="","",สรุปคะแนนตลอดปีกศ!J38))</f>
        <v>84.197604790419163</v>
      </c>
      <c r="J8" s="161">
        <f>IF($P$2=1,IF(สรุปคะแนนตลอดปีกศ!K8="","",สรุปคะแนนตลอดปีกศ!K8),IF(สรุปคะแนนตลอดปีกศ!K38="","",สรุปคะแนนตลอดปีกศ!K38))</f>
        <v>4</v>
      </c>
      <c r="K8" s="163">
        <f>IF($P$2=1,IF(สรุปคะแนนตลอดปีกศ!L8="","",สรุปคะแนนตลอดปีกศ!L8),IF(สรุปคะแนนตลอดปีกศ!L38="","",สรุปคะแนนตลอดปีกศ!L38))</f>
        <v>79.197604790419163</v>
      </c>
      <c r="L8" s="161">
        <f>IF($P$2=1,IF(สรุปคะแนนตลอดปีกศ!M8="","",สรุปคะแนนตลอดปีกศ!M8),IF(สรุปคะแนนตลอดปีกศ!M38="","",สรุปคะแนนตลอดปีกศ!M38))</f>
        <v>3.5</v>
      </c>
      <c r="M8" s="164" t="str">
        <f t="shared" si="0"/>
        <v>P</v>
      </c>
      <c r="N8" s="164" t="str">
        <f t="shared" si="1"/>
        <v/>
      </c>
      <c r="O8" s="167"/>
      <c r="P8" s="167"/>
      <c r="Q8" s="23"/>
    </row>
    <row r="9" spans="1:17" ht="20.100000000000001" customHeight="1" x14ac:dyDescent="0.5">
      <c r="A9" s="200">
        <f t="shared" si="2"/>
        <v>4</v>
      </c>
      <c r="B9" s="149" t="str">
        <f>IF($P$2=1,IF(สรุปคะแนนตลอดปีกศ!C9="","",สรุปคะแนนตลอดปีกศ!C9),IF(สรุปคะแนนตลอดปีกศ!C39="","",สรุปคะแนนตลอดปีกศ!C39))</f>
        <v>เด็กหญิงทดสอบ  ทดสอบ</v>
      </c>
      <c r="C9" s="163">
        <f>IF($P$2=1,IF(สรุปคะแนนตลอดปีกศ!D9="","",สรุปคะแนนตลอดปีกศ!D9),IF(สรุปคะแนนตลอดปีกศ!D39="","",สรุปคะแนนตลอดปีกศ!D39))</f>
        <v>55.32934131736527</v>
      </c>
      <c r="D9" s="163">
        <f>IF($P$2=1,IF(สรุปคะแนนตลอดปีกศ!E9="","",สรุปคะแนนตลอดปีกศ!E9),IF(สรุปคะแนนตลอดปีกศ!E39="","",สรุปคะแนนตลอดปีกศ!E39))</f>
        <v>25</v>
      </c>
      <c r="E9" s="163">
        <f>IF($P$2=1,IF(สรุปคะแนนตลอดปีกศ!F9="","",สรุปคะแนนตลอดปีกศ!F9),IF(สรุปคะแนนตลอดปีกศ!F39="","",สรุปคะแนนตลอดปีกศ!F39))</f>
        <v>80.329341317365277</v>
      </c>
      <c r="F9" s="161">
        <f>IF($P$2=1,IF(สรุปคะแนนตลอดปีกศ!G9="","",สรุปคะแนนตลอดปีกศ!G9),IF(สรุปคะแนนตลอดปีกศ!G39="","",สรุปคะแนนตลอดปีกศ!G39))</f>
        <v>4</v>
      </c>
      <c r="G9" s="163">
        <f>IF($P$2=1,IF(สรุปคะแนนตลอดปีกศ!H9="","",สรุปคะแนนตลอดปีกศ!H9),IF(สรุปคะแนนตลอดปีกศ!H39="","",สรุปคะแนนตลอดปีกศ!H39))</f>
        <v>62.455089820359284</v>
      </c>
      <c r="H9" s="163">
        <f>IF($P$2=1,IF(สรุปคะแนนตลอดปีกศ!I9="","",สรุปคะแนนตลอดปีกศ!I9),IF(สรุปคะแนนตลอดปีกศ!I39="","",สรุปคะแนนตลอดปีกศ!I39))</f>
        <v>25</v>
      </c>
      <c r="I9" s="163">
        <f>IF($P$2=1,IF(สรุปคะแนนตลอดปีกศ!J9="","",สรุปคะแนนตลอดปีกศ!J9),IF(สรุปคะแนนตลอดปีกศ!J39="","",สรุปคะแนนตลอดปีกศ!J39))</f>
        <v>87.455089820359291</v>
      </c>
      <c r="J9" s="161">
        <f>IF($P$2=1,IF(สรุปคะแนนตลอดปีกศ!K9="","",สรุปคะแนนตลอดปีกศ!K9),IF(สรุปคะแนนตลอดปีกศ!K39="","",สรุปคะแนนตลอดปีกศ!K39))</f>
        <v>4</v>
      </c>
      <c r="K9" s="163">
        <f>IF($P$2=1,IF(สรุปคะแนนตลอดปีกศ!L9="","",สรุปคะแนนตลอดปีกศ!L9),IF(สรุปคะแนนตลอดปีกศ!L39="","",สรุปคะแนนตลอดปีกศ!L39))</f>
        <v>83.892215568862284</v>
      </c>
      <c r="L9" s="161">
        <f>IF($P$2=1,IF(สรุปคะแนนตลอดปีกศ!M9="","",สรุปคะแนนตลอดปีกศ!M9),IF(สรุปคะแนนตลอดปีกศ!M39="","",สรุปคะแนนตลอดปีกศ!M39))</f>
        <v>4</v>
      </c>
      <c r="M9" s="164" t="str">
        <f t="shared" si="0"/>
        <v>P</v>
      </c>
      <c r="N9" s="164" t="str">
        <f t="shared" si="1"/>
        <v/>
      </c>
      <c r="O9" s="23"/>
      <c r="P9" s="23"/>
      <c r="Q9" s="23"/>
    </row>
    <row r="10" spans="1:17" ht="20.100000000000001" customHeight="1" x14ac:dyDescent="0.5">
      <c r="A10" s="200">
        <f t="shared" si="2"/>
        <v>5</v>
      </c>
      <c r="B10" s="149" t="str">
        <f>IF($P$2=1,IF(สรุปคะแนนตลอดปีกศ!C10="","",สรุปคะแนนตลอดปีกศ!C10),IF(สรุปคะแนนตลอดปีกศ!C40="","",สรุปคะแนนตลอดปีกศ!C40))</f>
        <v/>
      </c>
      <c r="C10" s="163" t="str">
        <f>IF($P$2=1,IF(สรุปคะแนนตลอดปีกศ!D10="","",สรุปคะแนนตลอดปีกศ!D10),IF(สรุปคะแนนตลอดปีกศ!D40="","",สรุปคะแนนตลอดปีกศ!D40))</f>
        <v/>
      </c>
      <c r="D10" s="163" t="str">
        <f>IF($P$2=1,IF(สรุปคะแนนตลอดปีกศ!E10="","",สรุปคะแนนตลอดปีกศ!E10),IF(สรุปคะแนนตลอดปีกศ!E40="","",สรุปคะแนนตลอดปีกศ!E40))</f>
        <v/>
      </c>
      <c r="E10" s="163" t="str">
        <f>IF($P$2=1,IF(สรุปคะแนนตลอดปีกศ!F10="","",สรุปคะแนนตลอดปีกศ!F10),IF(สรุปคะแนนตลอดปีกศ!F40="","",สรุปคะแนนตลอดปีกศ!F40))</f>
        <v/>
      </c>
      <c r="F10" s="161" t="str">
        <f>IF($P$2=1,IF(สรุปคะแนนตลอดปีกศ!G10="","",สรุปคะแนนตลอดปีกศ!G10),IF(สรุปคะแนนตลอดปีกศ!G40="","",สรุปคะแนนตลอดปีกศ!G40))</f>
        <v/>
      </c>
      <c r="G10" s="163" t="str">
        <f>IF($P$2=1,IF(สรุปคะแนนตลอดปีกศ!H10="","",สรุปคะแนนตลอดปีกศ!H10),IF(สรุปคะแนนตลอดปีกศ!H40="","",สรุปคะแนนตลอดปีกศ!H40))</f>
        <v/>
      </c>
      <c r="H10" s="163" t="str">
        <f>IF($P$2=1,IF(สรุปคะแนนตลอดปีกศ!I10="","",สรุปคะแนนตลอดปีกศ!I10),IF(สรุปคะแนนตลอดปีกศ!I40="","",สรุปคะแนนตลอดปีกศ!I40))</f>
        <v/>
      </c>
      <c r="I10" s="163" t="str">
        <f>IF($P$2=1,IF(สรุปคะแนนตลอดปีกศ!J10="","",สรุปคะแนนตลอดปีกศ!J10),IF(สรุปคะแนนตลอดปีกศ!J40="","",สรุปคะแนนตลอดปีกศ!J40))</f>
        <v/>
      </c>
      <c r="J10" s="161" t="str">
        <f>IF($P$2=1,IF(สรุปคะแนนตลอดปีกศ!K10="","",สรุปคะแนนตลอดปีกศ!K10),IF(สรุปคะแนนตลอดปีกศ!K40="","",สรุปคะแนนตลอดปีกศ!K40))</f>
        <v/>
      </c>
      <c r="K10" s="163" t="str">
        <f>IF($P$2=1,IF(สรุปคะแนนตลอดปีกศ!L10="","",สรุปคะแนนตลอดปีกศ!L10),IF(สรุปคะแนนตลอดปีกศ!L40="","",สรุปคะแนนตลอดปีกศ!L40))</f>
        <v/>
      </c>
      <c r="L10" s="161" t="str">
        <f>IF($P$2=1,IF(สรุปคะแนนตลอดปีกศ!M10="","",สรุปคะแนนตลอดปีกศ!M10),IF(สรุปคะแนนตลอดปีกศ!M40="","",สรุปคะแนนตลอดปีกศ!M40))</f>
        <v/>
      </c>
      <c r="M10" s="164" t="str">
        <f t="shared" si="0"/>
        <v/>
      </c>
      <c r="N10" s="164" t="str">
        <f t="shared" si="1"/>
        <v/>
      </c>
      <c r="O10" s="23"/>
      <c r="P10" s="23"/>
      <c r="Q10" s="23"/>
    </row>
    <row r="11" spans="1:17" ht="20.100000000000001" customHeight="1" x14ac:dyDescent="0.5">
      <c r="A11" s="200">
        <f t="shared" si="2"/>
        <v>6</v>
      </c>
      <c r="B11" s="149" t="str">
        <f>IF($P$2=1,IF(สรุปคะแนนตลอดปีกศ!C11="","",สรุปคะแนนตลอดปีกศ!C11),IF(สรุปคะแนนตลอดปีกศ!C41="","",สรุปคะแนนตลอดปีกศ!C41))</f>
        <v/>
      </c>
      <c r="C11" s="163" t="str">
        <f>IF($P$2=1,IF(สรุปคะแนนตลอดปีกศ!D11="","",สรุปคะแนนตลอดปีกศ!D11),IF(สรุปคะแนนตลอดปีกศ!D41="","",สรุปคะแนนตลอดปีกศ!D41))</f>
        <v/>
      </c>
      <c r="D11" s="163" t="str">
        <f>IF($P$2=1,IF(สรุปคะแนนตลอดปีกศ!E11="","",สรุปคะแนนตลอดปีกศ!E11),IF(สรุปคะแนนตลอดปีกศ!E41="","",สรุปคะแนนตลอดปีกศ!E41))</f>
        <v/>
      </c>
      <c r="E11" s="163" t="str">
        <f>IF($P$2=1,IF(สรุปคะแนนตลอดปีกศ!F11="","",สรุปคะแนนตลอดปีกศ!F11),IF(สรุปคะแนนตลอดปีกศ!F41="","",สรุปคะแนนตลอดปีกศ!F41))</f>
        <v/>
      </c>
      <c r="F11" s="161" t="str">
        <f>IF($P$2=1,IF(สรุปคะแนนตลอดปีกศ!G11="","",สรุปคะแนนตลอดปีกศ!G11),IF(สรุปคะแนนตลอดปีกศ!G41="","",สรุปคะแนนตลอดปีกศ!G41))</f>
        <v/>
      </c>
      <c r="G11" s="163" t="str">
        <f>IF($P$2=1,IF(สรุปคะแนนตลอดปีกศ!H11="","",สรุปคะแนนตลอดปีกศ!H11),IF(สรุปคะแนนตลอดปีกศ!H41="","",สรุปคะแนนตลอดปีกศ!H41))</f>
        <v/>
      </c>
      <c r="H11" s="163" t="str">
        <f>IF($P$2=1,IF(สรุปคะแนนตลอดปีกศ!I11="","",สรุปคะแนนตลอดปีกศ!I11),IF(สรุปคะแนนตลอดปีกศ!I41="","",สรุปคะแนนตลอดปีกศ!I41))</f>
        <v/>
      </c>
      <c r="I11" s="163" t="str">
        <f>IF($P$2=1,IF(สรุปคะแนนตลอดปีกศ!J11="","",สรุปคะแนนตลอดปีกศ!J11),IF(สรุปคะแนนตลอดปีกศ!J41="","",สรุปคะแนนตลอดปีกศ!J41))</f>
        <v/>
      </c>
      <c r="J11" s="161" t="str">
        <f>IF($P$2=1,IF(สรุปคะแนนตลอดปีกศ!K11="","",สรุปคะแนนตลอดปีกศ!K11),IF(สรุปคะแนนตลอดปีกศ!K41="","",สรุปคะแนนตลอดปีกศ!K41))</f>
        <v/>
      </c>
      <c r="K11" s="163" t="str">
        <f>IF($P$2=1,IF(สรุปคะแนนตลอดปีกศ!L11="","",สรุปคะแนนตลอดปีกศ!L11),IF(สรุปคะแนนตลอดปีกศ!L41="","",สรุปคะแนนตลอดปีกศ!L41))</f>
        <v/>
      </c>
      <c r="L11" s="161" t="str">
        <f>IF($P$2=1,IF(สรุปคะแนนตลอดปีกศ!M11="","",สรุปคะแนนตลอดปีกศ!M11),IF(สรุปคะแนนตลอดปีกศ!M41="","",สรุปคะแนนตลอดปีกศ!M41))</f>
        <v/>
      </c>
      <c r="M11" s="164" t="str">
        <f t="shared" si="0"/>
        <v/>
      </c>
      <c r="N11" s="164" t="str">
        <f t="shared" si="1"/>
        <v/>
      </c>
      <c r="O11" s="23"/>
      <c r="P11" s="23"/>
      <c r="Q11" s="23"/>
    </row>
    <row r="12" spans="1:17" ht="20.100000000000001" customHeight="1" x14ac:dyDescent="0.5">
      <c r="A12" s="200">
        <f t="shared" si="2"/>
        <v>7</v>
      </c>
      <c r="B12" s="149" t="str">
        <f>IF($P$2=1,IF(สรุปคะแนนตลอดปีกศ!C12="","",สรุปคะแนนตลอดปีกศ!C12),IF(สรุปคะแนนตลอดปีกศ!C42="","",สรุปคะแนนตลอดปีกศ!C42))</f>
        <v/>
      </c>
      <c r="C12" s="163" t="str">
        <f>IF($P$2=1,IF(สรุปคะแนนตลอดปีกศ!D12="","",สรุปคะแนนตลอดปีกศ!D12),IF(สรุปคะแนนตลอดปีกศ!D42="","",สรุปคะแนนตลอดปีกศ!D42))</f>
        <v/>
      </c>
      <c r="D12" s="163" t="str">
        <f>IF($P$2=1,IF(สรุปคะแนนตลอดปีกศ!E12="","",สรุปคะแนนตลอดปีกศ!E12),IF(สรุปคะแนนตลอดปีกศ!E42="","",สรุปคะแนนตลอดปีกศ!E42))</f>
        <v/>
      </c>
      <c r="E12" s="163" t="str">
        <f>IF($P$2=1,IF(สรุปคะแนนตลอดปีกศ!F12="","",สรุปคะแนนตลอดปีกศ!F12),IF(สรุปคะแนนตลอดปีกศ!F42="","",สรุปคะแนนตลอดปีกศ!F42))</f>
        <v/>
      </c>
      <c r="F12" s="161" t="str">
        <f>IF($P$2=1,IF(สรุปคะแนนตลอดปีกศ!G12="","",สรุปคะแนนตลอดปีกศ!G12),IF(สรุปคะแนนตลอดปีกศ!G42="","",สรุปคะแนนตลอดปีกศ!G42))</f>
        <v/>
      </c>
      <c r="G12" s="163" t="str">
        <f>IF($P$2=1,IF(สรุปคะแนนตลอดปีกศ!H12="","",สรุปคะแนนตลอดปีกศ!H12),IF(สรุปคะแนนตลอดปีกศ!H42="","",สรุปคะแนนตลอดปีกศ!H42))</f>
        <v/>
      </c>
      <c r="H12" s="163" t="str">
        <f>IF($P$2=1,IF(สรุปคะแนนตลอดปีกศ!I12="","",สรุปคะแนนตลอดปีกศ!I12),IF(สรุปคะแนนตลอดปีกศ!I42="","",สรุปคะแนนตลอดปีกศ!I42))</f>
        <v/>
      </c>
      <c r="I12" s="163" t="str">
        <f>IF($P$2=1,IF(สรุปคะแนนตลอดปีกศ!J12="","",สรุปคะแนนตลอดปีกศ!J12),IF(สรุปคะแนนตลอดปีกศ!J42="","",สรุปคะแนนตลอดปีกศ!J42))</f>
        <v/>
      </c>
      <c r="J12" s="161" t="str">
        <f>IF($P$2=1,IF(สรุปคะแนนตลอดปีกศ!K12="","",สรุปคะแนนตลอดปีกศ!K12),IF(สรุปคะแนนตลอดปีกศ!K42="","",สรุปคะแนนตลอดปีกศ!K42))</f>
        <v/>
      </c>
      <c r="K12" s="163" t="str">
        <f>IF($P$2=1,IF(สรุปคะแนนตลอดปีกศ!L12="","",สรุปคะแนนตลอดปีกศ!L12),IF(สรุปคะแนนตลอดปีกศ!L42="","",สรุปคะแนนตลอดปีกศ!L42))</f>
        <v/>
      </c>
      <c r="L12" s="161" t="str">
        <f>IF($P$2=1,IF(สรุปคะแนนตลอดปีกศ!M12="","",สรุปคะแนนตลอดปีกศ!M12),IF(สรุปคะแนนตลอดปีกศ!M42="","",สรุปคะแนนตลอดปีกศ!M42))</f>
        <v/>
      </c>
      <c r="M12" s="164" t="str">
        <f t="shared" si="0"/>
        <v/>
      </c>
      <c r="N12" s="164" t="str">
        <f t="shared" si="1"/>
        <v/>
      </c>
      <c r="O12" s="23"/>
      <c r="P12" s="23"/>
      <c r="Q12" s="23"/>
    </row>
    <row r="13" spans="1:17" ht="20.100000000000001" customHeight="1" x14ac:dyDescent="0.5">
      <c r="A13" s="200">
        <f t="shared" si="2"/>
        <v>8</v>
      </c>
      <c r="B13" s="149" t="str">
        <f>IF($P$2=1,IF(สรุปคะแนนตลอดปีกศ!C13="","",สรุปคะแนนตลอดปีกศ!C13),IF(สรุปคะแนนตลอดปีกศ!C43="","",สรุปคะแนนตลอดปีกศ!C43))</f>
        <v/>
      </c>
      <c r="C13" s="163" t="str">
        <f>IF($P$2=1,IF(สรุปคะแนนตลอดปีกศ!D13="","",สรุปคะแนนตลอดปีกศ!D13),IF(สรุปคะแนนตลอดปีกศ!D43="","",สรุปคะแนนตลอดปีกศ!D43))</f>
        <v/>
      </c>
      <c r="D13" s="163" t="str">
        <f>IF($P$2=1,IF(สรุปคะแนนตลอดปีกศ!E13="","",สรุปคะแนนตลอดปีกศ!E13),IF(สรุปคะแนนตลอดปีกศ!E43="","",สรุปคะแนนตลอดปีกศ!E43))</f>
        <v/>
      </c>
      <c r="E13" s="163" t="str">
        <f>IF($P$2=1,IF(สรุปคะแนนตลอดปีกศ!F13="","",สรุปคะแนนตลอดปีกศ!F13),IF(สรุปคะแนนตลอดปีกศ!F43="","",สรุปคะแนนตลอดปีกศ!F43))</f>
        <v/>
      </c>
      <c r="F13" s="161" t="str">
        <f>IF($P$2=1,IF(สรุปคะแนนตลอดปีกศ!G13="","",สรุปคะแนนตลอดปีกศ!G13),IF(สรุปคะแนนตลอดปีกศ!G43="","",สรุปคะแนนตลอดปีกศ!G43))</f>
        <v/>
      </c>
      <c r="G13" s="163" t="str">
        <f>IF($P$2=1,IF(สรุปคะแนนตลอดปีกศ!H13="","",สรุปคะแนนตลอดปีกศ!H13),IF(สรุปคะแนนตลอดปีกศ!H43="","",สรุปคะแนนตลอดปีกศ!H43))</f>
        <v/>
      </c>
      <c r="H13" s="163" t="str">
        <f>IF($P$2=1,IF(สรุปคะแนนตลอดปีกศ!I13="","",สรุปคะแนนตลอดปีกศ!I13),IF(สรุปคะแนนตลอดปีกศ!I43="","",สรุปคะแนนตลอดปีกศ!I43))</f>
        <v/>
      </c>
      <c r="I13" s="163" t="str">
        <f>IF($P$2=1,IF(สรุปคะแนนตลอดปีกศ!J13="","",สรุปคะแนนตลอดปีกศ!J13),IF(สรุปคะแนนตลอดปีกศ!J43="","",สรุปคะแนนตลอดปีกศ!J43))</f>
        <v/>
      </c>
      <c r="J13" s="161" t="str">
        <f>IF($P$2=1,IF(สรุปคะแนนตลอดปีกศ!K13="","",สรุปคะแนนตลอดปีกศ!K13),IF(สรุปคะแนนตลอดปีกศ!K43="","",สรุปคะแนนตลอดปีกศ!K43))</f>
        <v/>
      </c>
      <c r="K13" s="163" t="str">
        <f>IF($P$2=1,IF(สรุปคะแนนตลอดปีกศ!L13="","",สรุปคะแนนตลอดปีกศ!L13),IF(สรุปคะแนนตลอดปีกศ!L43="","",สรุปคะแนนตลอดปีกศ!L43))</f>
        <v/>
      </c>
      <c r="L13" s="161" t="str">
        <f>IF($P$2=1,IF(สรุปคะแนนตลอดปีกศ!M13="","",สรุปคะแนนตลอดปีกศ!M13),IF(สรุปคะแนนตลอดปีกศ!M43="","",สรุปคะแนนตลอดปีกศ!M43))</f>
        <v/>
      </c>
      <c r="M13" s="164" t="str">
        <f t="shared" si="0"/>
        <v/>
      </c>
      <c r="N13" s="164" t="str">
        <f t="shared" si="1"/>
        <v/>
      </c>
      <c r="O13" s="23"/>
      <c r="P13" s="23"/>
      <c r="Q13" s="23"/>
    </row>
    <row r="14" spans="1:17" ht="20.100000000000001" customHeight="1" x14ac:dyDescent="0.5">
      <c r="A14" s="200">
        <f t="shared" si="2"/>
        <v>9</v>
      </c>
      <c r="B14" s="149" t="str">
        <f>IF($P$2=1,IF(สรุปคะแนนตลอดปีกศ!C14="","",สรุปคะแนนตลอดปีกศ!C14),IF(สรุปคะแนนตลอดปีกศ!C44="","",สรุปคะแนนตลอดปีกศ!C44))</f>
        <v/>
      </c>
      <c r="C14" s="163" t="str">
        <f>IF($P$2=1,IF(สรุปคะแนนตลอดปีกศ!D14="","",สรุปคะแนนตลอดปีกศ!D14),IF(สรุปคะแนนตลอดปีกศ!D44="","",สรุปคะแนนตลอดปีกศ!D44))</f>
        <v/>
      </c>
      <c r="D14" s="163" t="str">
        <f>IF($P$2=1,IF(สรุปคะแนนตลอดปีกศ!E14="","",สรุปคะแนนตลอดปีกศ!E14),IF(สรุปคะแนนตลอดปีกศ!E44="","",สรุปคะแนนตลอดปีกศ!E44))</f>
        <v/>
      </c>
      <c r="E14" s="163" t="str">
        <f>IF($P$2=1,IF(สรุปคะแนนตลอดปีกศ!F14="","",สรุปคะแนนตลอดปีกศ!F14),IF(สรุปคะแนนตลอดปีกศ!F44="","",สรุปคะแนนตลอดปีกศ!F44))</f>
        <v/>
      </c>
      <c r="F14" s="161" t="str">
        <f>IF($P$2=1,IF(สรุปคะแนนตลอดปีกศ!G14="","",สรุปคะแนนตลอดปีกศ!G14),IF(สรุปคะแนนตลอดปีกศ!G44="","",สรุปคะแนนตลอดปีกศ!G44))</f>
        <v/>
      </c>
      <c r="G14" s="163" t="str">
        <f>IF($P$2=1,IF(สรุปคะแนนตลอดปีกศ!H14="","",สรุปคะแนนตลอดปีกศ!H14),IF(สรุปคะแนนตลอดปีกศ!H44="","",สรุปคะแนนตลอดปีกศ!H44))</f>
        <v/>
      </c>
      <c r="H14" s="163" t="str">
        <f>IF($P$2=1,IF(สรุปคะแนนตลอดปีกศ!I14="","",สรุปคะแนนตลอดปีกศ!I14),IF(สรุปคะแนนตลอดปีกศ!I44="","",สรุปคะแนนตลอดปีกศ!I44))</f>
        <v/>
      </c>
      <c r="I14" s="163" t="str">
        <f>IF($P$2=1,IF(สรุปคะแนนตลอดปีกศ!J14="","",สรุปคะแนนตลอดปีกศ!J14),IF(สรุปคะแนนตลอดปีกศ!J44="","",สรุปคะแนนตลอดปีกศ!J44))</f>
        <v/>
      </c>
      <c r="J14" s="161" t="str">
        <f>IF($P$2=1,IF(สรุปคะแนนตลอดปีกศ!K14="","",สรุปคะแนนตลอดปีกศ!K14),IF(สรุปคะแนนตลอดปีกศ!K44="","",สรุปคะแนนตลอดปีกศ!K44))</f>
        <v/>
      </c>
      <c r="K14" s="163" t="str">
        <f>IF($P$2=1,IF(สรุปคะแนนตลอดปีกศ!L14="","",สรุปคะแนนตลอดปีกศ!L14),IF(สรุปคะแนนตลอดปีกศ!L44="","",สรุปคะแนนตลอดปีกศ!L44))</f>
        <v/>
      </c>
      <c r="L14" s="161" t="str">
        <f>IF($P$2=1,IF(สรุปคะแนนตลอดปีกศ!M14="","",สรุปคะแนนตลอดปีกศ!M14),IF(สรุปคะแนนตลอดปีกศ!M44="","",สรุปคะแนนตลอดปีกศ!M44))</f>
        <v/>
      </c>
      <c r="M14" s="164" t="str">
        <f t="shared" si="0"/>
        <v/>
      </c>
      <c r="N14" s="164" t="str">
        <f t="shared" si="1"/>
        <v/>
      </c>
      <c r="O14" s="23"/>
      <c r="P14" s="23"/>
      <c r="Q14" s="23"/>
    </row>
    <row r="15" spans="1:17" ht="20.100000000000001" customHeight="1" x14ac:dyDescent="0.5">
      <c r="A15" s="200">
        <f t="shared" si="2"/>
        <v>10</v>
      </c>
      <c r="B15" s="149" t="str">
        <f>IF($P$2=1,IF(สรุปคะแนนตลอดปีกศ!C15="","",สรุปคะแนนตลอดปีกศ!C15),IF(สรุปคะแนนตลอดปีกศ!C45="","",สรุปคะแนนตลอดปีกศ!C45))</f>
        <v/>
      </c>
      <c r="C15" s="163" t="str">
        <f>IF($P$2=1,IF(สรุปคะแนนตลอดปีกศ!D15="","",สรุปคะแนนตลอดปีกศ!D15),IF(สรุปคะแนนตลอดปีกศ!D45="","",สรุปคะแนนตลอดปีกศ!D45))</f>
        <v/>
      </c>
      <c r="D15" s="163" t="str">
        <f>IF($P$2=1,IF(สรุปคะแนนตลอดปีกศ!E15="","",สรุปคะแนนตลอดปีกศ!E15),IF(สรุปคะแนนตลอดปีกศ!E45="","",สรุปคะแนนตลอดปีกศ!E45))</f>
        <v/>
      </c>
      <c r="E15" s="163" t="str">
        <f>IF($P$2=1,IF(สรุปคะแนนตลอดปีกศ!F15="","",สรุปคะแนนตลอดปีกศ!F15),IF(สรุปคะแนนตลอดปีกศ!F45="","",สรุปคะแนนตลอดปีกศ!F45))</f>
        <v/>
      </c>
      <c r="F15" s="161" t="str">
        <f>IF($P$2=1,IF(สรุปคะแนนตลอดปีกศ!G15="","",สรุปคะแนนตลอดปีกศ!G15),IF(สรุปคะแนนตลอดปีกศ!G45="","",สรุปคะแนนตลอดปีกศ!G45))</f>
        <v/>
      </c>
      <c r="G15" s="163" t="str">
        <f>IF($P$2=1,IF(สรุปคะแนนตลอดปีกศ!H15="","",สรุปคะแนนตลอดปีกศ!H15),IF(สรุปคะแนนตลอดปีกศ!H45="","",สรุปคะแนนตลอดปีกศ!H45))</f>
        <v/>
      </c>
      <c r="H15" s="163" t="str">
        <f>IF($P$2=1,IF(สรุปคะแนนตลอดปีกศ!I15="","",สรุปคะแนนตลอดปีกศ!I15),IF(สรุปคะแนนตลอดปีกศ!I45="","",สรุปคะแนนตลอดปีกศ!I45))</f>
        <v/>
      </c>
      <c r="I15" s="163" t="str">
        <f>IF($P$2=1,IF(สรุปคะแนนตลอดปีกศ!J15="","",สรุปคะแนนตลอดปีกศ!J15),IF(สรุปคะแนนตลอดปีกศ!J45="","",สรุปคะแนนตลอดปีกศ!J45))</f>
        <v/>
      </c>
      <c r="J15" s="161" t="str">
        <f>IF($P$2=1,IF(สรุปคะแนนตลอดปีกศ!K15="","",สรุปคะแนนตลอดปีกศ!K15),IF(สรุปคะแนนตลอดปีกศ!K45="","",สรุปคะแนนตลอดปีกศ!K45))</f>
        <v/>
      </c>
      <c r="K15" s="163" t="str">
        <f>IF($P$2=1,IF(สรุปคะแนนตลอดปีกศ!L15="","",สรุปคะแนนตลอดปีกศ!L15),IF(สรุปคะแนนตลอดปีกศ!L45="","",สรุปคะแนนตลอดปีกศ!L45))</f>
        <v/>
      </c>
      <c r="L15" s="161" t="str">
        <f>IF($P$2=1,IF(สรุปคะแนนตลอดปีกศ!M15="","",สรุปคะแนนตลอดปีกศ!M15),IF(สรุปคะแนนตลอดปีกศ!M45="","",สรุปคะแนนตลอดปีกศ!M45))</f>
        <v/>
      </c>
      <c r="M15" s="164" t="str">
        <f t="shared" si="0"/>
        <v/>
      </c>
      <c r="N15" s="164" t="str">
        <f t="shared" si="1"/>
        <v/>
      </c>
      <c r="O15" s="23"/>
      <c r="P15" s="23"/>
      <c r="Q15" s="23"/>
    </row>
    <row r="16" spans="1:17" ht="20.100000000000001" customHeight="1" x14ac:dyDescent="0.5">
      <c r="A16" s="200">
        <f t="shared" si="2"/>
        <v>11</v>
      </c>
      <c r="B16" s="149" t="str">
        <f>IF($P$2=1,IF(สรุปคะแนนตลอดปีกศ!C16="","",สรุปคะแนนตลอดปีกศ!C16),IF(สรุปคะแนนตลอดปีกศ!C46="","",สรุปคะแนนตลอดปีกศ!C46))</f>
        <v/>
      </c>
      <c r="C16" s="163" t="str">
        <f>IF($P$2=1,IF(สรุปคะแนนตลอดปีกศ!D16="","",สรุปคะแนนตลอดปีกศ!D16),IF(สรุปคะแนนตลอดปีกศ!D46="","",สรุปคะแนนตลอดปีกศ!D46))</f>
        <v/>
      </c>
      <c r="D16" s="163" t="str">
        <f>IF($P$2=1,IF(สรุปคะแนนตลอดปีกศ!E16="","",สรุปคะแนนตลอดปีกศ!E16),IF(สรุปคะแนนตลอดปีกศ!E46="","",สรุปคะแนนตลอดปีกศ!E46))</f>
        <v/>
      </c>
      <c r="E16" s="163" t="str">
        <f>IF($P$2=1,IF(สรุปคะแนนตลอดปีกศ!F16="","",สรุปคะแนนตลอดปีกศ!F16),IF(สรุปคะแนนตลอดปีกศ!F46="","",สรุปคะแนนตลอดปีกศ!F46))</f>
        <v/>
      </c>
      <c r="F16" s="161" t="str">
        <f>IF($P$2=1,IF(สรุปคะแนนตลอดปีกศ!G16="","",สรุปคะแนนตลอดปีกศ!G16),IF(สรุปคะแนนตลอดปีกศ!G46="","",สรุปคะแนนตลอดปีกศ!G46))</f>
        <v/>
      </c>
      <c r="G16" s="163" t="str">
        <f>IF($P$2=1,IF(สรุปคะแนนตลอดปีกศ!H16="","",สรุปคะแนนตลอดปีกศ!H16),IF(สรุปคะแนนตลอดปีกศ!H46="","",สรุปคะแนนตลอดปีกศ!H46))</f>
        <v/>
      </c>
      <c r="H16" s="163" t="str">
        <f>IF($P$2=1,IF(สรุปคะแนนตลอดปีกศ!I16="","",สรุปคะแนนตลอดปีกศ!I16),IF(สรุปคะแนนตลอดปีกศ!I46="","",สรุปคะแนนตลอดปีกศ!I46))</f>
        <v/>
      </c>
      <c r="I16" s="163" t="str">
        <f>IF($P$2=1,IF(สรุปคะแนนตลอดปีกศ!J16="","",สรุปคะแนนตลอดปีกศ!J16),IF(สรุปคะแนนตลอดปีกศ!J46="","",สรุปคะแนนตลอดปีกศ!J46))</f>
        <v/>
      </c>
      <c r="J16" s="161" t="str">
        <f>IF($P$2=1,IF(สรุปคะแนนตลอดปีกศ!K16="","",สรุปคะแนนตลอดปีกศ!K16),IF(สรุปคะแนนตลอดปีกศ!K46="","",สรุปคะแนนตลอดปีกศ!K46))</f>
        <v/>
      </c>
      <c r="K16" s="163" t="str">
        <f>IF($P$2=1,IF(สรุปคะแนนตลอดปีกศ!L16="","",สรุปคะแนนตลอดปีกศ!L16),IF(สรุปคะแนนตลอดปีกศ!L46="","",สรุปคะแนนตลอดปีกศ!L46))</f>
        <v/>
      </c>
      <c r="L16" s="161" t="str">
        <f>IF($P$2=1,IF(สรุปคะแนนตลอดปีกศ!M16="","",สรุปคะแนนตลอดปีกศ!M16),IF(สรุปคะแนนตลอดปีกศ!M46="","",สรุปคะแนนตลอดปีกศ!M46))</f>
        <v/>
      </c>
      <c r="M16" s="164" t="str">
        <f t="shared" si="0"/>
        <v/>
      </c>
      <c r="N16" s="164" t="str">
        <f t="shared" si="1"/>
        <v/>
      </c>
      <c r="O16" s="23"/>
      <c r="P16" s="23"/>
      <c r="Q16" s="23"/>
    </row>
    <row r="17" spans="1:17" ht="20.100000000000001" customHeight="1" x14ac:dyDescent="0.5">
      <c r="A17" s="200">
        <f t="shared" si="2"/>
        <v>12</v>
      </c>
      <c r="B17" s="149" t="str">
        <f>IF($P$2=1,IF(สรุปคะแนนตลอดปีกศ!C17="","",สรุปคะแนนตลอดปีกศ!C17),IF(สรุปคะแนนตลอดปีกศ!C47="","",สรุปคะแนนตลอดปีกศ!C47))</f>
        <v/>
      </c>
      <c r="C17" s="163" t="str">
        <f>IF($P$2=1,IF(สรุปคะแนนตลอดปีกศ!D17="","",สรุปคะแนนตลอดปีกศ!D17),IF(สรุปคะแนนตลอดปีกศ!D47="","",สรุปคะแนนตลอดปีกศ!D47))</f>
        <v/>
      </c>
      <c r="D17" s="163" t="str">
        <f>IF($P$2=1,IF(สรุปคะแนนตลอดปีกศ!E17="","",สรุปคะแนนตลอดปีกศ!E17),IF(สรุปคะแนนตลอดปีกศ!E47="","",สรุปคะแนนตลอดปีกศ!E47))</f>
        <v/>
      </c>
      <c r="E17" s="163" t="str">
        <f>IF($P$2=1,IF(สรุปคะแนนตลอดปีกศ!F17="","",สรุปคะแนนตลอดปีกศ!F17),IF(สรุปคะแนนตลอดปีกศ!F47="","",สรุปคะแนนตลอดปีกศ!F47))</f>
        <v/>
      </c>
      <c r="F17" s="161" t="str">
        <f>IF($P$2=1,IF(สรุปคะแนนตลอดปีกศ!G17="","",สรุปคะแนนตลอดปีกศ!G17),IF(สรุปคะแนนตลอดปีกศ!G47="","",สรุปคะแนนตลอดปีกศ!G47))</f>
        <v/>
      </c>
      <c r="G17" s="163" t="str">
        <f>IF($P$2=1,IF(สรุปคะแนนตลอดปีกศ!H17="","",สรุปคะแนนตลอดปีกศ!H17),IF(สรุปคะแนนตลอดปีกศ!H47="","",สรุปคะแนนตลอดปีกศ!H47))</f>
        <v/>
      </c>
      <c r="H17" s="163" t="str">
        <f>IF($P$2=1,IF(สรุปคะแนนตลอดปีกศ!I17="","",สรุปคะแนนตลอดปีกศ!I17),IF(สรุปคะแนนตลอดปีกศ!I47="","",สรุปคะแนนตลอดปีกศ!I47))</f>
        <v/>
      </c>
      <c r="I17" s="163" t="str">
        <f>IF($P$2=1,IF(สรุปคะแนนตลอดปีกศ!J17="","",สรุปคะแนนตลอดปีกศ!J17),IF(สรุปคะแนนตลอดปีกศ!J47="","",สรุปคะแนนตลอดปีกศ!J47))</f>
        <v/>
      </c>
      <c r="J17" s="161" t="str">
        <f>IF($P$2=1,IF(สรุปคะแนนตลอดปีกศ!K17="","",สรุปคะแนนตลอดปีกศ!K17),IF(สรุปคะแนนตลอดปีกศ!K47="","",สรุปคะแนนตลอดปีกศ!K47))</f>
        <v/>
      </c>
      <c r="K17" s="163" t="str">
        <f>IF($P$2=1,IF(สรุปคะแนนตลอดปีกศ!L17="","",สรุปคะแนนตลอดปีกศ!L17),IF(สรุปคะแนนตลอดปีกศ!L47="","",สรุปคะแนนตลอดปีกศ!L47))</f>
        <v/>
      </c>
      <c r="L17" s="161" t="str">
        <f>IF($P$2=1,IF(สรุปคะแนนตลอดปีกศ!M17="","",สรุปคะแนนตลอดปีกศ!M17),IF(สรุปคะแนนตลอดปีกศ!M47="","",สรุปคะแนนตลอดปีกศ!M47))</f>
        <v/>
      </c>
      <c r="M17" s="164" t="str">
        <f t="shared" si="0"/>
        <v/>
      </c>
      <c r="N17" s="164" t="str">
        <f t="shared" si="1"/>
        <v/>
      </c>
      <c r="O17" s="23"/>
      <c r="P17" s="23"/>
      <c r="Q17" s="23"/>
    </row>
    <row r="18" spans="1:17" ht="20.100000000000001" customHeight="1" x14ac:dyDescent="0.5">
      <c r="A18" s="200">
        <f t="shared" si="2"/>
        <v>13</v>
      </c>
      <c r="B18" s="149" t="str">
        <f>IF($P$2=1,IF(สรุปคะแนนตลอดปีกศ!C18="","",สรุปคะแนนตลอดปีกศ!C18),IF(สรุปคะแนนตลอดปีกศ!C48="","",สรุปคะแนนตลอดปีกศ!C48))</f>
        <v/>
      </c>
      <c r="C18" s="163" t="str">
        <f>IF($P$2=1,IF(สรุปคะแนนตลอดปีกศ!D18="","",สรุปคะแนนตลอดปีกศ!D18),IF(สรุปคะแนนตลอดปีกศ!D48="","",สรุปคะแนนตลอดปีกศ!D48))</f>
        <v/>
      </c>
      <c r="D18" s="163" t="str">
        <f>IF($P$2=1,IF(สรุปคะแนนตลอดปีกศ!E18="","",สรุปคะแนนตลอดปีกศ!E18),IF(สรุปคะแนนตลอดปีกศ!E48="","",สรุปคะแนนตลอดปีกศ!E48))</f>
        <v/>
      </c>
      <c r="E18" s="163" t="str">
        <f>IF($P$2=1,IF(สรุปคะแนนตลอดปีกศ!F18="","",สรุปคะแนนตลอดปีกศ!F18),IF(สรุปคะแนนตลอดปีกศ!F48="","",สรุปคะแนนตลอดปีกศ!F48))</f>
        <v/>
      </c>
      <c r="F18" s="161" t="str">
        <f>IF($P$2=1,IF(สรุปคะแนนตลอดปีกศ!G18="","",สรุปคะแนนตลอดปีกศ!G18),IF(สรุปคะแนนตลอดปีกศ!G48="","",สรุปคะแนนตลอดปีกศ!G48))</f>
        <v/>
      </c>
      <c r="G18" s="163" t="str">
        <f>IF($P$2=1,IF(สรุปคะแนนตลอดปีกศ!H18="","",สรุปคะแนนตลอดปีกศ!H18),IF(สรุปคะแนนตลอดปีกศ!H48="","",สรุปคะแนนตลอดปีกศ!H48))</f>
        <v/>
      </c>
      <c r="H18" s="163" t="str">
        <f>IF($P$2=1,IF(สรุปคะแนนตลอดปีกศ!I18="","",สรุปคะแนนตลอดปีกศ!I18),IF(สรุปคะแนนตลอดปีกศ!I48="","",สรุปคะแนนตลอดปีกศ!I48))</f>
        <v/>
      </c>
      <c r="I18" s="163" t="str">
        <f>IF($P$2=1,IF(สรุปคะแนนตลอดปีกศ!J18="","",สรุปคะแนนตลอดปีกศ!J18),IF(สรุปคะแนนตลอดปีกศ!J48="","",สรุปคะแนนตลอดปีกศ!J48))</f>
        <v/>
      </c>
      <c r="J18" s="161" t="str">
        <f>IF($P$2=1,IF(สรุปคะแนนตลอดปีกศ!K18="","",สรุปคะแนนตลอดปีกศ!K18),IF(สรุปคะแนนตลอดปีกศ!K48="","",สรุปคะแนนตลอดปีกศ!K48))</f>
        <v/>
      </c>
      <c r="K18" s="163" t="str">
        <f>IF($P$2=1,IF(สรุปคะแนนตลอดปีกศ!L18="","",สรุปคะแนนตลอดปีกศ!L18),IF(สรุปคะแนนตลอดปีกศ!L48="","",สรุปคะแนนตลอดปีกศ!L48))</f>
        <v/>
      </c>
      <c r="L18" s="161" t="str">
        <f>IF($P$2=1,IF(สรุปคะแนนตลอดปีกศ!M18="","",สรุปคะแนนตลอดปีกศ!M18),IF(สรุปคะแนนตลอดปีกศ!M48="","",สรุปคะแนนตลอดปีกศ!M48))</f>
        <v/>
      </c>
      <c r="M18" s="164" t="str">
        <f t="shared" si="0"/>
        <v/>
      </c>
      <c r="N18" s="164" t="str">
        <f t="shared" si="1"/>
        <v/>
      </c>
      <c r="O18" s="23"/>
      <c r="P18" s="23"/>
      <c r="Q18" s="23"/>
    </row>
    <row r="19" spans="1:17" ht="20.100000000000001" customHeight="1" x14ac:dyDescent="0.5">
      <c r="A19" s="200">
        <f t="shared" si="2"/>
        <v>14</v>
      </c>
      <c r="B19" s="149" t="str">
        <f>IF($P$2=1,IF(สรุปคะแนนตลอดปีกศ!C19="","",สรุปคะแนนตลอดปีกศ!C19),IF(สรุปคะแนนตลอดปีกศ!C49="","",สรุปคะแนนตลอดปีกศ!C49))</f>
        <v/>
      </c>
      <c r="C19" s="163" t="str">
        <f>IF($P$2=1,IF(สรุปคะแนนตลอดปีกศ!D19="","",สรุปคะแนนตลอดปีกศ!D19),IF(สรุปคะแนนตลอดปีกศ!D49="","",สรุปคะแนนตลอดปีกศ!D49))</f>
        <v/>
      </c>
      <c r="D19" s="163" t="str">
        <f>IF($P$2=1,IF(สรุปคะแนนตลอดปีกศ!E19="","",สรุปคะแนนตลอดปีกศ!E19),IF(สรุปคะแนนตลอดปีกศ!E49="","",สรุปคะแนนตลอดปีกศ!E49))</f>
        <v/>
      </c>
      <c r="E19" s="163" t="str">
        <f>IF($P$2=1,IF(สรุปคะแนนตลอดปีกศ!F19="","",สรุปคะแนนตลอดปีกศ!F19),IF(สรุปคะแนนตลอดปีกศ!F49="","",สรุปคะแนนตลอดปีกศ!F49))</f>
        <v/>
      </c>
      <c r="F19" s="161" t="str">
        <f>IF($P$2=1,IF(สรุปคะแนนตลอดปีกศ!G19="","",สรุปคะแนนตลอดปีกศ!G19),IF(สรุปคะแนนตลอดปีกศ!G49="","",สรุปคะแนนตลอดปีกศ!G49))</f>
        <v/>
      </c>
      <c r="G19" s="163" t="str">
        <f>IF($P$2=1,IF(สรุปคะแนนตลอดปีกศ!H19="","",สรุปคะแนนตลอดปีกศ!H19),IF(สรุปคะแนนตลอดปีกศ!H49="","",สรุปคะแนนตลอดปีกศ!H49))</f>
        <v/>
      </c>
      <c r="H19" s="163" t="str">
        <f>IF($P$2=1,IF(สรุปคะแนนตลอดปีกศ!I19="","",สรุปคะแนนตลอดปีกศ!I19),IF(สรุปคะแนนตลอดปีกศ!I49="","",สรุปคะแนนตลอดปีกศ!I49))</f>
        <v/>
      </c>
      <c r="I19" s="163" t="str">
        <f>IF($P$2=1,IF(สรุปคะแนนตลอดปีกศ!J19="","",สรุปคะแนนตลอดปีกศ!J19),IF(สรุปคะแนนตลอดปีกศ!J49="","",สรุปคะแนนตลอดปีกศ!J49))</f>
        <v/>
      </c>
      <c r="J19" s="161" t="str">
        <f>IF($P$2=1,IF(สรุปคะแนนตลอดปีกศ!K19="","",สรุปคะแนนตลอดปีกศ!K19),IF(สรุปคะแนนตลอดปีกศ!K49="","",สรุปคะแนนตลอดปีกศ!K49))</f>
        <v/>
      </c>
      <c r="K19" s="163" t="str">
        <f>IF($P$2=1,IF(สรุปคะแนนตลอดปีกศ!L19="","",สรุปคะแนนตลอดปีกศ!L19),IF(สรุปคะแนนตลอดปีกศ!L49="","",สรุปคะแนนตลอดปีกศ!L49))</f>
        <v/>
      </c>
      <c r="L19" s="161" t="str">
        <f>IF($P$2=1,IF(สรุปคะแนนตลอดปีกศ!M19="","",สรุปคะแนนตลอดปีกศ!M19),IF(สรุปคะแนนตลอดปีกศ!M49="","",สรุปคะแนนตลอดปีกศ!M49))</f>
        <v/>
      </c>
      <c r="M19" s="164" t="str">
        <f t="shared" si="0"/>
        <v/>
      </c>
      <c r="N19" s="164" t="str">
        <f t="shared" si="1"/>
        <v/>
      </c>
      <c r="O19" s="23"/>
      <c r="P19" s="23"/>
      <c r="Q19" s="23"/>
    </row>
    <row r="20" spans="1:17" ht="20.100000000000001" customHeight="1" x14ac:dyDescent="0.5">
      <c r="A20" s="200">
        <f t="shared" si="2"/>
        <v>15</v>
      </c>
      <c r="B20" s="149" t="str">
        <f>IF($P$2=1,IF(สรุปคะแนนตลอดปีกศ!C20="","",สรุปคะแนนตลอดปีกศ!C20),IF(สรุปคะแนนตลอดปีกศ!C50="","",สรุปคะแนนตลอดปีกศ!C50))</f>
        <v/>
      </c>
      <c r="C20" s="163" t="str">
        <f>IF($P$2=1,IF(สรุปคะแนนตลอดปีกศ!D20="","",สรุปคะแนนตลอดปีกศ!D20),IF(สรุปคะแนนตลอดปีกศ!D50="","",สรุปคะแนนตลอดปีกศ!D50))</f>
        <v/>
      </c>
      <c r="D20" s="163" t="str">
        <f>IF($P$2=1,IF(สรุปคะแนนตลอดปีกศ!E20="","",สรุปคะแนนตลอดปีกศ!E20),IF(สรุปคะแนนตลอดปีกศ!E50="","",สรุปคะแนนตลอดปีกศ!E50))</f>
        <v/>
      </c>
      <c r="E20" s="163" t="str">
        <f>IF($P$2=1,IF(สรุปคะแนนตลอดปีกศ!F20="","",สรุปคะแนนตลอดปีกศ!F20),IF(สรุปคะแนนตลอดปีกศ!F50="","",สรุปคะแนนตลอดปีกศ!F50))</f>
        <v/>
      </c>
      <c r="F20" s="161" t="str">
        <f>IF($P$2=1,IF(สรุปคะแนนตลอดปีกศ!G20="","",สรุปคะแนนตลอดปีกศ!G20),IF(สรุปคะแนนตลอดปีกศ!G50="","",สรุปคะแนนตลอดปีกศ!G50))</f>
        <v/>
      </c>
      <c r="G20" s="163" t="str">
        <f>IF($P$2=1,IF(สรุปคะแนนตลอดปีกศ!H20="","",สรุปคะแนนตลอดปีกศ!H20),IF(สรุปคะแนนตลอดปีกศ!H50="","",สรุปคะแนนตลอดปีกศ!H50))</f>
        <v/>
      </c>
      <c r="H20" s="163" t="str">
        <f>IF($P$2=1,IF(สรุปคะแนนตลอดปีกศ!I20="","",สรุปคะแนนตลอดปีกศ!I20),IF(สรุปคะแนนตลอดปีกศ!I50="","",สรุปคะแนนตลอดปีกศ!I50))</f>
        <v/>
      </c>
      <c r="I20" s="163" t="str">
        <f>IF($P$2=1,IF(สรุปคะแนนตลอดปีกศ!J20="","",สรุปคะแนนตลอดปีกศ!J20),IF(สรุปคะแนนตลอดปีกศ!J50="","",สรุปคะแนนตลอดปีกศ!J50))</f>
        <v/>
      </c>
      <c r="J20" s="161" t="str">
        <f>IF($P$2=1,IF(สรุปคะแนนตลอดปีกศ!K20="","",สรุปคะแนนตลอดปีกศ!K20),IF(สรุปคะแนนตลอดปีกศ!K50="","",สรุปคะแนนตลอดปีกศ!K50))</f>
        <v/>
      </c>
      <c r="K20" s="163" t="str">
        <f>IF($P$2=1,IF(สรุปคะแนนตลอดปีกศ!L20="","",สรุปคะแนนตลอดปีกศ!L20),IF(สรุปคะแนนตลอดปีกศ!L50="","",สรุปคะแนนตลอดปีกศ!L50))</f>
        <v/>
      </c>
      <c r="L20" s="161" t="str">
        <f>IF($P$2=1,IF(สรุปคะแนนตลอดปีกศ!M20="","",สรุปคะแนนตลอดปีกศ!M20),IF(สรุปคะแนนตลอดปีกศ!M50="","",สรุปคะแนนตลอดปีกศ!M50))</f>
        <v/>
      </c>
      <c r="M20" s="164" t="str">
        <f t="shared" si="0"/>
        <v/>
      </c>
      <c r="N20" s="164" t="str">
        <f t="shared" si="1"/>
        <v/>
      </c>
      <c r="O20" s="23"/>
      <c r="P20" s="23"/>
      <c r="Q20" s="23"/>
    </row>
    <row r="21" spans="1:17" ht="20.100000000000001" customHeight="1" x14ac:dyDescent="0.5">
      <c r="A21" s="200">
        <f t="shared" si="2"/>
        <v>16</v>
      </c>
      <c r="B21" s="149" t="str">
        <f>IF($P$2=1,IF(สรุปคะแนนตลอดปีกศ!C21="","",สรุปคะแนนตลอดปีกศ!C21),IF(สรุปคะแนนตลอดปีกศ!C51="","",สรุปคะแนนตลอดปีกศ!C51))</f>
        <v/>
      </c>
      <c r="C21" s="163" t="str">
        <f>IF($P$2=1,IF(สรุปคะแนนตลอดปีกศ!D21="","",สรุปคะแนนตลอดปีกศ!D21),IF(สรุปคะแนนตลอดปีกศ!D51="","",สรุปคะแนนตลอดปีกศ!D51))</f>
        <v/>
      </c>
      <c r="D21" s="163" t="str">
        <f>IF($P$2=1,IF(สรุปคะแนนตลอดปีกศ!E21="","",สรุปคะแนนตลอดปีกศ!E21),IF(สรุปคะแนนตลอดปีกศ!E51="","",สรุปคะแนนตลอดปีกศ!E51))</f>
        <v/>
      </c>
      <c r="E21" s="163" t="str">
        <f>IF($P$2=1,IF(สรุปคะแนนตลอดปีกศ!F21="","",สรุปคะแนนตลอดปีกศ!F21),IF(สรุปคะแนนตลอดปีกศ!F51="","",สรุปคะแนนตลอดปีกศ!F51))</f>
        <v/>
      </c>
      <c r="F21" s="161" t="str">
        <f>IF($P$2=1,IF(สรุปคะแนนตลอดปีกศ!G21="","",สรุปคะแนนตลอดปีกศ!G21),IF(สรุปคะแนนตลอดปีกศ!G51="","",สรุปคะแนนตลอดปีกศ!G51))</f>
        <v/>
      </c>
      <c r="G21" s="163" t="str">
        <f>IF($P$2=1,IF(สรุปคะแนนตลอดปีกศ!H21="","",สรุปคะแนนตลอดปีกศ!H21),IF(สรุปคะแนนตลอดปีกศ!H51="","",สรุปคะแนนตลอดปีกศ!H51))</f>
        <v/>
      </c>
      <c r="H21" s="163" t="str">
        <f>IF($P$2=1,IF(สรุปคะแนนตลอดปีกศ!I21="","",สรุปคะแนนตลอดปีกศ!I21),IF(สรุปคะแนนตลอดปีกศ!I51="","",สรุปคะแนนตลอดปีกศ!I51))</f>
        <v/>
      </c>
      <c r="I21" s="163" t="str">
        <f>IF($P$2=1,IF(สรุปคะแนนตลอดปีกศ!J21="","",สรุปคะแนนตลอดปีกศ!J21),IF(สรุปคะแนนตลอดปีกศ!J51="","",สรุปคะแนนตลอดปีกศ!J51))</f>
        <v/>
      </c>
      <c r="J21" s="161" t="str">
        <f>IF($P$2=1,IF(สรุปคะแนนตลอดปีกศ!K21="","",สรุปคะแนนตลอดปีกศ!K21),IF(สรุปคะแนนตลอดปีกศ!K51="","",สรุปคะแนนตลอดปีกศ!K51))</f>
        <v/>
      </c>
      <c r="K21" s="163" t="str">
        <f>IF($P$2=1,IF(สรุปคะแนนตลอดปีกศ!L21="","",สรุปคะแนนตลอดปีกศ!L21),IF(สรุปคะแนนตลอดปีกศ!L51="","",สรุปคะแนนตลอดปีกศ!L51))</f>
        <v/>
      </c>
      <c r="L21" s="161" t="str">
        <f>IF($P$2=1,IF(สรุปคะแนนตลอดปีกศ!M21="","",สรุปคะแนนตลอดปีกศ!M21),IF(สรุปคะแนนตลอดปีกศ!M51="","",สรุปคะแนนตลอดปีกศ!M51))</f>
        <v/>
      </c>
      <c r="M21" s="164" t="str">
        <f t="shared" si="0"/>
        <v/>
      </c>
      <c r="N21" s="164" t="str">
        <f t="shared" si="1"/>
        <v/>
      </c>
      <c r="O21" s="23"/>
      <c r="P21" s="23"/>
      <c r="Q21" s="23"/>
    </row>
    <row r="22" spans="1:17" ht="20.100000000000001" customHeight="1" x14ac:dyDescent="0.5">
      <c r="A22" s="200">
        <f t="shared" si="2"/>
        <v>17</v>
      </c>
      <c r="B22" s="149" t="str">
        <f>IF($P$2=1,IF(สรุปคะแนนตลอดปีกศ!C22="","",สรุปคะแนนตลอดปีกศ!C22),IF(สรุปคะแนนตลอดปีกศ!C52="","",สรุปคะแนนตลอดปีกศ!C52))</f>
        <v/>
      </c>
      <c r="C22" s="163" t="str">
        <f>IF($P$2=1,IF(สรุปคะแนนตลอดปีกศ!D22="","",สรุปคะแนนตลอดปีกศ!D22),IF(สรุปคะแนนตลอดปีกศ!D52="","",สรุปคะแนนตลอดปีกศ!D52))</f>
        <v/>
      </c>
      <c r="D22" s="163" t="str">
        <f>IF($P$2=1,IF(สรุปคะแนนตลอดปีกศ!E22="","",สรุปคะแนนตลอดปีกศ!E22),IF(สรุปคะแนนตลอดปีกศ!E52="","",สรุปคะแนนตลอดปีกศ!E52))</f>
        <v/>
      </c>
      <c r="E22" s="163" t="str">
        <f>IF($P$2=1,IF(สรุปคะแนนตลอดปีกศ!F22="","",สรุปคะแนนตลอดปีกศ!F22),IF(สรุปคะแนนตลอดปีกศ!F52="","",สรุปคะแนนตลอดปีกศ!F52))</f>
        <v/>
      </c>
      <c r="F22" s="161" t="str">
        <f>IF($P$2=1,IF(สรุปคะแนนตลอดปีกศ!G22="","",สรุปคะแนนตลอดปีกศ!G22),IF(สรุปคะแนนตลอดปีกศ!G52="","",สรุปคะแนนตลอดปีกศ!G52))</f>
        <v/>
      </c>
      <c r="G22" s="163" t="str">
        <f>IF($P$2=1,IF(สรุปคะแนนตลอดปีกศ!H22="","",สรุปคะแนนตลอดปีกศ!H22),IF(สรุปคะแนนตลอดปีกศ!H52="","",สรุปคะแนนตลอดปีกศ!H52))</f>
        <v/>
      </c>
      <c r="H22" s="163" t="str">
        <f>IF($P$2=1,IF(สรุปคะแนนตลอดปีกศ!I22="","",สรุปคะแนนตลอดปีกศ!I22),IF(สรุปคะแนนตลอดปีกศ!I52="","",สรุปคะแนนตลอดปีกศ!I52))</f>
        <v/>
      </c>
      <c r="I22" s="163" t="str">
        <f>IF($P$2=1,IF(สรุปคะแนนตลอดปีกศ!J22="","",สรุปคะแนนตลอดปีกศ!J22),IF(สรุปคะแนนตลอดปีกศ!J52="","",สรุปคะแนนตลอดปีกศ!J52))</f>
        <v/>
      </c>
      <c r="J22" s="161" t="str">
        <f>IF($P$2=1,IF(สรุปคะแนนตลอดปีกศ!K22="","",สรุปคะแนนตลอดปีกศ!K22),IF(สรุปคะแนนตลอดปีกศ!K52="","",สรุปคะแนนตลอดปีกศ!K52))</f>
        <v/>
      </c>
      <c r="K22" s="163" t="str">
        <f>IF($P$2=1,IF(สรุปคะแนนตลอดปีกศ!L22="","",สรุปคะแนนตลอดปีกศ!L22),IF(สรุปคะแนนตลอดปีกศ!L52="","",สรุปคะแนนตลอดปีกศ!L52))</f>
        <v/>
      </c>
      <c r="L22" s="161" t="str">
        <f>IF($P$2=1,IF(สรุปคะแนนตลอดปีกศ!M22="","",สรุปคะแนนตลอดปีกศ!M22),IF(สรุปคะแนนตลอดปีกศ!M52="","",สรุปคะแนนตลอดปีกศ!M52))</f>
        <v/>
      </c>
      <c r="M22" s="164" t="str">
        <f t="shared" si="0"/>
        <v/>
      </c>
      <c r="N22" s="164" t="str">
        <f t="shared" si="1"/>
        <v/>
      </c>
      <c r="O22" s="23"/>
      <c r="P22" s="23"/>
      <c r="Q22" s="23"/>
    </row>
    <row r="23" spans="1:17" ht="20.100000000000001" customHeight="1" x14ac:dyDescent="0.5">
      <c r="A23" s="200">
        <f t="shared" si="2"/>
        <v>18</v>
      </c>
      <c r="B23" s="149" t="str">
        <f>IF($P$2=1,IF(สรุปคะแนนตลอดปีกศ!C23="","",สรุปคะแนนตลอดปีกศ!C23),IF(สรุปคะแนนตลอดปีกศ!C53="","",สรุปคะแนนตลอดปีกศ!C53))</f>
        <v/>
      </c>
      <c r="C23" s="163" t="str">
        <f>IF($P$2=1,IF(สรุปคะแนนตลอดปีกศ!D23="","",สรุปคะแนนตลอดปีกศ!D23),IF(สรุปคะแนนตลอดปีกศ!D53="","",สรุปคะแนนตลอดปีกศ!D53))</f>
        <v/>
      </c>
      <c r="D23" s="163" t="str">
        <f>IF($P$2=1,IF(สรุปคะแนนตลอดปีกศ!E23="","",สรุปคะแนนตลอดปีกศ!E23),IF(สรุปคะแนนตลอดปีกศ!E53="","",สรุปคะแนนตลอดปีกศ!E53))</f>
        <v/>
      </c>
      <c r="E23" s="163" t="str">
        <f>IF($P$2=1,IF(สรุปคะแนนตลอดปีกศ!F23="","",สรุปคะแนนตลอดปีกศ!F23),IF(สรุปคะแนนตลอดปีกศ!F53="","",สรุปคะแนนตลอดปีกศ!F53))</f>
        <v/>
      </c>
      <c r="F23" s="161" t="str">
        <f>IF($P$2=1,IF(สรุปคะแนนตลอดปีกศ!G23="","",สรุปคะแนนตลอดปีกศ!G23),IF(สรุปคะแนนตลอดปีกศ!G53="","",สรุปคะแนนตลอดปีกศ!G53))</f>
        <v/>
      </c>
      <c r="G23" s="163" t="str">
        <f>IF($P$2=1,IF(สรุปคะแนนตลอดปีกศ!H23="","",สรุปคะแนนตลอดปีกศ!H23),IF(สรุปคะแนนตลอดปีกศ!H53="","",สรุปคะแนนตลอดปีกศ!H53))</f>
        <v/>
      </c>
      <c r="H23" s="163" t="str">
        <f>IF($P$2=1,IF(สรุปคะแนนตลอดปีกศ!I23="","",สรุปคะแนนตลอดปีกศ!I23),IF(สรุปคะแนนตลอดปีกศ!I53="","",สรุปคะแนนตลอดปีกศ!I53))</f>
        <v/>
      </c>
      <c r="I23" s="163" t="str">
        <f>IF($P$2=1,IF(สรุปคะแนนตลอดปีกศ!J23="","",สรุปคะแนนตลอดปีกศ!J23),IF(สรุปคะแนนตลอดปีกศ!J53="","",สรุปคะแนนตลอดปีกศ!J53))</f>
        <v/>
      </c>
      <c r="J23" s="161" t="str">
        <f>IF($P$2=1,IF(สรุปคะแนนตลอดปีกศ!K23="","",สรุปคะแนนตลอดปีกศ!K23),IF(สรุปคะแนนตลอดปีกศ!K53="","",สรุปคะแนนตลอดปีกศ!K53))</f>
        <v/>
      </c>
      <c r="K23" s="163" t="str">
        <f>IF($P$2=1,IF(สรุปคะแนนตลอดปีกศ!L23="","",สรุปคะแนนตลอดปีกศ!L23),IF(สรุปคะแนนตลอดปีกศ!L53="","",สรุปคะแนนตลอดปีกศ!L53))</f>
        <v/>
      </c>
      <c r="L23" s="161" t="str">
        <f>IF($P$2=1,IF(สรุปคะแนนตลอดปีกศ!M23="","",สรุปคะแนนตลอดปีกศ!M23),IF(สรุปคะแนนตลอดปีกศ!M53="","",สรุปคะแนนตลอดปีกศ!M53))</f>
        <v/>
      </c>
      <c r="M23" s="164" t="str">
        <f t="shared" si="0"/>
        <v/>
      </c>
      <c r="N23" s="164" t="str">
        <f t="shared" si="1"/>
        <v/>
      </c>
      <c r="O23" s="23"/>
      <c r="P23" s="23"/>
      <c r="Q23" s="23"/>
    </row>
    <row r="24" spans="1:17" ht="20.100000000000001" customHeight="1" x14ac:dyDescent="0.5">
      <c r="A24" s="200">
        <f t="shared" si="2"/>
        <v>19</v>
      </c>
      <c r="B24" s="149" t="str">
        <f>IF($P$2=1,IF(สรุปคะแนนตลอดปีกศ!C24="","",สรุปคะแนนตลอดปีกศ!C24),IF(สรุปคะแนนตลอดปีกศ!C54="","",สรุปคะแนนตลอดปีกศ!C54))</f>
        <v/>
      </c>
      <c r="C24" s="163" t="str">
        <f>IF($P$2=1,IF(สรุปคะแนนตลอดปีกศ!D24="","",สรุปคะแนนตลอดปีกศ!D24),IF(สรุปคะแนนตลอดปีกศ!D54="","",สรุปคะแนนตลอดปีกศ!D54))</f>
        <v/>
      </c>
      <c r="D24" s="163" t="str">
        <f>IF($P$2=1,IF(สรุปคะแนนตลอดปีกศ!E24="","",สรุปคะแนนตลอดปีกศ!E24),IF(สรุปคะแนนตลอดปีกศ!E54="","",สรุปคะแนนตลอดปีกศ!E54))</f>
        <v/>
      </c>
      <c r="E24" s="163" t="str">
        <f>IF($P$2=1,IF(สรุปคะแนนตลอดปีกศ!F24="","",สรุปคะแนนตลอดปีกศ!F24),IF(สรุปคะแนนตลอดปีกศ!F54="","",สรุปคะแนนตลอดปีกศ!F54))</f>
        <v/>
      </c>
      <c r="F24" s="161" t="str">
        <f>IF($P$2=1,IF(สรุปคะแนนตลอดปีกศ!G24="","",สรุปคะแนนตลอดปีกศ!G24),IF(สรุปคะแนนตลอดปีกศ!G54="","",สรุปคะแนนตลอดปีกศ!G54))</f>
        <v/>
      </c>
      <c r="G24" s="163" t="str">
        <f>IF($P$2=1,IF(สรุปคะแนนตลอดปีกศ!H24="","",สรุปคะแนนตลอดปีกศ!H24),IF(สรุปคะแนนตลอดปีกศ!H54="","",สรุปคะแนนตลอดปีกศ!H54))</f>
        <v/>
      </c>
      <c r="H24" s="163" t="str">
        <f>IF($P$2=1,IF(สรุปคะแนนตลอดปีกศ!I24="","",สรุปคะแนนตลอดปีกศ!I24),IF(สรุปคะแนนตลอดปีกศ!I54="","",สรุปคะแนนตลอดปีกศ!I54))</f>
        <v/>
      </c>
      <c r="I24" s="163" t="str">
        <f>IF($P$2=1,IF(สรุปคะแนนตลอดปีกศ!J24="","",สรุปคะแนนตลอดปีกศ!J24),IF(สรุปคะแนนตลอดปีกศ!J54="","",สรุปคะแนนตลอดปีกศ!J54))</f>
        <v/>
      </c>
      <c r="J24" s="161" t="str">
        <f>IF($P$2=1,IF(สรุปคะแนนตลอดปีกศ!K24="","",สรุปคะแนนตลอดปีกศ!K24),IF(สรุปคะแนนตลอดปีกศ!K54="","",สรุปคะแนนตลอดปีกศ!K54))</f>
        <v/>
      </c>
      <c r="K24" s="163" t="str">
        <f>IF($P$2=1,IF(สรุปคะแนนตลอดปีกศ!L24="","",สรุปคะแนนตลอดปีกศ!L24),IF(สรุปคะแนนตลอดปีกศ!L54="","",สรุปคะแนนตลอดปีกศ!L54))</f>
        <v/>
      </c>
      <c r="L24" s="161" t="str">
        <f>IF($P$2=1,IF(สรุปคะแนนตลอดปีกศ!M24="","",สรุปคะแนนตลอดปีกศ!M24),IF(สรุปคะแนนตลอดปีกศ!M54="","",สรุปคะแนนตลอดปีกศ!M54))</f>
        <v/>
      </c>
      <c r="M24" s="164" t="str">
        <f t="shared" si="0"/>
        <v/>
      </c>
      <c r="N24" s="164" t="str">
        <f t="shared" si="1"/>
        <v/>
      </c>
      <c r="O24" s="23"/>
      <c r="P24" s="23"/>
      <c r="Q24" s="23"/>
    </row>
    <row r="25" spans="1:17" ht="20.100000000000001" customHeight="1" x14ac:dyDescent="0.5">
      <c r="A25" s="200">
        <f t="shared" si="2"/>
        <v>20</v>
      </c>
      <c r="B25" s="149" t="str">
        <f>IF($P$2=1,IF(สรุปคะแนนตลอดปีกศ!C25="","",สรุปคะแนนตลอดปีกศ!C25),IF(สรุปคะแนนตลอดปีกศ!C55="","",สรุปคะแนนตลอดปีกศ!C55))</f>
        <v/>
      </c>
      <c r="C25" s="163" t="str">
        <f>IF($P$2=1,IF(สรุปคะแนนตลอดปีกศ!D25="","",สรุปคะแนนตลอดปีกศ!D25),IF(สรุปคะแนนตลอดปีกศ!D55="","",สรุปคะแนนตลอดปีกศ!D55))</f>
        <v/>
      </c>
      <c r="D25" s="163" t="str">
        <f>IF($P$2=1,IF(สรุปคะแนนตลอดปีกศ!E25="","",สรุปคะแนนตลอดปีกศ!E25),IF(สรุปคะแนนตลอดปีกศ!E55="","",สรุปคะแนนตลอดปีกศ!E55))</f>
        <v/>
      </c>
      <c r="E25" s="163" t="str">
        <f>IF($P$2=1,IF(สรุปคะแนนตลอดปีกศ!F25="","",สรุปคะแนนตลอดปีกศ!F25),IF(สรุปคะแนนตลอดปีกศ!F55="","",สรุปคะแนนตลอดปีกศ!F55))</f>
        <v/>
      </c>
      <c r="F25" s="161" t="str">
        <f>IF($P$2=1,IF(สรุปคะแนนตลอดปีกศ!G25="","",สรุปคะแนนตลอดปีกศ!G25),IF(สรุปคะแนนตลอดปีกศ!G55="","",สรุปคะแนนตลอดปีกศ!G55))</f>
        <v/>
      </c>
      <c r="G25" s="163" t="str">
        <f>IF($P$2=1,IF(สรุปคะแนนตลอดปีกศ!H25="","",สรุปคะแนนตลอดปีกศ!H25),IF(สรุปคะแนนตลอดปีกศ!H55="","",สรุปคะแนนตลอดปีกศ!H55))</f>
        <v/>
      </c>
      <c r="H25" s="163" t="str">
        <f>IF($P$2=1,IF(สรุปคะแนนตลอดปีกศ!I25="","",สรุปคะแนนตลอดปีกศ!I25),IF(สรุปคะแนนตลอดปีกศ!I55="","",สรุปคะแนนตลอดปีกศ!I55))</f>
        <v/>
      </c>
      <c r="I25" s="163" t="str">
        <f>IF($P$2=1,IF(สรุปคะแนนตลอดปีกศ!J25="","",สรุปคะแนนตลอดปีกศ!J25),IF(สรุปคะแนนตลอดปีกศ!J55="","",สรุปคะแนนตลอดปีกศ!J55))</f>
        <v/>
      </c>
      <c r="J25" s="161" t="str">
        <f>IF($P$2=1,IF(สรุปคะแนนตลอดปีกศ!K25="","",สรุปคะแนนตลอดปีกศ!K25),IF(สรุปคะแนนตลอดปีกศ!K55="","",สรุปคะแนนตลอดปีกศ!K55))</f>
        <v/>
      </c>
      <c r="K25" s="163" t="str">
        <f>IF($P$2=1,IF(สรุปคะแนนตลอดปีกศ!L25="","",สรุปคะแนนตลอดปีกศ!L25),IF(สรุปคะแนนตลอดปีกศ!L55="","",สรุปคะแนนตลอดปีกศ!L55))</f>
        <v/>
      </c>
      <c r="L25" s="161" t="str">
        <f>IF($P$2=1,IF(สรุปคะแนนตลอดปีกศ!M25="","",สรุปคะแนนตลอดปีกศ!M25),IF(สรุปคะแนนตลอดปีกศ!M55="","",สรุปคะแนนตลอดปีกศ!M55))</f>
        <v/>
      </c>
      <c r="M25" s="164" t="str">
        <f t="shared" si="0"/>
        <v/>
      </c>
      <c r="N25" s="164" t="str">
        <f t="shared" si="1"/>
        <v/>
      </c>
      <c r="O25" s="23"/>
      <c r="P25" s="23"/>
      <c r="Q25" s="23"/>
    </row>
    <row r="26" spans="1:17" ht="20.100000000000001" customHeight="1" x14ac:dyDescent="0.5">
      <c r="A26" s="200">
        <f t="shared" si="2"/>
        <v>21</v>
      </c>
      <c r="B26" s="149" t="str">
        <f>IF($P$2=1,IF(สรุปคะแนนตลอดปีกศ!C26="","",สรุปคะแนนตลอดปีกศ!C26),IF(สรุปคะแนนตลอดปีกศ!C56="","",สรุปคะแนนตลอดปีกศ!C56))</f>
        <v/>
      </c>
      <c r="C26" s="163" t="str">
        <f>IF($P$2=1,IF(สรุปคะแนนตลอดปีกศ!D26="","",สรุปคะแนนตลอดปีกศ!D26),IF(สรุปคะแนนตลอดปีกศ!D56="","",สรุปคะแนนตลอดปีกศ!D56))</f>
        <v/>
      </c>
      <c r="D26" s="163" t="str">
        <f>IF($P$2=1,IF(สรุปคะแนนตลอดปีกศ!E26="","",สรุปคะแนนตลอดปีกศ!E26),IF(สรุปคะแนนตลอดปีกศ!E56="","",สรุปคะแนนตลอดปีกศ!E56))</f>
        <v/>
      </c>
      <c r="E26" s="163" t="str">
        <f>IF($P$2=1,IF(สรุปคะแนนตลอดปีกศ!F26="","",สรุปคะแนนตลอดปีกศ!F26),IF(สรุปคะแนนตลอดปีกศ!F56="","",สรุปคะแนนตลอดปีกศ!F56))</f>
        <v/>
      </c>
      <c r="F26" s="161" t="str">
        <f>IF($P$2=1,IF(สรุปคะแนนตลอดปีกศ!G26="","",สรุปคะแนนตลอดปีกศ!G26),IF(สรุปคะแนนตลอดปีกศ!G56="","",สรุปคะแนนตลอดปีกศ!G56))</f>
        <v/>
      </c>
      <c r="G26" s="163" t="str">
        <f>IF($P$2=1,IF(สรุปคะแนนตลอดปีกศ!H26="","",สรุปคะแนนตลอดปีกศ!H26),IF(สรุปคะแนนตลอดปีกศ!H56="","",สรุปคะแนนตลอดปีกศ!H56))</f>
        <v/>
      </c>
      <c r="H26" s="163" t="str">
        <f>IF($P$2=1,IF(สรุปคะแนนตลอดปีกศ!I26="","",สรุปคะแนนตลอดปีกศ!I26),IF(สรุปคะแนนตลอดปีกศ!I56="","",สรุปคะแนนตลอดปีกศ!I56))</f>
        <v/>
      </c>
      <c r="I26" s="163" t="str">
        <f>IF($P$2=1,IF(สรุปคะแนนตลอดปีกศ!J26="","",สรุปคะแนนตลอดปีกศ!J26),IF(สรุปคะแนนตลอดปีกศ!J56="","",สรุปคะแนนตลอดปีกศ!J56))</f>
        <v/>
      </c>
      <c r="J26" s="161" t="str">
        <f>IF($P$2=1,IF(สรุปคะแนนตลอดปีกศ!K26="","",สรุปคะแนนตลอดปีกศ!K26),IF(สรุปคะแนนตลอดปีกศ!K56="","",สรุปคะแนนตลอดปีกศ!K56))</f>
        <v/>
      </c>
      <c r="K26" s="163" t="str">
        <f>IF($P$2=1,IF(สรุปคะแนนตลอดปีกศ!L26="","",สรุปคะแนนตลอดปีกศ!L26),IF(สรุปคะแนนตลอดปีกศ!L56="","",สรุปคะแนนตลอดปีกศ!L56))</f>
        <v/>
      </c>
      <c r="L26" s="161" t="str">
        <f>IF($P$2=1,IF(สรุปคะแนนตลอดปีกศ!M26="","",สรุปคะแนนตลอดปีกศ!M26),IF(สรุปคะแนนตลอดปีกศ!M56="","",สรุปคะแนนตลอดปีกศ!M56))</f>
        <v/>
      </c>
      <c r="M26" s="164" t="str">
        <f t="shared" si="0"/>
        <v/>
      </c>
      <c r="N26" s="164" t="str">
        <f t="shared" si="1"/>
        <v/>
      </c>
      <c r="O26" s="23"/>
      <c r="P26" s="23"/>
      <c r="Q26" s="23"/>
    </row>
    <row r="27" spans="1:17" ht="20.100000000000001" customHeight="1" x14ac:dyDescent="0.5">
      <c r="A27" s="200">
        <f t="shared" si="2"/>
        <v>22</v>
      </c>
      <c r="B27" s="149" t="str">
        <f>IF($P$2=1,IF(สรุปคะแนนตลอดปีกศ!C27="","",สรุปคะแนนตลอดปีกศ!C27),IF(สรุปคะแนนตลอดปีกศ!C57="","",สรุปคะแนนตลอดปีกศ!C57))</f>
        <v/>
      </c>
      <c r="C27" s="163" t="str">
        <f>IF($P$2=1,IF(สรุปคะแนนตลอดปีกศ!D27="","",สรุปคะแนนตลอดปีกศ!D27),IF(สรุปคะแนนตลอดปีกศ!D57="","",สรุปคะแนนตลอดปีกศ!D57))</f>
        <v/>
      </c>
      <c r="D27" s="163" t="str">
        <f>IF($P$2=1,IF(สรุปคะแนนตลอดปีกศ!E27="","",สรุปคะแนนตลอดปีกศ!E27),IF(สรุปคะแนนตลอดปีกศ!E57="","",สรุปคะแนนตลอดปีกศ!E57))</f>
        <v/>
      </c>
      <c r="E27" s="163" t="str">
        <f>IF($P$2=1,IF(สรุปคะแนนตลอดปีกศ!F27="","",สรุปคะแนนตลอดปีกศ!F27),IF(สรุปคะแนนตลอดปีกศ!F57="","",สรุปคะแนนตลอดปีกศ!F57))</f>
        <v/>
      </c>
      <c r="F27" s="161" t="str">
        <f>IF($P$2=1,IF(สรุปคะแนนตลอดปีกศ!G27="","",สรุปคะแนนตลอดปีกศ!G27),IF(สรุปคะแนนตลอดปีกศ!G57="","",สรุปคะแนนตลอดปีกศ!G57))</f>
        <v/>
      </c>
      <c r="G27" s="163" t="str">
        <f>IF($P$2=1,IF(สรุปคะแนนตลอดปีกศ!H27="","",สรุปคะแนนตลอดปีกศ!H27),IF(สรุปคะแนนตลอดปีกศ!H57="","",สรุปคะแนนตลอดปีกศ!H57))</f>
        <v/>
      </c>
      <c r="H27" s="163" t="str">
        <f>IF($P$2=1,IF(สรุปคะแนนตลอดปีกศ!I27="","",สรุปคะแนนตลอดปีกศ!I27),IF(สรุปคะแนนตลอดปีกศ!I57="","",สรุปคะแนนตลอดปีกศ!I57))</f>
        <v/>
      </c>
      <c r="I27" s="163" t="str">
        <f>IF($P$2=1,IF(สรุปคะแนนตลอดปีกศ!J27="","",สรุปคะแนนตลอดปีกศ!J27),IF(สรุปคะแนนตลอดปีกศ!J57="","",สรุปคะแนนตลอดปีกศ!J57))</f>
        <v/>
      </c>
      <c r="J27" s="161" t="str">
        <f>IF($P$2=1,IF(สรุปคะแนนตลอดปีกศ!K27="","",สรุปคะแนนตลอดปีกศ!K27),IF(สรุปคะแนนตลอดปีกศ!K57="","",สรุปคะแนนตลอดปีกศ!K57))</f>
        <v/>
      </c>
      <c r="K27" s="163" t="str">
        <f>IF($P$2=1,IF(สรุปคะแนนตลอดปีกศ!L27="","",สรุปคะแนนตลอดปีกศ!L27),IF(สรุปคะแนนตลอดปีกศ!L57="","",สรุปคะแนนตลอดปีกศ!L57))</f>
        <v/>
      </c>
      <c r="L27" s="161" t="str">
        <f>IF($P$2=1,IF(สรุปคะแนนตลอดปีกศ!M27="","",สรุปคะแนนตลอดปีกศ!M27),IF(สรุปคะแนนตลอดปีกศ!M57="","",สรุปคะแนนตลอดปีกศ!M57))</f>
        <v/>
      </c>
      <c r="M27" s="164" t="str">
        <f t="shared" si="0"/>
        <v/>
      </c>
      <c r="N27" s="164" t="str">
        <f t="shared" si="1"/>
        <v/>
      </c>
      <c r="O27" s="23"/>
      <c r="P27" s="23"/>
      <c r="Q27" s="23"/>
    </row>
    <row r="28" spans="1:17" ht="20.100000000000001" customHeight="1" x14ac:dyDescent="0.5">
      <c r="A28" s="200">
        <f t="shared" si="2"/>
        <v>23</v>
      </c>
      <c r="B28" s="149" t="str">
        <f>IF($P$2=1,IF(สรุปคะแนนตลอดปีกศ!C28="","",สรุปคะแนนตลอดปีกศ!C28),IF(สรุปคะแนนตลอดปีกศ!C58="","",สรุปคะแนนตลอดปีกศ!C58))</f>
        <v/>
      </c>
      <c r="C28" s="163" t="str">
        <f>IF($P$2=1,IF(สรุปคะแนนตลอดปีกศ!D28="","",สรุปคะแนนตลอดปีกศ!D28),IF(สรุปคะแนนตลอดปีกศ!D58="","",สรุปคะแนนตลอดปีกศ!D58))</f>
        <v/>
      </c>
      <c r="D28" s="163" t="str">
        <f>IF($P$2=1,IF(สรุปคะแนนตลอดปีกศ!E28="","",สรุปคะแนนตลอดปีกศ!E28),IF(สรุปคะแนนตลอดปีกศ!E58="","",สรุปคะแนนตลอดปีกศ!E58))</f>
        <v/>
      </c>
      <c r="E28" s="163" t="str">
        <f>IF($P$2=1,IF(สรุปคะแนนตลอดปีกศ!F28="","",สรุปคะแนนตลอดปีกศ!F28),IF(สรุปคะแนนตลอดปีกศ!F58="","",สรุปคะแนนตลอดปีกศ!F58))</f>
        <v/>
      </c>
      <c r="F28" s="161" t="str">
        <f>IF($P$2=1,IF(สรุปคะแนนตลอดปีกศ!G28="","",สรุปคะแนนตลอดปีกศ!G28),IF(สรุปคะแนนตลอดปีกศ!G58="","",สรุปคะแนนตลอดปีกศ!G58))</f>
        <v/>
      </c>
      <c r="G28" s="163" t="str">
        <f>IF($P$2=1,IF(สรุปคะแนนตลอดปีกศ!H28="","",สรุปคะแนนตลอดปีกศ!H28),IF(สรุปคะแนนตลอดปีกศ!H58="","",สรุปคะแนนตลอดปีกศ!H58))</f>
        <v/>
      </c>
      <c r="H28" s="163" t="str">
        <f>IF($P$2=1,IF(สรุปคะแนนตลอดปีกศ!I28="","",สรุปคะแนนตลอดปีกศ!I28),IF(สรุปคะแนนตลอดปีกศ!I58="","",สรุปคะแนนตลอดปีกศ!I58))</f>
        <v/>
      </c>
      <c r="I28" s="163" t="str">
        <f>IF($P$2=1,IF(สรุปคะแนนตลอดปีกศ!J28="","",สรุปคะแนนตลอดปีกศ!J28),IF(สรุปคะแนนตลอดปีกศ!J58="","",สรุปคะแนนตลอดปีกศ!J58))</f>
        <v/>
      </c>
      <c r="J28" s="161" t="str">
        <f>IF($P$2=1,IF(สรุปคะแนนตลอดปีกศ!K28="","",สรุปคะแนนตลอดปีกศ!K28),IF(สรุปคะแนนตลอดปีกศ!K58="","",สรุปคะแนนตลอดปีกศ!K58))</f>
        <v/>
      </c>
      <c r="K28" s="163" t="str">
        <f>IF($P$2=1,IF(สรุปคะแนนตลอดปีกศ!L28="","",สรุปคะแนนตลอดปีกศ!L28),IF(สรุปคะแนนตลอดปีกศ!L58="","",สรุปคะแนนตลอดปีกศ!L58))</f>
        <v/>
      </c>
      <c r="L28" s="161" t="str">
        <f>IF($P$2=1,IF(สรุปคะแนนตลอดปีกศ!M28="","",สรุปคะแนนตลอดปีกศ!M28),IF(สรุปคะแนนตลอดปีกศ!M58="","",สรุปคะแนนตลอดปีกศ!M58))</f>
        <v/>
      </c>
      <c r="M28" s="164" t="str">
        <f t="shared" si="0"/>
        <v/>
      </c>
      <c r="N28" s="164" t="str">
        <f t="shared" si="1"/>
        <v/>
      </c>
      <c r="O28" s="23"/>
      <c r="P28" s="23"/>
      <c r="Q28" s="23"/>
    </row>
    <row r="29" spans="1:17" ht="20.100000000000001" customHeight="1" x14ac:dyDescent="0.5">
      <c r="A29" s="200">
        <f t="shared" si="2"/>
        <v>24</v>
      </c>
      <c r="B29" s="149" t="str">
        <f>IF($P$2=1,IF(สรุปคะแนนตลอดปีกศ!C29="","",สรุปคะแนนตลอดปีกศ!C29),IF(สรุปคะแนนตลอดปีกศ!C59="","",สรุปคะแนนตลอดปีกศ!C59))</f>
        <v/>
      </c>
      <c r="C29" s="163" t="str">
        <f>IF($P$2=1,IF(สรุปคะแนนตลอดปีกศ!D29="","",สรุปคะแนนตลอดปีกศ!D29),IF(สรุปคะแนนตลอดปีกศ!D59="","",สรุปคะแนนตลอดปีกศ!D59))</f>
        <v/>
      </c>
      <c r="D29" s="163" t="str">
        <f>IF($P$2=1,IF(สรุปคะแนนตลอดปีกศ!E29="","",สรุปคะแนนตลอดปีกศ!E29),IF(สรุปคะแนนตลอดปีกศ!E59="","",สรุปคะแนนตลอดปีกศ!E59))</f>
        <v/>
      </c>
      <c r="E29" s="163" t="str">
        <f>IF($P$2=1,IF(สรุปคะแนนตลอดปีกศ!F29="","",สรุปคะแนนตลอดปีกศ!F29),IF(สรุปคะแนนตลอดปีกศ!F59="","",สรุปคะแนนตลอดปีกศ!F59))</f>
        <v/>
      </c>
      <c r="F29" s="161" t="str">
        <f>IF($P$2=1,IF(สรุปคะแนนตลอดปีกศ!G29="","",สรุปคะแนนตลอดปีกศ!G29),IF(สรุปคะแนนตลอดปีกศ!G59="","",สรุปคะแนนตลอดปีกศ!G59))</f>
        <v/>
      </c>
      <c r="G29" s="163" t="str">
        <f>IF($P$2=1,IF(สรุปคะแนนตลอดปีกศ!H29="","",สรุปคะแนนตลอดปีกศ!H29),IF(สรุปคะแนนตลอดปีกศ!H59="","",สรุปคะแนนตลอดปีกศ!H59))</f>
        <v/>
      </c>
      <c r="H29" s="163" t="str">
        <f>IF($P$2=1,IF(สรุปคะแนนตลอดปีกศ!I29="","",สรุปคะแนนตลอดปีกศ!I29),IF(สรุปคะแนนตลอดปีกศ!I59="","",สรุปคะแนนตลอดปีกศ!I59))</f>
        <v/>
      </c>
      <c r="I29" s="163" t="str">
        <f>IF($P$2=1,IF(สรุปคะแนนตลอดปีกศ!J29="","",สรุปคะแนนตลอดปีกศ!J29),IF(สรุปคะแนนตลอดปีกศ!J59="","",สรุปคะแนนตลอดปีกศ!J59))</f>
        <v/>
      </c>
      <c r="J29" s="161" t="str">
        <f>IF($P$2=1,IF(สรุปคะแนนตลอดปีกศ!K29="","",สรุปคะแนนตลอดปีกศ!K29),IF(สรุปคะแนนตลอดปีกศ!K59="","",สรุปคะแนนตลอดปีกศ!K59))</f>
        <v/>
      </c>
      <c r="K29" s="163" t="str">
        <f>IF($P$2=1,IF(สรุปคะแนนตลอดปีกศ!L29="","",สรุปคะแนนตลอดปีกศ!L29),IF(สรุปคะแนนตลอดปีกศ!L59="","",สรุปคะแนนตลอดปีกศ!L59))</f>
        <v/>
      </c>
      <c r="L29" s="161" t="str">
        <f>IF($P$2=1,IF(สรุปคะแนนตลอดปีกศ!M29="","",สรุปคะแนนตลอดปีกศ!M29),IF(สรุปคะแนนตลอดปีกศ!M59="","",สรุปคะแนนตลอดปีกศ!M59))</f>
        <v/>
      </c>
      <c r="M29" s="164" t="str">
        <f t="shared" si="0"/>
        <v/>
      </c>
      <c r="N29" s="164" t="str">
        <f t="shared" si="1"/>
        <v/>
      </c>
      <c r="O29" s="23"/>
      <c r="P29" s="23"/>
      <c r="Q29" s="23"/>
    </row>
    <row r="30" spans="1:17" ht="20.100000000000001" customHeight="1" x14ac:dyDescent="0.5">
      <c r="A30" s="200">
        <f t="shared" si="2"/>
        <v>25</v>
      </c>
      <c r="B30" s="149" t="str">
        <f>IF($P$2=1,IF(สรุปคะแนนตลอดปีกศ!C30="","",สรุปคะแนนตลอดปีกศ!C30),IF(สรุปคะแนนตลอดปีกศ!C60="","",สรุปคะแนนตลอดปีกศ!C60))</f>
        <v/>
      </c>
      <c r="C30" s="163" t="str">
        <f>IF($P$2=1,IF(สรุปคะแนนตลอดปีกศ!D30="","",สรุปคะแนนตลอดปีกศ!D30),IF(สรุปคะแนนตลอดปีกศ!D60="","",สรุปคะแนนตลอดปีกศ!D60))</f>
        <v/>
      </c>
      <c r="D30" s="163" t="str">
        <f>IF($P$2=1,IF(สรุปคะแนนตลอดปีกศ!E30="","",สรุปคะแนนตลอดปีกศ!E30),IF(สรุปคะแนนตลอดปีกศ!E60="","",สรุปคะแนนตลอดปีกศ!E60))</f>
        <v/>
      </c>
      <c r="E30" s="163" t="str">
        <f>IF($P$2=1,IF(สรุปคะแนนตลอดปีกศ!F30="","",สรุปคะแนนตลอดปีกศ!F30),IF(สรุปคะแนนตลอดปีกศ!F60="","",สรุปคะแนนตลอดปีกศ!F60))</f>
        <v/>
      </c>
      <c r="F30" s="161" t="str">
        <f>IF($P$2=1,IF(สรุปคะแนนตลอดปีกศ!G30="","",สรุปคะแนนตลอดปีกศ!G30),IF(สรุปคะแนนตลอดปีกศ!G60="","",สรุปคะแนนตลอดปีกศ!G60))</f>
        <v/>
      </c>
      <c r="G30" s="163" t="str">
        <f>IF($P$2=1,IF(สรุปคะแนนตลอดปีกศ!H30="","",สรุปคะแนนตลอดปีกศ!H30),IF(สรุปคะแนนตลอดปีกศ!H60="","",สรุปคะแนนตลอดปีกศ!H60))</f>
        <v/>
      </c>
      <c r="H30" s="163" t="str">
        <f>IF($P$2=1,IF(สรุปคะแนนตลอดปีกศ!I30="","",สรุปคะแนนตลอดปีกศ!I30),IF(สรุปคะแนนตลอดปีกศ!I60="","",สรุปคะแนนตลอดปีกศ!I60))</f>
        <v/>
      </c>
      <c r="I30" s="163" t="str">
        <f>IF($P$2=1,IF(สรุปคะแนนตลอดปีกศ!J30="","",สรุปคะแนนตลอดปีกศ!J30),IF(สรุปคะแนนตลอดปีกศ!J60="","",สรุปคะแนนตลอดปีกศ!J60))</f>
        <v/>
      </c>
      <c r="J30" s="161" t="str">
        <f>IF($P$2=1,IF(สรุปคะแนนตลอดปีกศ!K30="","",สรุปคะแนนตลอดปีกศ!K30),IF(สรุปคะแนนตลอดปีกศ!K60="","",สรุปคะแนนตลอดปีกศ!K60))</f>
        <v/>
      </c>
      <c r="K30" s="163" t="str">
        <f>IF($P$2=1,IF(สรุปคะแนนตลอดปีกศ!L30="","",สรุปคะแนนตลอดปีกศ!L30),IF(สรุปคะแนนตลอดปีกศ!L60="","",สรุปคะแนนตลอดปีกศ!L60))</f>
        <v/>
      </c>
      <c r="L30" s="161" t="str">
        <f>IF($P$2=1,IF(สรุปคะแนนตลอดปีกศ!M30="","",สรุปคะแนนตลอดปีกศ!M30),IF(สรุปคะแนนตลอดปีกศ!M60="","",สรุปคะแนนตลอดปีกศ!M60))</f>
        <v/>
      </c>
      <c r="M30" s="164" t="str">
        <f t="shared" si="0"/>
        <v/>
      </c>
      <c r="N30" s="164" t="str">
        <f t="shared" si="1"/>
        <v/>
      </c>
      <c r="O30" s="23"/>
      <c r="P30" s="23"/>
      <c r="Q30" s="23"/>
    </row>
    <row r="31" spans="1:17" ht="20.100000000000001" customHeight="1" x14ac:dyDescent="0.5">
      <c r="A31" s="200">
        <f t="shared" si="2"/>
        <v>26</v>
      </c>
      <c r="B31" s="149" t="str">
        <f>IF($P$2=1,IF(สรุปคะแนนตลอดปีกศ!C31="","",สรุปคะแนนตลอดปีกศ!C31),IF(สรุปคะแนนตลอดปีกศ!C61="","",สรุปคะแนนตลอดปีกศ!C61))</f>
        <v/>
      </c>
      <c r="C31" s="163" t="str">
        <f>IF($P$2=1,IF(สรุปคะแนนตลอดปีกศ!D31="","",สรุปคะแนนตลอดปีกศ!D31),IF(สรุปคะแนนตลอดปีกศ!D61="","",สรุปคะแนนตลอดปีกศ!D61))</f>
        <v/>
      </c>
      <c r="D31" s="163" t="str">
        <f>IF($P$2=1,IF(สรุปคะแนนตลอดปีกศ!E31="","",สรุปคะแนนตลอดปีกศ!E31),IF(สรุปคะแนนตลอดปีกศ!E61="","",สรุปคะแนนตลอดปีกศ!E61))</f>
        <v/>
      </c>
      <c r="E31" s="163" t="str">
        <f>IF($P$2=1,IF(สรุปคะแนนตลอดปีกศ!F31="","",สรุปคะแนนตลอดปีกศ!F31),IF(สรุปคะแนนตลอดปีกศ!F61="","",สรุปคะแนนตลอดปีกศ!F61))</f>
        <v/>
      </c>
      <c r="F31" s="161" t="str">
        <f>IF($P$2=1,IF(สรุปคะแนนตลอดปีกศ!G31="","",สรุปคะแนนตลอดปีกศ!G31),IF(สรุปคะแนนตลอดปีกศ!G61="","",สรุปคะแนนตลอดปีกศ!G61))</f>
        <v/>
      </c>
      <c r="G31" s="163" t="str">
        <f>IF($P$2=1,IF(สรุปคะแนนตลอดปีกศ!H31="","",สรุปคะแนนตลอดปีกศ!H31),IF(สรุปคะแนนตลอดปีกศ!H61="","",สรุปคะแนนตลอดปีกศ!H61))</f>
        <v/>
      </c>
      <c r="H31" s="163" t="str">
        <f>IF($P$2=1,IF(สรุปคะแนนตลอดปีกศ!I31="","",สรุปคะแนนตลอดปีกศ!I31),IF(สรุปคะแนนตลอดปีกศ!I61="","",สรุปคะแนนตลอดปีกศ!I61))</f>
        <v/>
      </c>
      <c r="I31" s="163" t="str">
        <f>IF($P$2=1,IF(สรุปคะแนนตลอดปีกศ!J31="","",สรุปคะแนนตลอดปีกศ!J31),IF(สรุปคะแนนตลอดปีกศ!J61="","",สรุปคะแนนตลอดปีกศ!J61))</f>
        <v/>
      </c>
      <c r="J31" s="161" t="str">
        <f>IF($P$2=1,IF(สรุปคะแนนตลอดปีกศ!K31="","",สรุปคะแนนตลอดปีกศ!K31),IF(สรุปคะแนนตลอดปีกศ!K61="","",สรุปคะแนนตลอดปีกศ!K61))</f>
        <v/>
      </c>
      <c r="K31" s="163" t="str">
        <f>IF($P$2=1,IF(สรุปคะแนนตลอดปีกศ!L31="","",สรุปคะแนนตลอดปีกศ!L31),IF(สรุปคะแนนตลอดปีกศ!L61="","",สรุปคะแนนตลอดปีกศ!L61))</f>
        <v/>
      </c>
      <c r="L31" s="161" t="str">
        <f>IF($P$2=1,IF(สรุปคะแนนตลอดปีกศ!M31="","",สรุปคะแนนตลอดปีกศ!M31),IF(สรุปคะแนนตลอดปีกศ!M61="","",สรุปคะแนนตลอดปีกศ!M61))</f>
        <v/>
      </c>
      <c r="M31" s="164" t="str">
        <f t="shared" si="0"/>
        <v/>
      </c>
      <c r="N31" s="164" t="str">
        <f t="shared" si="1"/>
        <v/>
      </c>
      <c r="O31" s="23"/>
      <c r="P31" s="23"/>
      <c r="Q31" s="23"/>
    </row>
    <row r="32" spans="1:17" ht="20.100000000000001" customHeight="1" x14ac:dyDescent="0.5">
      <c r="A32" s="200">
        <f t="shared" si="2"/>
        <v>27</v>
      </c>
      <c r="B32" s="149" t="str">
        <f>IF($P$2=1,IF(สรุปคะแนนตลอดปีกศ!C32="","",สรุปคะแนนตลอดปีกศ!C32),IF(สรุปคะแนนตลอดปีกศ!C62="","",สรุปคะแนนตลอดปีกศ!C62))</f>
        <v/>
      </c>
      <c r="C32" s="163" t="str">
        <f>IF($P$2=1,IF(สรุปคะแนนตลอดปีกศ!D32="","",สรุปคะแนนตลอดปีกศ!D32),IF(สรุปคะแนนตลอดปีกศ!D62="","",สรุปคะแนนตลอดปีกศ!D62))</f>
        <v/>
      </c>
      <c r="D32" s="163" t="str">
        <f>IF($P$2=1,IF(สรุปคะแนนตลอดปีกศ!E32="","",สรุปคะแนนตลอดปีกศ!E32),IF(สรุปคะแนนตลอดปีกศ!E62="","",สรุปคะแนนตลอดปีกศ!E62))</f>
        <v/>
      </c>
      <c r="E32" s="163" t="str">
        <f>IF($P$2=1,IF(สรุปคะแนนตลอดปีกศ!F32="","",สรุปคะแนนตลอดปีกศ!F32),IF(สรุปคะแนนตลอดปีกศ!F62="","",สรุปคะแนนตลอดปีกศ!F62))</f>
        <v/>
      </c>
      <c r="F32" s="161" t="str">
        <f>IF($P$2=1,IF(สรุปคะแนนตลอดปีกศ!G32="","",สรุปคะแนนตลอดปีกศ!G32),IF(สรุปคะแนนตลอดปีกศ!G62="","",สรุปคะแนนตลอดปีกศ!G62))</f>
        <v/>
      </c>
      <c r="G32" s="163" t="str">
        <f>IF($P$2=1,IF(สรุปคะแนนตลอดปีกศ!H32="","",สรุปคะแนนตลอดปีกศ!H32),IF(สรุปคะแนนตลอดปีกศ!H62="","",สรุปคะแนนตลอดปีกศ!H62))</f>
        <v/>
      </c>
      <c r="H32" s="163" t="str">
        <f>IF($P$2=1,IF(สรุปคะแนนตลอดปีกศ!I32="","",สรุปคะแนนตลอดปีกศ!I32),IF(สรุปคะแนนตลอดปีกศ!I62="","",สรุปคะแนนตลอดปีกศ!I62))</f>
        <v/>
      </c>
      <c r="I32" s="163" t="str">
        <f>IF($P$2=1,IF(สรุปคะแนนตลอดปีกศ!J32="","",สรุปคะแนนตลอดปีกศ!J32),IF(สรุปคะแนนตลอดปีกศ!J62="","",สรุปคะแนนตลอดปีกศ!J62))</f>
        <v/>
      </c>
      <c r="J32" s="161" t="str">
        <f>IF($P$2=1,IF(สรุปคะแนนตลอดปีกศ!K32="","",สรุปคะแนนตลอดปีกศ!K32),IF(สรุปคะแนนตลอดปีกศ!K62="","",สรุปคะแนนตลอดปีกศ!K62))</f>
        <v/>
      </c>
      <c r="K32" s="163" t="str">
        <f>IF($P$2=1,IF(สรุปคะแนนตลอดปีกศ!L32="","",สรุปคะแนนตลอดปีกศ!L32),IF(สรุปคะแนนตลอดปีกศ!L62="","",สรุปคะแนนตลอดปีกศ!L62))</f>
        <v/>
      </c>
      <c r="L32" s="161" t="str">
        <f>IF($P$2=1,IF(สรุปคะแนนตลอดปีกศ!M32="","",สรุปคะแนนตลอดปีกศ!M32),IF(สรุปคะแนนตลอดปีกศ!M62="","",สรุปคะแนนตลอดปีกศ!M62))</f>
        <v/>
      </c>
      <c r="M32" s="164" t="str">
        <f t="shared" si="0"/>
        <v/>
      </c>
      <c r="N32" s="164" t="str">
        <f t="shared" si="1"/>
        <v/>
      </c>
      <c r="O32" s="23"/>
      <c r="P32" s="23"/>
      <c r="Q32" s="23"/>
    </row>
    <row r="33" spans="1:17" ht="20.100000000000001" customHeight="1" x14ac:dyDescent="0.5">
      <c r="A33" s="200">
        <f t="shared" si="2"/>
        <v>28</v>
      </c>
      <c r="B33" s="149" t="str">
        <f>IF($P$2=1,IF(สรุปคะแนนตลอดปีกศ!C33="","",สรุปคะแนนตลอดปีกศ!C33),IF(สรุปคะแนนตลอดปีกศ!C63="","",สรุปคะแนนตลอดปีกศ!C63))</f>
        <v/>
      </c>
      <c r="C33" s="163" t="str">
        <f>IF($P$2=1,IF(สรุปคะแนนตลอดปีกศ!D33="","",สรุปคะแนนตลอดปีกศ!D33),IF(สรุปคะแนนตลอดปีกศ!D63="","",สรุปคะแนนตลอดปีกศ!D63))</f>
        <v/>
      </c>
      <c r="D33" s="163" t="str">
        <f>IF($P$2=1,IF(สรุปคะแนนตลอดปีกศ!E33="","",สรุปคะแนนตลอดปีกศ!E33),IF(สรุปคะแนนตลอดปีกศ!E63="","",สรุปคะแนนตลอดปีกศ!E63))</f>
        <v/>
      </c>
      <c r="E33" s="163" t="str">
        <f>IF($P$2=1,IF(สรุปคะแนนตลอดปีกศ!F33="","",สรุปคะแนนตลอดปีกศ!F33),IF(สรุปคะแนนตลอดปีกศ!F63="","",สรุปคะแนนตลอดปีกศ!F63))</f>
        <v/>
      </c>
      <c r="F33" s="161" t="str">
        <f>IF($P$2=1,IF(สรุปคะแนนตลอดปีกศ!G33="","",สรุปคะแนนตลอดปีกศ!G33),IF(สรุปคะแนนตลอดปีกศ!G63="","",สรุปคะแนนตลอดปีกศ!G63))</f>
        <v/>
      </c>
      <c r="G33" s="163" t="str">
        <f>IF($P$2=1,IF(สรุปคะแนนตลอดปีกศ!H33="","",สรุปคะแนนตลอดปีกศ!H33),IF(สรุปคะแนนตลอดปีกศ!H63="","",สรุปคะแนนตลอดปีกศ!H63))</f>
        <v/>
      </c>
      <c r="H33" s="163" t="str">
        <f>IF($P$2=1,IF(สรุปคะแนนตลอดปีกศ!I33="","",สรุปคะแนนตลอดปีกศ!I33),IF(สรุปคะแนนตลอดปีกศ!I63="","",สรุปคะแนนตลอดปีกศ!I63))</f>
        <v/>
      </c>
      <c r="I33" s="163" t="str">
        <f>IF($P$2=1,IF(สรุปคะแนนตลอดปีกศ!J33="","",สรุปคะแนนตลอดปีกศ!J33),IF(สรุปคะแนนตลอดปีกศ!J63="","",สรุปคะแนนตลอดปีกศ!J63))</f>
        <v/>
      </c>
      <c r="J33" s="161" t="str">
        <f>IF($P$2=1,IF(สรุปคะแนนตลอดปีกศ!K33="","",สรุปคะแนนตลอดปีกศ!K33),IF(สรุปคะแนนตลอดปีกศ!K63="","",สรุปคะแนนตลอดปีกศ!K63))</f>
        <v/>
      </c>
      <c r="K33" s="163" t="str">
        <f>IF($P$2=1,IF(สรุปคะแนนตลอดปีกศ!L33="","",สรุปคะแนนตลอดปีกศ!L33),IF(สรุปคะแนนตลอดปีกศ!L63="","",สรุปคะแนนตลอดปีกศ!L63))</f>
        <v/>
      </c>
      <c r="L33" s="161" t="str">
        <f>IF($P$2=1,IF(สรุปคะแนนตลอดปีกศ!M33="","",สรุปคะแนนตลอดปีกศ!M33),IF(สรุปคะแนนตลอดปีกศ!M63="","",สรุปคะแนนตลอดปีกศ!M63))</f>
        <v/>
      </c>
      <c r="M33" s="164" t="str">
        <f t="shared" si="0"/>
        <v/>
      </c>
      <c r="N33" s="164" t="str">
        <f t="shared" si="1"/>
        <v/>
      </c>
      <c r="O33" s="23"/>
      <c r="P33" s="23"/>
      <c r="Q33" s="23"/>
    </row>
    <row r="34" spans="1:17" ht="20.100000000000001" customHeight="1" x14ac:dyDescent="0.5">
      <c r="A34" s="200">
        <f t="shared" si="2"/>
        <v>29</v>
      </c>
      <c r="B34" s="149" t="str">
        <f>IF($P$2=1,IF(สรุปคะแนนตลอดปีกศ!C34="","",สรุปคะแนนตลอดปีกศ!C34),IF(สรุปคะแนนตลอดปีกศ!C64="","",สรุปคะแนนตลอดปีกศ!C64))</f>
        <v/>
      </c>
      <c r="C34" s="163" t="str">
        <f>IF($P$2=1,IF(สรุปคะแนนตลอดปีกศ!D34="","",สรุปคะแนนตลอดปีกศ!D34),IF(สรุปคะแนนตลอดปีกศ!D64="","",สรุปคะแนนตลอดปีกศ!D64))</f>
        <v/>
      </c>
      <c r="D34" s="163" t="str">
        <f>IF($P$2=1,IF(สรุปคะแนนตลอดปีกศ!E34="","",สรุปคะแนนตลอดปีกศ!E34),IF(สรุปคะแนนตลอดปีกศ!E64="","",สรุปคะแนนตลอดปีกศ!E64))</f>
        <v/>
      </c>
      <c r="E34" s="163" t="str">
        <f>IF($P$2=1,IF(สรุปคะแนนตลอดปีกศ!F34="","",สรุปคะแนนตลอดปีกศ!F34),IF(สรุปคะแนนตลอดปีกศ!F64="","",สรุปคะแนนตลอดปีกศ!F64))</f>
        <v/>
      </c>
      <c r="F34" s="161" t="str">
        <f>IF($P$2=1,IF(สรุปคะแนนตลอดปีกศ!G34="","",สรุปคะแนนตลอดปีกศ!G34),IF(สรุปคะแนนตลอดปีกศ!G64="","",สรุปคะแนนตลอดปีกศ!G64))</f>
        <v/>
      </c>
      <c r="G34" s="163" t="str">
        <f>IF($P$2=1,IF(สรุปคะแนนตลอดปีกศ!H34="","",สรุปคะแนนตลอดปีกศ!H34),IF(สรุปคะแนนตลอดปีกศ!H64="","",สรุปคะแนนตลอดปีกศ!H64))</f>
        <v/>
      </c>
      <c r="H34" s="163" t="str">
        <f>IF($P$2=1,IF(สรุปคะแนนตลอดปีกศ!I34="","",สรุปคะแนนตลอดปีกศ!I34),IF(สรุปคะแนนตลอดปีกศ!I64="","",สรุปคะแนนตลอดปีกศ!I64))</f>
        <v/>
      </c>
      <c r="I34" s="163" t="str">
        <f>IF($P$2=1,IF(สรุปคะแนนตลอดปีกศ!J34="","",สรุปคะแนนตลอดปีกศ!J34),IF(สรุปคะแนนตลอดปีกศ!J64="","",สรุปคะแนนตลอดปีกศ!J64))</f>
        <v/>
      </c>
      <c r="J34" s="161" t="str">
        <f>IF($P$2=1,IF(สรุปคะแนนตลอดปีกศ!K34="","",สรุปคะแนนตลอดปีกศ!K34),IF(สรุปคะแนนตลอดปีกศ!K64="","",สรุปคะแนนตลอดปีกศ!K64))</f>
        <v/>
      </c>
      <c r="K34" s="163" t="str">
        <f>IF($P$2=1,IF(สรุปคะแนนตลอดปีกศ!L34="","",สรุปคะแนนตลอดปีกศ!L34),IF(สรุปคะแนนตลอดปีกศ!L64="","",สรุปคะแนนตลอดปีกศ!L64))</f>
        <v/>
      </c>
      <c r="L34" s="161" t="str">
        <f>IF($P$2=1,IF(สรุปคะแนนตลอดปีกศ!M34="","",สรุปคะแนนตลอดปีกศ!M34),IF(สรุปคะแนนตลอดปีกศ!M64="","",สรุปคะแนนตลอดปีกศ!M64))</f>
        <v/>
      </c>
      <c r="M34" s="164" t="str">
        <f t="shared" si="0"/>
        <v/>
      </c>
      <c r="N34" s="164" t="str">
        <f t="shared" si="1"/>
        <v/>
      </c>
      <c r="O34" s="23"/>
      <c r="P34" s="23"/>
      <c r="Q34" s="23"/>
    </row>
    <row r="35" spans="1:17" ht="20.100000000000001" customHeight="1" x14ac:dyDescent="0.5">
      <c r="A35" s="200">
        <f t="shared" si="2"/>
        <v>30</v>
      </c>
      <c r="B35" s="149" t="str">
        <f>IF($P$2=1,IF(สรุปคะแนนตลอดปีกศ!C35="","",สรุปคะแนนตลอดปีกศ!C35),IF(สรุปคะแนนตลอดปีกศ!C65="","",สรุปคะแนนตลอดปีกศ!C65))</f>
        <v/>
      </c>
      <c r="C35" s="163" t="str">
        <f>IF($P$2=1,IF(สรุปคะแนนตลอดปีกศ!D35="","",สรุปคะแนนตลอดปีกศ!D35),IF(สรุปคะแนนตลอดปีกศ!D65="","",สรุปคะแนนตลอดปีกศ!D65))</f>
        <v/>
      </c>
      <c r="D35" s="163" t="str">
        <f>IF($P$2=1,IF(สรุปคะแนนตลอดปีกศ!E35="","",สรุปคะแนนตลอดปีกศ!E35),IF(สรุปคะแนนตลอดปีกศ!E65="","",สรุปคะแนนตลอดปีกศ!E65))</f>
        <v/>
      </c>
      <c r="E35" s="163" t="str">
        <f>IF($P$2=1,IF(สรุปคะแนนตลอดปีกศ!F35="","",สรุปคะแนนตลอดปีกศ!F35),IF(สรุปคะแนนตลอดปีกศ!F65="","",สรุปคะแนนตลอดปีกศ!F65))</f>
        <v/>
      </c>
      <c r="F35" s="161" t="str">
        <f>IF($P$2=1,IF(สรุปคะแนนตลอดปีกศ!G35="","",สรุปคะแนนตลอดปีกศ!G35),IF(สรุปคะแนนตลอดปีกศ!G65="","",สรุปคะแนนตลอดปีกศ!G65))</f>
        <v/>
      </c>
      <c r="G35" s="163" t="str">
        <f>IF($P$2=1,IF(สรุปคะแนนตลอดปีกศ!H35="","",สรุปคะแนนตลอดปีกศ!H35),IF(สรุปคะแนนตลอดปีกศ!H65="","",สรุปคะแนนตลอดปีกศ!H65))</f>
        <v/>
      </c>
      <c r="H35" s="163" t="str">
        <f>IF($P$2=1,IF(สรุปคะแนนตลอดปีกศ!I35="","",สรุปคะแนนตลอดปีกศ!I35),IF(สรุปคะแนนตลอดปีกศ!I65="","",สรุปคะแนนตลอดปีกศ!I65))</f>
        <v/>
      </c>
      <c r="I35" s="163" t="str">
        <f>IF($P$2=1,IF(สรุปคะแนนตลอดปีกศ!J35="","",สรุปคะแนนตลอดปีกศ!J35),IF(สรุปคะแนนตลอดปีกศ!J65="","",สรุปคะแนนตลอดปีกศ!J65))</f>
        <v/>
      </c>
      <c r="J35" s="161" t="str">
        <f>IF($P$2=1,IF(สรุปคะแนนตลอดปีกศ!K35="","",สรุปคะแนนตลอดปีกศ!K35),IF(สรุปคะแนนตลอดปีกศ!K65="","",สรุปคะแนนตลอดปีกศ!K65))</f>
        <v/>
      </c>
      <c r="K35" s="163" t="str">
        <f>IF($P$2=1,IF(สรุปคะแนนตลอดปีกศ!L35="","",สรุปคะแนนตลอดปีกศ!L35),IF(สรุปคะแนนตลอดปีกศ!L65="","",สรุปคะแนนตลอดปีกศ!L65))</f>
        <v/>
      </c>
      <c r="L35" s="161" t="str">
        <f>IF($P$2=1,IF(สรุปคะแนนตลอดปีกศ!M35="","",สรุปคะแนนตลอดปีกศ!M35),IF(สรุปคะแนนตลอดปีกศ!M65="","",สรุปคะแนนตลอดปีกศ!M65))</f>
        <v/>
      </c>
      <c r="M35" s="164" t="str">
        <f t="shared" si="0"/>
        <v/>
      </c>
      <c r="N35" s="164" t="str">
        <f t="shared" si="1"/>
        <v/>
      </c>
      <c r="O35" s="23"/>
      <c r="P35" s="23"/>
      <c r="Q35" s="23"/>
    </row>
  </sheetData>
  <sheetProtection algorithmName="SHA-512" hashValue="oAM1nV6qwTs8z1kbQeEUfNBIVVgrp/VXbaieMV6djcMQ9I4bcHLXCX+V9CWGJrtIjB4BjVXPHaZfmOnqWIiuzQ==" saltValue="NY329v82aYnNUxGL/yZL0g==" spinCount="100000" sheet="1" objects="1" scenarios="1"/>
  <protectedRanges>
    <protectedRange sqref="P1:P2" name="ช่วง1"/>
  </protectedRanges>
  <mergeCells count="15">
    <mergeCell ref="M1:N4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L6:L35">
    <cfRule type="cellIs" dxfId="10" priority="2" operator="equal">
      <formula>0</formula>
    </cfRule>
    <cfRule type="cellIs" dxfId="9" priority="3" operator="equal">
      <formula>"ย้ายออก"</formula>
    </cfRule>
  </conditionalFormatting>
  <conditionalFormatting sqref="K6:K35">
    <cfRule type="cellIs" dxfId="8" priority="1" operator="equal">
      <formula>"ย้ายออก"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8C436-2693-4E76-BF04-13CDF7828058}">
          <x14:formula1>
            <xm:f>รายการ!$M$2:$M$3</xm:f>
          </x14:formula1>
          <xm:sqref>P2</xm:sqref>
        </x14:dataValidation>
        <x14:dataValidation type="list" allowBlank="1" showInputMessage="1" showErrorMessage="1" xr:uid="{F22D81E1-EA57-4E91-8A2C-06B3D8D4209B}">
          <x14:formula1>
            <xm:f>รายการ!$K$2:$K$36</xm:f>
          </x14:formula1>
          <xm:sqref>P1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A7F16-2FE1-4053-AAB0-A245AB33A786}">
  <dimension ref="A1:T25"/>
  <sheetViews>
    <sheetView workbookViewId="0">
      <selection activeCell="V7" sqref="V7"/>
    </sheetView>
  </sheetViews>
  <sheetFormatPr defaultColWidth="5.625" defaultRowHeight="21.75" x14ac:dyDescent="0.5"/>
  <cols>
    <col min="1" max="1" width="4.375" style="1" customWidth="1"/>
    <col min="2" max="2" width="8.875" style="1" customWidth="1"/>
    <col min="3" max="16" width="4.375" style="1"/>
    <col min="17" max="17" width="6.125" style="1" customWidth="1"/>
    <col min="18" max="18" width="8.625" style="1" customWidth="1"/>
    <col min="19" max="19" width="23.75" style="1" customWidth="1"/>
    <col min="20" max="20" width="9.75" style="1" customWidth="1"/>
    <col min="21" max="16384" width="5.625" style="1"/>
  </cols>
  <sheetData>
    <row r="1" spans="1:20" ht="36" customHeight="1" x14ac:dyDescent="0.5">
      <c r="A1" s="175"/>
      <c r="B1" s="176"/>
      <c r="C1" s="483" t="s">
        <v>273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4"/>
      <c r="R1" s="210" t="s">
        <v>239</v>
      </c>
      <c r="S1" s="204" t="s">
        <v>243</v>
      </c>
      <c r="T1" s="211" t="str">
        <f>_xlfn.IFNA(IF(VLOOKUP(S1,รายการ!$K$1:$L$36,2,FALSE)="","",HYPERLINK("#" &amp; VLOOKUP(S1,รายการ!$K$1:$L$36,2,FALSE)  &amp; "","คลิก")),"")</f>
        <v>คลิก</v>
      </c>
    </row>
    <row r="2" spans="1:20" x14ac:dyDescent="0.5">
      <c r="A2" s="177"/>
      <c r="B2" s="174"/>
      <c r="C2" s="479" t="s">
        <v>182</v>
      </c>
      <c r="D2" s="479"/>
      <c r="E2" s="480" t="str">
        <f>IF(ตั้งค่าปพ5!I11="","",ตั้งค่าปพ5!I11)</f>
        <v>ส16102</v>
      </c>
      <c r="F2" s="480"/>
      <c r="G2" s="479" t="s">
        <v>274</v>
      </c>
      <c r="H2" s="479"/>
      <c r="I2" s="481" t="str">
        <f>IF(ตั้งค่าปพ5!I12="","",ตั้งค่าปพ5!I12)</f>
        <v>ประวัติศาสตร์ 6</v>
      </c>
      <c r="J2" s="481"/>
      <c r="K2" s="481"/>
      <c r="L2" s="481"/>
      <c r="M2" s="481"/>
      <c r="N2" s="481"/>
      <c r="O2" s="481"/>
      <c r="P2" s="481"/>
      <c r="Q2" s="482"/>
      <c r="R2" s="146"/>
      <c r="S2" s="146"/>
      <c r="T2" s="146"/>
    </row>
    <row r="3" spans="1:20" x14ac:dyDescent="0.5">
      <c r="A3" s="177"/>
      <c r="B3" s="174"/>
      <c r="C3" s="479" t="s">
        <v>275</v>
      </c>
      <c r="D3" s="479"/>
      <c r="E3" s="480" t="str">
        <f>IF(ตั้งค่าปพ5!I15="","",ตั้งค่าปพ5!I15)</f>
        <v>พื้นฐาน</v>
      </c>
      <c r="F3" s="480"/>
      <c r="G3" s="479" t="s">
        <v>181</v>
      </c>
      <c r="H3" s="479"/>
      <c r="I3" s="481" t="str">
        <f>IF(ตั้งค่าปพ5!I10="","",ตั้งค่าปพ5!I10)</f>
        <v>สังคมศึกษา ศาสนาและวัฒนธรรม</v>
      </c>
      <c r="J3" s="481"/>
      <c r="K3" s="481"/>
      <c r="L3" s="481"/>
      <c r="M3" s="481"/>
      <c r="N3" s="481"/>
      <c r="O3" s="481"/>
      <c r="P3" s="481"/>
      <c r="Q3" s="482"/>
      <c r="R3" s="146"/>
      <c r="S3" s="146"/>
      <c r="T3" s="146"/>
    </row>
    <row r="4" spans="1:20" x14ac:dyDescent="0.5">
      <c r="A4" s="178"/>
      <c r="B4" s="179"/>
      <c r="C4" s="180"/>
      <c r="D4" s="180"/>
      <c r="E4" s="181"/>
      <c r="F4" s="181"/>
      <c r="G4" s="180"/>
      <c r="H4" s="180"/>
      <c r="I4" s="182"/>
      <c r="J4" s="182"/>
      <c r="K4" s="182"/>
      <c r="L4" s="182"/>
      <c r="M4" s="182"/>
      <c r="N4" s="182"/>
      <c r="O4" s="182"/>
      <c r="P4" s="182"/>
      <c r="Q4" s="183"/>
      <c r="R4" s="146"/>
      <c r="S4" s="146"/>
      <c r="T4" s="146"/>
    </row>
    <row r="5" spans="1:20" x14ac:dyDescent="0.5">
      <c r="A5" s="184" t="s">
        <v>40</v>
      </c>
      <c r="B5" s="486" t="s">
        <v>103</v>
      </c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146"/>
      <c r="S5" s="146"/>
      <c r="T5" s="146"/>
    </row>
    <row r="6" spans="1:20" x14ac:dyDescent="0.5">
      <c r="A6" s="185">
        <f>IF(ตั้งค่าประเมิน!A2="","",ตั้งค่าประเมิน!A2)</f>
        <v>1</v>
      </c>
      <c r="B6" s="485" t="str">
        <f>IF(ตั้งค่าประเมิน!$B2="","",ตั้งค่าประเมิน!$B2)</f>
        <v>รักชาติ ศาสน์ กษัตริย์</v>
      </c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146"/>
      <c r="S6" s="146"/>
      <c r="T6" s="146"/>
    </row>
    <row r="7" spans="1:20" x14ac:dyDescent="0.5">
      <c r="A7" s="185">
        <f>IF(ตั้งค่าประเมิน!A3="","",ตั้งค่าประเมิน!A3)</f>
        <v>2</v>
      </c>
      <c r="B7" s="485" t="str">
        <f>IF(ตั้งค่าประเมิน!$B3="","",ตั้งค่าประเมิน!$B3)</f>
        <v>ซื่อสัตย์สุจริต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146"/>
      <c r="S7" s="146"/>
      <c r="T7" s="146"/>
    </row>
    <row r="8" spans="1:20" x14ac:dyDescent="0.5">
      <c r="A8" s="185">
        <f>IF(ตั้งค่าประเมิน!A4="","",ตั้งค่าประเมิน!A4)</f>
        <v>3</v>
      </c>
      <c r="B8" s="485" t="str">
        <f>IF(ตั้งค่าประเมิน!$B4="","",ตั้งค่าประเมิน!$B4)</f>
        <v>มีวินัย</v>
      </c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146"/>
      <c r="S8" s="146"/>
      <c r="T8" s="146"/>
    </row>
    <row r="9" spans="1:20" x14ac:dyDescent="0.5">
      <c r="A9" s="185">
        <f>IF(ตั้งค่าประเมิน!A5="","",ตั้งค่าประเมิน!A5)</f>
        <v>4</v>
      </c>
      <c r="B9" s="485" t="str">
        <f>IF(ตั้งค่าประเมิน!$B5="","",ตั้งค่าประเมิน!$B5)</f>
        <v>ใฝ่เรียนรู้</v>
      </c>
      <c r="C9" s="485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146"/>
      <c r="S9" s="146"/>
      <c r="T9" s="146"/>
    </row>
    <row r="10" spans="1:20" x14ac:dyDescent="0.5">
      <c r="A10" s="185">
        <f>IF(ตั้งค่าประเมิน!A6="","",ตั้งค่าประเมิน!A6)</f>
        <v>5</v>
      </c>
      <c r="B10" s="485" t="str">
        <f>IF(ตั้งค่าประเมิน!$B6="","",ตั้งค่าประเมิน!$B6)</f>
        <v>อยู่อย่างพอเพียง</v>
      </c>
      <c r="C10" s="485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146"/>
      <c r="S10" s="146"/>
      <c r="T10" s="146"/>
    </row>
    <row r="11" spans="1:20" x14ac:dyDescent="0.5">
      <c r="A11" s="185">
        <f>IF(ตั้งค่าประเมิน!A7="","",ตั้งค่าประเมิน!A7)</f>
        <v>6</v>
      </c>
      <c r="B11" s="485" t="str">
        <f>IF(ตั้งค่าประเมิน!$B7="","",ตั้งค่าประเมิน!$B7)</f>
        <v>มุ่งมั่นในการทำงาน</v>
      </c>
      <c r="C11" s="485"/>
      <c r="D11" s="485"/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146"/>
      <c r="S11" s="146"/>
      <c r="T11" s="146"/>
    </row>
    <row r="12" spans="1:20" x14ac:dyDescent="0.5">
      <c r="A12" s="185">
        <f>IF(ตั้งค่าประเมิน!A8="","",ตั้งค่าประเมิน!A8)</f>
        <v>7</v>
      </c>
      <c r="B12" s="485" t="str">
        <f>IF(ตั้งค่าประเมิน!$B8="","",ตั้งค่าประเมิน!$B8)</f>
        <v>รักความเป็นไทย</v>
      </c>
      <c r="C12" s="485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146"/>
      <c r="S12" s="146"/>
      <c r="T12" s="146"/>
    </row>
    <row r="13" spans="1:20" x14ac:dyDescent="0.5">
      <c r="A13" s="185">
        <f>IF(ตั้งค่าประเมิน!A9="","",ตั้งค่าประเมิน!A9)</f>
        <v>8</v>
      </c>
      <c r="B13" s="485" t="str">
        <f>IF(ตั้งค่าประเมิน!$B9="","",ตั้งค่าประเมิน!$B9)</f>
        <v>มีจิตสาธารณะ</v>
      </c>
      <c r="C13" s="485"/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146"/>
      <c r="S13" s="146"/>
      <c r="T13" s="146"/>
    </row>
    <row r="14" spans="1:20" x14ac:dyDescent="0.5">
      <c r="A14" s="185">
        <f>IF(ตั้งค่าประเมิน!A10="","",ตั้งค่าประเมิน!A10)</f>
        <v>9</v>
      </c>
      <c r="B14" s="485" t="str">
        <f>IF(ตั้งค่าประเมิน!$B10="","",ตั้งค่าประเมิน!$B10)</f>
        <v/>
      </c>
      <c r="C14" s="485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146"/>
      <c r="S14" s="146"/>
      <c r="T14" s="146"/>
    </row>
    <row r="15" spans="1:20" x14ac:dyDescent="0.5">
      <c r="A15" s="185">
        <f>IF(ตั้งค่าประเมิน!A11="","",ตั้งค่าประเมิน!A11)</f>
        <v>10</v>
      </c>
      <c r="B15" s="485" t="str">
        <f>IF(ตั้งค่าประเมิน!$B11="","",ตั้งค่าประเมิน!$B11)</f>
        <v/>
      </c>
      <c r="C15" s="485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146"/>
      <c r="S15" s="146"/>
      <c r="T15" s="146"/>
    </row>
    <row r="16" spans="1:20" x14ac:dyDescent="0.5">
      <c r="A16" s="185">
        <f>IF(ตั้งค่าประเมิน!A12="","",ตั้งค่าประเมิน!A12)</f>
        <v>11</v>
      </c>
      <c r="B16" s="485" t="str">
        <f>IF(ตั้งค่าประเมิน!$B12="","",ตั้งค่าประเมิน!$B12)</f>
        <v/>
      </c>
      <c r="C16" s="485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146"/>
      <c r="S16" s="146"/>
      <c r="T16" s="146"/>
    </row>
    <row r="17" spans="1:20" x14ac:dyDescent="0.5">
      <c r="A17" s="185">
        <f>IF(ตั้งค่าประเมิน!A13="","",ตั้งค่าประเมิน!A13)</f>
        <v>12</v>
      </c>
      <c r="B17" s="485" t="str">
        <f>IF(ตั้งค่าประเมิน!$B13="","",ตั้งค่าประเมิน!$B13)</f>
        <v/>
      </c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146"/>
      <c r="S17" s="146"/>
      <c r="T17" s="146"/>
    </row>
    <row r="18" spans="1:20" x14ac:dyDescent="0.5">
      <c r="A18" s="185">
        <f>IF(ตั้งค่าประเมิน!A14="","",ตั้งค่าประเมิน!A14)</f>
        <v>13</v>
      </c>
      <c r="B18" s="485" t="str">
        <f>IF(ตั้งค่าประเมิน!$B14="","",ตั้งค่าประเมิน!$B14)</f>
        <v/>
      </c>
      <c r="C18" s="485"/>
      <c r="D18" s="485"/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485"/>
      <c r="R18" s="146"/>
      <c r="S18" s="146"/>
      <c r="T18" s="146"/>
    </row>
    <row r="19" spans="1:20" x14ac:dyDescent="0.5">
      <c r="A19" s="185">
        <f>IF(ตั้งค่าประเมิน!A15="","",ตั้งค่าประเมิน!A15)</f>
        <v>14</v>
      </c>
      <c r="B19" s="485" t="str">
        <f>IF(ตั้งค่าประเมิน!$B15="","",ตั้งค่าประเมิน!$B15)</f>
        <v/>
      </c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146"/>
      <c r="S19" s="146"/>
      <c r="T19" s="146"/>
    </row>
    <row r="20" spans="1:20" x14ac:dyDescent="0.5">
      <c r="A20" s="185">
        <f>IF(ตั้งค่าประเมิน!A16="","",ตั้งค่าประเมิน!A16)</f>
        <v>15</v>
      </c>
      <c r="B20" s="485" t="str">
        <f>IF(ตั้งค่าประเมิน!$B16="","",ตั้งค่าประเมิน!$B16)</f>
        <v/>
      </c>
      <c r="C20" s="485"/>
      <c r="D20" s="485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485"/>
      <c r="R20" s="146"/>
      <c r="S20" s="146"/>
      <c r="T20" s="146"/>
    </row>
    <row r="21" spans="1:20" x14ac:dyDescent="0.5">
      <c r="A21" s="185">
        <f>IF(ตั้งค่าประเมิน!A17="","",ตั้งค่าประเมิน!A17)</f>
        <v>16</v>
      </c>
      <c r="B21" s="485" t="str">
        <f>IF(ตั้งค่าประเมิน!$B17="","",ตั้งค่าประเมิน!$B17)</f>
        <v/>
      </c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P21" s="485"/>
      <c r="Q21" s="485"/>
      <c r="R21" s="146"/>
      <c r="S21" s="146"/>
      <c r="T21" s="146"/>
    </row>
    <row r="22" spans="1:20" x14ac:dyDescent="0.5">
      <c r="A22" s="185">
        <f>IF(ตั้งค่าประเมิน!A18="","",ตั้งค่าประเมิน!A18)</f>
        <v>17</v>
      </c>
      <c r="B22" s="485" t="str">
        <f>IF(ตั้งค่าประเมิน!$B18="","",ตั้งค่าประเมิน!$B18)</f>
        <v/>
      </c>
      <c r="C22" s="485"/>
      <c r="D22" s="485"/>
      <c r="E22" s="485"/>
      <c r="F22" s="485"/>
      <c r="G22" s="485"/>
      <c r="H22" s="485"/>
      <c r="I22" s="485"/>
      <c r="J22" s="485"/>
      <c r="K22" s="485"/>
      <c r="L22" s="485"/>
      <c r="M22" s="485"/>
      <c r="N22" s="485"/>
      <c r="O22" s="485"/>
      <c r="P22" s="485"/>
      <c r="Q22" s="485"/>
      <c r="R22" s="146"/>
      <c r="S22" s="146"/>
      <c r="T22" s="146"/>
    </row>
    <row r="23" spans="1:20" x14ac:dyDescent="0.5">
      <c r="A23" s="185">
        <f>IF(ตั้งค่าประเมิน!A19="","",ตั้งค่าประเมิน!A19)</f>
        <v>18</v>
      </c>
      <c r="B23" s="485" t="str">
        <f>IF(ตั้งค่าประเมิน!$B19="","",ตั้งค่าประเมิน!$B19)</f>
        <v/>
      </c>
      <c r="C23" s="485"/>
      <c r="D23" s="485"/>
      <c r="E23" s="485"/>
      <c r="F23" s="485"/>
      <c r="G23" s="485"/>
      <c r="H23" s="485"/>
      <c r="I23" s="485"/>
      <c r="J23" s="485"/>
      <c r="K23" s="485"/>
      <c r="L23" s="485"/>
      <c r="M23" s="485"/>
      <c r="N23" s="485"/>
      <c r="O23" s="485"/>
      <c r="P23" s="485"/>
      <c r="Q23" s="485"/>
      <c r="R23" s="146"/>
      <c r="S23" s="146"/>
      <c r="T23" s="146"/>
    </row>
    <row r="24" spans="1:20" x14ac:dyDescent="0.5">
      <c r="A24" s="185">
        <f>IF(ตั้งค่าประเมิน!A20="","",ตั้งค่าประเมิน!A20)</f>
        <v>19</v>
      </c>
      <c r="B24" s="485" t="str">
        <f>IF(ตั้งค่าประเมิน!$B20="","",ตั้งค่าประเมิน!$B20)</f>
        <v/>
      </c>
      <c r="C24" s="485"/>
      <c r="D24" s="485"/>
      <c r="E24" s="485"/>
      <c r="F24" s="485"/>
      <c r="G24" s="485"/>
      <c r="H24" s="485"/>
      <c r="I24" s="485"/>
      <c r="J24" s="485"/>
      <c r="K24" s="485"/>
      <c r="L24" s="485"/>
      <c r="M24" s="485"/>
      <c r="N24" s="485"/>
      <c r="O24" s="485"/>
      <c r="P24" s="485"/>
      <c r="Q24" s="485"/>
      <c r="R24" s="146"/>
      <c r="S24" s="146"/>
      <c r="T24" s="146"/>
    </row>
    <row r="25" spans="1:20" x14ac:dyDescent="0.5">
      <c r="A25" s="185">
        <f>IF(ตั้งค่าประเมิน!A21="","",ตั้งค่าประเมิน!A21)</f>
        <v>20</v>
      </c>
      <c r="B25" s="485" t="str">
        <f>IF(ตั้งค่าประเมิน!$B21="","",ตั้งค่าประเมิน!$B21)</f>
        <v/>
      </c>
      <c r="C25" s="485"/>
      <c r="D25" s="485"/>
      <c r="E25" s="485"/>
      <c r="F25" s="485"/>
      <c r="G25" s="485"/>
      <c r="H25" s="485"/>
      <c r="I25" s="485"/>
      <c r="J25" s="485"/>
      <c r="K25" s="485"/>
      <c r="L25" s="485"/>
      <c r="M25" s="485"/>
      <c r="N25" s="485"/>
      <c r="O25" s="485"/>
      <c r="P25" s="485"/>
      <c r="Q25" s="485"/>
      <c r="R25" s="146"/>
      <c r="S25" s="146"/>
      <c r="T25" s="146"/>
    </row>
  </sheetData>
  <sheetProtection algorithmName="SHA-512" hashValue="lqJnNEU0Ogws8Fphh6E/Ar9vIWZ97p6JiKFziwZoh/fJOSIb6HE2MOIt7xirG5gZjnoW6bdL/JMjOQA+6mCp4g==" saltValue="PjrytzAOHDoITJepeXRzng==" spinCount="100000" sheet="1" objects="1" scenarios="1"/>
  <protectedRanges>
    <protectedRange sqref="S1" name="ช่วง1"/>
  </protectedRanges>
  <mergeCells count="30">
    <mergeCell ref="B23:Q23"/>
    <mergeCell ref="B24:Q24"/>
    <mergeCell ref="B25:Q25"/>
    <mergeCell ref="B17:Q17"/>
    <mergeCell ref="B18:Q18"/>
    <mergeCell ref="B19:Q19"/>
    <mergeCell ref="B20:Q20"/>
    <mergeCell ref="B21:Q21"/>
    <mergeCell ref="B22:Q22"/>
    <mergeCell ref="B16:Q16"/>
    <mergeCell ref="B5:Q5"/>
    <mergeCell ref="B6:Q6"/>
    <mergeCell ref="B7:Q7"/>
    <mergeCell ref="B8:Q8"/>
    <mergeCell ref="B9:Q9"/>
    <mergeCell ref="B10:Q10"/>
    <mergeCell ref="B11:Q11"/>
    <mergeCell ref="B12:Q12"/>
    <mergeCell ref="B13:Q13"/>
    <mergeCell ref="B14:Q14"/>
    <mergeCell ref="B15:Q15"/>
    <mergeCell ref="C3:D3"/>
    <mergeCell ref="E3:F3"/>
    <mergeCell ref="G3:H3"/>
    <mergeCell ref="I3:Q3"/>
    <mergeCell ref="C1:Q1"/>
    <mergeCell ref="C2:D2"/>
    <mergeCell ref="E2:F2"/>
    <mergeCell ref="G2:H2"/>
    <mergeCell ref="I2:Q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F49CF7-120D-40B9-ACBE-C9367D64D0BC}">
          <x14:formula1>
            <xm:f>รายการ!$K$2:$K$36</xm:f>
          </x14:formula1>
          <xm:sqref>S1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80E6E-888F-4320-AABE-F4721F1987CC}">
  <dimension ref="A1:AZ35"/>
  <sheetViews>
    <sheetView workbookViewId="0">
      <selection activeCell="J9" sqref="J9"/>
    </sheetView>
  </sheetViews>
  <sheetFormatPr defaultColWidth="5.625" defaultRowHeight="21.75" x14ac:dyDescent="0.5"/>
  <cols>
    <col min="1" max="1" width="8.625" style="1" customWidth="1"/>
    <col min="2" max="2" width="23.75" style="1" customWidth="1"/>
    <col min="3" max="3" width="9.75" style="1" customWidth="1"/>
    <col min="4" max="4" width="3.125" style="1" customWidth="1"/>
    <col min="5" max="24" width="3.375" style="1" customWidth="1"/>
    <col min="25" max="27" width="3.625" style="1" customWidth="1"/>
    <col min="28" max="51" width="3.125" style="1" customWidth="1"/>
    <col min="52" max="52" width="3.75" style="1" customWidth="1"/>
    <col min="53" max="16384" width="5.625" style="1"/>
  </cols>
  <sheetData>
    <row r="1" spans="1:52" ht="27.75" x14ac:dyDescent="0.5">
      <c r="A1" s="210" t="s">
        <v>239</v>
      </c>
      <c r="B1" s="204" t="s">
        <v>310</v>
      </c>
      <c r="C1" s="211" t="str">
        <f>_xlfn.IFNA(IF(VLOOKUP(B1,รายการ!$K$1:$L$36,2,FALSE)="","",HYPERLINK("#" &amp; VLOOKUP(B1,รายการ!$K$1:$L$36,2,FALSE)  &amp; "","คลิก")),"")</f>
        <v>คลิก</v>
      </c>
      <c r="D1" s="487" t="s">
        <v>40</v>
      </c>
      <c r="E1" s="490" t="str">
        <f>"ผลการประเมินคุณลักษณะอันพึงประสงค์ ภาคเรียนที่ 1"</f>
        <v>ผลการประเมินคุณลักษณะอันพึงประสงค์ ภาคเรียนที่ 1</v>
      </c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2"/>
      <c r="AB1" s="490" t="str">
        <f>"ผลการประเมินคุณลักษณะอันพึงประสงค์  ภาคเรียนที่ 2"</f>
        <v>ผลการประเมินคุณลักษณะอันพึงประสงค์  ภาคเรียนที่ 2</v>
      </c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  <c r="AO1" s="491"/>
      <c r="AP1" s="491"/>
      <c r="AQ1" s="491"/>
      <c r="AR1" s="491"/>
      <c r="AS1" s="491"/>
      <c r="AT1" s="491"/>
      <c r="AU1" s="491"/>
      <c r="AV1" s="491"/>
      <c r="AW1" s="491"/>
      <c r="AX1" s="492"/>
      <c r="AY1" s="488" t="s">
        <v>162</v>
      </c>
      <c r="AZ1" s="488" t="s">
        <v>114</v>
      </c>
    </row>
    <row r="2" spans="1:52" ht="21.75" customHeight="1" x14ac:dyDescent="0.5">
      <c r="A2" s="206" t="s">
        <v>320</v>
      </c>
      <c r="B2" s="205">
        <v>1</v>
      </c>
      <c r="C2" s="207"/>
      <c r="D2" s="487"/>
      <c r="E2" s="493" t="s">
        <v>167</v>
      </c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5"/>
      <c r="Y2" s="489" t="s">
        <v>158</v>
      </c>
      <c r="Z2" s="489" t="s">
        <v>166</v>
      </c>
      <c r="AA2" s="489" t="s">
        <v>114</v>
      </c>
      <c r="AB2" s="493" t="s">
        <v>167</v>
      </c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5"/>
      <c r="AV2" s="489" t="s">
        <v>158</v>
      </c>
      <c r="AW2" s="489" t="s">
        <v>166</v>
      </c>
      <c r="AX2" s="489" t="s">
        <v>114</v>
      </c>
      <c r="AY2" s="488"/>
      <c r="AZ2" s="488"/>
    </row>
    <row r="3" spans="1:52" x14ac:dyDescent="0.5">
      <c r="D3" s="487"/>
      <c r="E3" s="434">
        <v>1</v>
      </c>
      <c r="F3" s="434">
        <f>E3+1</f>
        <v>2</v>
      </c>
      <c r="G3" s="434">
        <f t="shared" ref="G3:X3" si="0">F3+1</f>
        <v>3</v>
      </c>
      <c r="H3" s="434">
        <f t="shared" si="0"/>
        <v>4</v>
      </c>
      <c r="I3" s="434">
        <f t="shared" si="0"/>
        <v>5</v>
      </c>
      <c r="J3" s="434">
        <f t="shared" si="0"/>
        <v>6</v>
      </c>
      <c r="K3" s="434">
        <f t="shared" si="0"/>
        <v>7</v>
      </c>
      <c r="L3" s="434">
        <f t="shared" si="0"/>
        <v>8</v>
      </c>
      <c r="M3" s="434">
        <f t="shared" si="0"/>
        <v>9</v>
      </c>
      <c r="N3" s="434">
        <f t="shared" si="0"/>
        <v>10</v>
      </c>
      <c r="O3" s="434">
        <f t="shared" si="0"/>
        <v>11</v>
      </c>
      <c r="P3" s="434">
        <f t="shared" si="0"/>
        <v>12</v>
      </c>
      <c r="Q3" s="434">
        <f t="shared" si="0"/>
        <v>13</v>
      </c>
      <c r="R3" s="434">
        <f t="shared" si="0"/>
        <v>14</v>
      </c>
      <c r="S3" s="434">
        <f t="shared" si="0"/>
        <v>15</v>
      </c>
      <c r="T3" s="434">
        <f t="shared" si="0"/>
        <v>16</v>
      </c>
      <c r="U3" s="434">
        <f t="shared" si="0"/>
        <v>17</v>
      </c>
      <c r="V3" s="434">
        <f t="shared" si="0"/>
        <v>18</v>
      </c>
      <c r="W3" s="434">
        <f t="shared" si="0"/>
        <v>19</v>
      </c>
      <c r="X3" s="434">
        <f t="shared" si="0"/>
        <v>20</v>
      </c>
      <c r="Y3" s="489"/>
      <c r="Z3" s="489"/>
      <c r="AA3" s="489"/>
      <c r="AB3" s="434">
        <v>1</v>
      </c>
      <c r="AC3" s="434">
        <f>AB3+1</f>
        <v>2</v>
      </c>
      <c r="AD3" s="434">
        <f t="shared" ref="AD3:AU3" si="1">AC3+1</f>
        <v>3</v>
      </c>
      <c r="AE3" s="434">
        <f t="shared" si="1"/>
        <v>4</v>
      </c>
      <c r="AF3" s="434">
        <f t="shared" si="1"/>
        <v>5</v>
      </c>
      <c r="AG3" s="434">
        <f t="shared" si="1"/>
        <v>6</v>
      </c>
      <c r="AH3" s="434">
        <f t="shared" si="1"/>
        <v>7</v>
      </c>
      <c r="AI3" s="434">
        <f t="shared" si="1"/>
        <v>8</v>
      </c>
      <c r="AJ3" s="434">
        <f t="shared" si="1"/>
        <v>9</v>
      </c>
      <c r="AK3" s="434">
        <f t="shared" si="1"/>
        <v>10</v>
      </c>
      <c r="AL3" s="434">
        <f t="shared" si="1"/>
        <v>11</v>
      </c>
      <c r="AM3" s="434">
        <f t="shared" si="1"/>
        <v>12</v>
      </c>
      <c r="AN3" s="434">
        <f t="shared" si="1"/>
        <v>13</v>
      </c>
      <c r="AO3" s="434">
        <f t="shared" si="1"/>
        <v>14</v>
      </c>
      <c r="AP3" s="434">
        <f t="shared" si="1"/>
        <v>15</v>
      </c>
      <c r="AQ3" s="434">
        <f t="shared" si="1"/>
        <v>16</v>
      </c>
      <c r="AR3" s="434">
        <f t="shared" si="1"/>
        <v>17</v>
      </c>
      <c r="AS3" s="434">
        <f t="shared" si="1"/>
        <v>18</v>
      </c>
      <c r="AT3" s="434">
        <f t="shared" si="1"/>
        <v>19</v>
      </c>
      <c r="AU3" s="434">
        <f t="shared" si="1"/>
        <v>20</v>
      </c>
      <c r="AV3" s="489"/>
      <c r="AW3" s="489"/>
      <c r="AX3" s="489"/>
      <c r="AY3" s="488"/>
      <c r="AZ3" s="488"/>
    </row>
    <row r="4" spans="1:52" x14ac:dyDescent="0.5">
      <c r="D4" s="487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89"/>
      <c r="Z4" s="489"/>
      <c r="AA4" s="489"/>
      <c r="AB4" s="434"/>
      <c r="AC4" s="434"/>
      <c r="AD4" s="434"/>
      <c r="AE4" s="434"/>
      <c r="AF4" s="434"/>
      <c r="AG4" s="434"/>
      <c r="AH4" s="434"/>
      <c r="AI4" s="434"/>
      <c r="AJ4" s="434"/>
      <c r="AK4" s="434"/>
      <c r="AL4" s="434"/>
      <c r="AM4" s="434"/>
      <c r="AN4" s="434"/>
      <c r="AO4" s="434"/>
      <c r="AP4" s="434"/>
      <c r="AQ4" s="434"/>
      <c r="AR4" s="434"/>
      <c r="AS4" s="434"/>
      <c r="AT4" s="434"/>
      <c r="AU4" s="434"/>
      <c r="AV4" s="489"/>
      <c r="AW4" s="489"/>
      <c r="AX4" s="489"/>
      <c r="AY4" s="488"/>
      <c r="AZ4" s="488"/>
    </row>
    <row r="5" spans="1:52" ht="20.100000000000001" customHeight="1" x14ac:dyDescent="0.5">
      <c r="D5" s="487"/>
      <c r="E5" s="187">
        <f>IF(ประเมินคุณลักษณะ!G5="","",ประเมินคุณลักษณะ!G5)</f>
        <v>3</v>
      </c>
      <c r="F5" s="187">
        <f>IF(ประเมินคุณลักษณะ!H5="","",ประเมินคุณลักษณะ!H5)</f>
        <v>3</v>
      </c>
      <c r="G5" s="187">
        <f>IF(ประเมินคุณลักษณะ!I5="","",ประเมินคุณลักษณะ!I5)</f>
        <v>3</v>
      </c>
      <c r="H5" s="187">
        <f>IF(ประเมินคุณลักษณะ!J5="","",ประเมินคุณลักษณะ!J5)</f>
        <v>3</v>
      </c>
      <c r="I5" s="187">
        <f>IF(ประเมินคุณลักษณะ!K5="","",ประเมินคุณลักษณะ!K5)</f>
        <v>3</v>
      </c>
      <c r="J5" s="187">
        <f>IF(ประเมินคุณลักษณะ!L5="","",ประเมินคุณลักษณะ!L5)</f>
        <v>3</v>
      </c>
      <c r="K5" s="187">
        <f>IF(ประเมินคุณลักษณะ!M5="","",ประเมินคุณลักษณะ!M5)</f>
        <v>3</v>
      </c>
      <c r="L5" s="187">
        <f>IF(ประเมินคุณลักษณะ!N5="","",ประเมินคุณลักษณะ!N5)</f>
        <v>3</v>
      </c>
      <c r="M5" s="187" t="str">
        <f>IF(ประเมินคุณลักษณะ!O5="","",ประเมินคุณลักษณะ!O5)</f>
        <v/>
      </c>
      <c r="N5" s="187" t="str">
        <f>IF(ประเมินคุณลักษณะ!P5="","",ประเมินคุณลักษณะ!P5)</f>
        <v/>
      </c>
      <c r="O5" s="187" t="str">
        <f>IF(ประเมินคุณลักษณะ!Q5="","",ประเมินคุณลักษณะ!Q5)</f>
        <v/>
      </c>
      <c r="P5" s="187" t="str">
        <f>IF(ประเมินคุณลักษณะ!R5="","",ประเมินคุณลักษณะ!R5)</f>
        <v/>
      </c>
      <c r="Q5" s="187" t="str">
        <f>IF(ประเมินคุณลักษณะ!S5="","",ประเมินคุณลักษณะ!S5)</f>
        <v/>
      </c>
      <c r="R5" s="187" t="str">
        <f>IF(ประเมินคุณลักษณะ!T5="","",ประเมินคุณลักษณะ!T5)</f>
        <v/>
      </c>
      <c r="S5" s="187" t="str">
        <f>IF(ประเมินคุณลักษณะ!U5="","",ประเมินคุณลักษณะ!U5)</f>
        <v/>
      </c>
      <c r="T5" s="187" t="str">
        <f>IF(ประเมินคุณลักษณะ!V5="","",ประเมินคุณลักษณะ!V5)</f>
        <v/>
      </c>
      <c r="U5" s="187" t="str">
        <f>IF(ประเมินคุณลักษณะ!W5="","",ประเมินคุณลักษณะ!W5)</f>
        <v/>
      </c>
      <c r="V5" s="187" t="str">
        <f>IF(ประเมินคุณลักษณะ!X5="","",ประเมินคุณลักษณะ!X5)</f>
        <v/>
      </c>
      <c r="W5" s="187" t="str">
        <f>IF(ประเมินคุณลักษณะ!Y5="","",ประเมินคุณลักษณะ!Y5)</f>
        <v/>
      </c>
      <c r="X5" s="187" t="str">
        <f>IF(ประเมินคุณลักษณะ!Z5="","",ประเมินคุณลักษณะ!Z5)</f>
        <v/>
      </c>
      <c r="Y5" s="187">
        <f>IF(ประเมินคุณลักษณะ!AA5="","",ประเมินคุณลักษณะ!AA5)</f>
        <v>24</v>
      </c>
      <c r="Z5" s="489"/>
      <c r="AA5" s="489"/>
      <c r="AB5" s="187">
        <f>IF(ประเมินคุณลักษณะ!AE5="","",ประเมินคุณลักษณะ!AE5)</f>
        <v>3</v>
      </c>
      <c r="AC5" s="187">
        <f>IF(ประเมินคุณลักษณะ!AF5="","",ประเมินคุณลักษณะ!AF5)</f>
        <v>3</v>
      </c>
      <c r="AD5" s="187">
        <f>IF(ประเมินคุณลักษณะ!AG5="","",ประเมินคุณลักษณะ!AG5)</f>
        <v>3</v>
      </c>
      <c r="AE5" s="187">
        <f>IF(ประเมินคุณลักษณะ!AH5="","",ประเมินคุณลักษณะ!AH5)</f>
        <v>3</v>
      </c>
      <c r="AF5" s="187">
        <f>IF(ประเมินคุณลักษณะ!AI5="","",ประเมินคุณลักษณะ!AI5)</f>
        <v>3</v>
      </c>
      <c r="AG5" s="187">
        <f>IF(ประเมินคุณลักษณะ!AJ5="","",ประเมินคุณลักษณะ!AJ5)</f>
        <v>3</v>
      </c>
      <c r="AH5" s="187">
        <f>IF(ประเมินคุณลักษณะ!AK5="","",ประเมินคุณลักษณะ!AK5)</f>
        <v>3</v>
      </c>
      <c r="AI5" s="187">
        <f>IF(ประเมินคุณลักษณะ!AL5="","",ประเมินคุณลักษณะ!AL5)</f>
        <v>3</v>
      </c>
      <c r="AJ5" s="187" t="str">
        <f>IF(ประเมินคุณลักษณะ!AM5="","",ประเมินคุณลักษณะ!AM5)</f>
        <v/>
      </c>
      <c r="AK5" s="187" t="str">
        <f>IF(ประเมินคุณลักษณะ!AN5="","",ประเมินคุณลักษณะ!AN5)</f>
        <v/>
      </c>
      <c r="AL5" s="187" t="str">
        <f>IF(ประเมินคุณลักษณะ!AO5="","",ประเมินคุณลักษณะ!AO5)</f>
        <v/>
      </c>
      <c r="AM5" s="187" t="str">
        <f>IF(ประเมินคุณลักษณะ!AP5="","",ประเมินคุณลักษณะ!AP5)</f>
        <v/>
      </c>
      <c r="AN5" s="187" t="str">
        <f>IF(ประเมินคุณลักษณะ!AQ5="","",ประเมินคุณลักษณะ!AQ5)</f>
        <v/>
      </c>
      <c r="AO5" s="187" t="str">
        <f>IF(ประเมินคุณลักษณะ!AR5="","",ประเมินคุณลักษณะ!AR5)</f>
        <v/>
      </c>
      <c r="AP5" s="187" t="str">
        <f>IF(ประเมินคุณลักษณะ!AS5="","",ประเมินคุณลักษณะ!AS5)</f>
        <v/>
      </c>
      <c r="AQ5" s="187" t="str">
        <f>IF(ประเมินคุณลักษณะ!AT5="","",ประเมินคุณลักษณะ!AT5)</f>
        <v/>
      </c>
      <c r="AR5" s="187" t="str">
        <f>IF(ประเมินคุณลักษณะ!AU5="","",ประเมินคุณลักษณะ!AU5)</f>
        <v/>
      </c>
      <c r="AS5" s="187" t="str">
        <f>IF(ประเมินคุณลักษณะ!AV5="","",ประเมินคุณลักษณะ!AV5)</f>
        <v/>
      </c>
      <c r="AT5" s="187" t="str">
        <f>IF(ประเมินคุณลักษณะ!AW5="","",ประเมินคุณลักษณะ!AW5)</f>
        <v/>
      </c>
      <c r="AU5" s="187" t="str">
        <f>IF(ประเมินคุณลักษณะ!AX5="","",ประเมินคุณลักษณะ!AX5)</f>
        <v/>
      </c>
      <c r="AV5" s="187">
        <f>IF(ประเมินคุณลักษณะ!AY5="","",ประเมินคุณลักษณะ!AY5)</f>
        <v>24</v>
      </c>
      <c r="AW5" s="489"/>
      <c r="AX5" s="489"/>
      <c r="AY5" s="488"/>
      <c r="AZ5" s="488"/>
    </row>
    <row r="6" spans="1:52" ht="20.100000000000001" customHeight="1" x14ac:dyDescent="0.5">
      <c r="D6" s="190">
        <f>IF(B2="","",IF(B2=1,1,31))</f>
        <v>1</v>
      </c>
      <c r="E6" s="187">
        <f>IF($B$2=1,IF(ประเมินคุณลักษณะ!G6="","",ประเมินคุณลักษณะ!G6),IF(ประเมินคุณลักษณะ!G36="","",ประเมินคุณลักษณะ!G36))</f>
        <v>2</v>
      </c>
      <c r="F6" s="187">
        <f>IF($B$2=1,IF(ประเมินคุณลักษณะ!H6="","",ประเมินคุณลักษณะ!H6),IF(ประเมินคุณลักษณะ!H36="","",ประเมินคุณลักษณะ!H36))</f>
        <v>3</v>
      </c>
      <c r="G6" s="187">
        <f>IF($B$2=1,IF(ประเมินคุณลักษณะ!I6="","",ประเมินคุณลักษณะ!I6),IF(ประเมินคุณลักษณะ!I36="","",ประเมินคุณลักษณะ!I36))</f>
        <v>1</v>
      </c>
      <c r="H6" s="187">
        <f>IF($B$2=1,IF(ประเมินคุณลักษณะ!J6="","",ประเมินคุณลักษณะ!J6),IF(ประเมินคุณลักษณะ!J36="","",ประเมินคุณลักษณะ!J36))</f>
        <v>1</v>
      </c>
      <c r="I6" s="187">
        <f>IF($B$2=1,IF(ประเมินคุณลักษณะ!K6="","",ประเมินคุณลักษณะ!K6),IF(ประเมินคุณลักษณะ!K36="","",ประเมินคุณลักษณะ!K36))</f>
        <v>2</v>
      </c>
      <c r="J6" s="187">
        <f>IF($B$2=1,IF(ประเมินคุณลักษณะ!L6="","",ประเมินคุณลักษณะ!L6),IF(ประเมินคุณลักษณะ!L36="","",ประเมินคุณลักษณะ!L36))</f>
        <v>1</v>
      </c>
      <c r="K6" s="187">
        <f>IF($B$2=1,IF(ประเมินคุณลักษณะ!M6="","",ประเมินคุณลักษณะ!M6),IF(ประเมินคุณลักษณะ!M36="","",ประเมินคุณลักษณะ!M36))</f>
        <v>2</v>
      </c>
      <c r="L6" s="187">
        <f>IF($B$2=1,IF(ประเมินคุณลักษณะ!N6="","",ประเมินคุณลักษณะ!N6),IF(ประเมินคุณลักษณะ!N36="","",ประเมินคุณลักษณะ!N36))</f>
        <v>2</v>
      </c>
      <c r="M6" s="187" t="str">
        <f>IF($B$2=1,IF(ประเมินคุณลักษณะ!O6="","",ประเมินคุณลักษณะ!O6),IF(ประเมินคุณลักษณะ!O36="","",ประเมินคุณลักษณะ!O36))</f>
        <v/>
      </c>
      <c r="N6" s="187" t="str">
        <f>IF($B$2=1,IF(ประเมินคุณลักษณะ!P6="","",ประเมินคุณลักษณะ!P6),IF(ประเมินคุณลักษณะ!P36="","",ประเมินคุณลักษณะ!P36))</f>
        <v/>
      </c>
      <c r="O6" s="187" t="str">
        <f>IF($B$2=1,IF(ประเมินคุณลักษณะ!Q6="","",ประเมินคุณลักษณะ!Q6),IF(ประเมินคุณลักษณะ!Q36="","",ประเมินคุณลักษณะ!Q36))</f>
        <v/>
      </c>
      <c r="P6" s="187" t="str">
        <f>IF($B$2=1,IF(ประเมินคุณลักษณะ!R6="","",ประเมินคุณลักษณะ!R6),IF(ประเมินคุณลักษณะ!R36="","",ประเมินคุณลักษณะ!R36))</f>
        <v/>
      </c>
      <c r="Q6" s="187" t="str">
        <f>IF($B$2=1,IF(ประเมินคุณลักษณะ!S6="","",ประเมินคุณลักษณะ!S6),IF(ประเมินคุณลักษณะ!S36="","",ประเมินคุณลักษณะ!S36))</f>
        <v/>
      </c>
      <c r="R6" s="187" t="str">
        <f>IF($B$2=1,IF(ประเมินคุณลักษณะ!T6="","",ประเมินคุณลักษณะ!T6),IF(ประเมินคุณลักษณะ!T36="","",ประเมินคุณลักษณะ!T36))</f>
        <v/>
      </c>
      <c r="S6" s="187" t="str">
        <f>IF($B$2=1,IF(ประเมินคุณลักษณะ!U6="","",ประเมินคุณลักษณะ!U6),IF(ประเมินคุณลักษณะ!U36="","",ประเมินคุณลักษณะ!U36))</f>
        <v/>
      </c>
      <c r="T6" s="187" t="str">
        <f>IF($B$2=1,IF(ประเมินคุณลักษณะ!V6="","",ประเมินคุณลักษณะ!V6),IF(ประเมินคุณลักษณะ!V36="","",ประเมินคุณลักษณะ!V36))</f>
        <v/>
      </c>
      <c r="U6" s="187" t="str">
        <f>IF($B$2=1,IF(ประเมินคุณลักษณะ!W6="","",ประเมินคุณลักษณะ!W6),IF(ประเมินคุณลักษณะ!W36="","",ประเมินคุณลักษณะ!W36))</f>
        <v/>
      </c>
      <c r="V6" s="187" t="str">
        <f>IF($B$2=1,IF(ประเมินคุณลักษณะ!X6="","",ประเมินคุณลักษณะ!X6),IF(ประเมินคุณลักษณะ!X36="","",ประเมินคุณลักษณะ!X36))</f>
        <v/>
      </c>
      <c r="W6" s="187" t="str">
        <f>IF($B$2=1,IF(ประเมินคุณลักษณะ!Y6="","",ประเมินคุณลักษณะ!Y6),IF(ประเมินคุณลักษณะ!Y36="","",ประเมินคุณลักษณะ!Y36))</f>
        <v/>
      </c>
      <c r="X6" s="187" t="str">
        <f>IF($B$2=1,IF(ประเมินคุณลักษณะ!Z6="","",ประเมินคุณลักษณะ!Z6),IF(ประเมินคุณลักษณะ!Z36="","",ประเมินคุณลักษณะ!Z36))</f>
        <v/>
      </c>
      <c r="Y6" s="187">
        <f>IF($B$2=1,IF(ประเมินคุณลักษณะ!AA6="","",ประเมินคุณลักษณะ!AA6),IF(ประเมินคุณลักษณะ!AA36="","",ประเมินคุณลักษณะ!AA36))</f>
        <v>14</v>
      </c>
      <c r="Z6" s="187">
        <f>IF($B$2=1,IF(ประเมินคุณลักษณะ!AB6="","",ประเมินคุณลักษณะ!AB6),IF(ประเมินคุณลักษณะ!AB36="","",ประเมินคุณลักษณะ!AB36))</f>
        <v>1.75</v>
      </c>
      <c r="AA6" s="187">
        <f>IF($B$2=1,IF(ประเมินคุณลักษณะ!AC6="","",ประเมินคุณลักษณะ!AC6),IF(ประเมินคุณลักษณะ!AC36="","",ประเมินคุณลักษณะ!AC36))</f>
        <v>2</v>
      </c>
      <c r="AB6" s="187">
        <f>IF($B$2=1,IF(ประเมินคุณลักษณะ!AE6="","",ประเมินคุณลักษณะ!AE6),IF(ประเมินคุณลักษณะ!AE36="","",ประเมินคุณลักษณะ!AE36))</f>
        <v>2</v>
      </c>
      <c r="AC6" s="187">
        <f>IF($B$2=1,IF(ประเมินคุณลักษณะ!AF6="","",ประเมินคุณลักษณะ!AF6),IF(ประเมินคุณลักษณะ!AF36="","",ประเมินคุณลักษณะ!AF36))</f>
        <v>3</v>
      </c>
      <c r="AD6" s="187">
        <f>IF($B$2=1,IF(ประเมินคุณลักษณะ!AG6="","",ประเมินคุณลักษณะ!AG6),IF(ประเมินคุณลักษณะ!AG36="","",ประเมินคุณลักษณะ!AG36))</f>
        <v>1</v>
      </c>
      <c r="AE6" s="187">
        <f>IF($B$2=1,IF(ประเมินคุณลักษณะ!AH6="","",ประเมินคุณลักษณะ!AH6),IF(ประเมินคุณลักษณะ!AH36="","",ประเมินคุณลักษณะ!AH36))</f>
        <v>1</v>
      </c>
      <c r="AF6" s="187">
        <f>IF($B$2=1,IF(ประเมินคุณลักษณะ!AI6="","",ประเมินคุณลักษณะ!AI6),IF(ประเมินคุณลักษณะ!AI36="","",ประเมินคุณลักษณะ!AI36))</f>
        <v>2</v>
      </c>
      <c r="AG6" s="187">
        <f>IF($B$2=1,IF(ประเมินคุณลักษณะ!AJ6="","",ประเมินคุณลักษณะ!AJ6),IF(ประเมินคุณลักษณะ!AJ36="","",ประเมินคุณลักษณะ!AJ36))</f>
        <v>1</v>
      </c>
      <c r="AH6" s="187">
        <f>IF($B$2=1,IF(ประเมินคุณลักษณะ!AK6="","",ประเมินคุณลักษณะ!AK6),IF(ประเมินคุณลักษณะ!AK36="","",ประเมินคุณลักษณะ!AK36))</f>
        <v>2</v>
      </c>
      <c r="AI6" s="187">
        <f>IF($B$2=1,IF(ประเมินคุณลักษณะ!AL6="","",ประเมินคุณลักษณะ!AL6),IF(ประเมินคุณลักษณะ!AL36="","",ประเมินคุณลักษณะ!AL36))</f>
        <v>2</v>
      </c>
      <c r="AJ6" s="187" t="str">
        <f>IF($B$2=1,IF(ประเมินคุณลักษณะ!AM6="","",ประเมินคุณลักษณะ!AM6),IF(ประเมินคุณลักษณะ!AM36="","",ประเมินคุณลักษณะ!AM36))</f>
        <v/>
      </c>
      <c r="AK6" s="187" t="str">
        <f>IF($B$2=1,IF(ประเมินคุณลักษณะ!AN6="","",ประเมินคุณลักษณะ!AN6),IF(ประเมินคุณลักษณะ!AN36="","",ประเมินคุณลักษณะ!AN36))</f>
        <v/>
      </c>
      <c r="AL6" s="187" t="str">
        <f>IF($B$2=1,IF(ประเมินคุณลักษณะ!AO6="","",ประเมินคุณลักษณะ!AO6),IF(ประเมินคุณลักษณะ!AO36="","",ประเมินคุณลักษณะ!AO36))</f>
        <v/>
      </c>
      <c r="AM6" s="187" t="str">
        <f>IF($B$2=1,IF(ประเมินคุณลักษณะ!AP6="","",ประเมินคุณลักษณะ!AP6),IF(ประเมินคุณลักษณะ!AP36="","",ประเมินคุณลักษณะ!AP36))</f>
        <v/>
      </c>
      <c r="AN6" s="187" t="str">
        <f>IF($B$2=1,IF(ประเมินคุณลักษณะ!AQ6="","",ประเมินคุณลักษณะ!AQ6),IF(ประเมินคุณลักษณะ!AQ36="","",ประเมินคุณลักษณะ!AQ36))</f>
        <v/>
      </c>
      <c r="AO6" s="187" t="str">
        <f>IF($B$2=1,IF(ประเมินคุณลักษณะ!AR6="","",ประเมินคุณลักษณะ!AR6),IF(ประเมินคุณลักษณะ!AR36="","",ประเมินคุณลักษณะ!AR36))</f>
        <v/>
      </c>
      <c r="AP6" s="187" t="str">
        <f>IF($B$2=1,IF(ประเมินคุณลักษณะ!AS6="","",ประเมินคุณลักษณะ!AS6),IF(ประเมินคุณลักษณะ!AS36="","",ประเมินคุณลักษณะ!AS36))</f>
        <v/>
      </c>
      <c r="AQ6" s="187" t="str">
        <f>IF($B$2=1,IF(ประเมินคุณลักษณะ!AT6="","",ประเมินคุณลักษณะ!AT6),IF(ประเมินคุณลักษณะ!AT36="","",ประเมินคุณลักษณะ!AT36))</f>
        <v/>
      </c>
      <c r="AR6" s="187" t="str">
        <f>IF($B$2=1,IF(ประเมินคุณลักษณะ!AU6="","",ประเมินคุณลักษณะ!AU6),IF(ประเมินคุณลักษณะ!AU36="","",ประเมินคุณลักษณะ!AU36))</f>
        <v/>
      </c>
      <c r="AS6" s="187" t="str">
        <f>IF($B$2=1,IF(ประเมินคุณลักษณะ!AV6="","",ประเมินคุณลักษณะ!AV6),IF(ประเมินคุณลักษณะ!AV36="","",ประเมินคุณลักษณะ!AV36))</f>
        <v/>
      </c>
      <c r="AT6" s="187" t="str">
        <f>IF($B$2=1,IF(ประเมินคุณลักษณะ!AW6="","",ประเมินคุณลักษณะ!AW6),IF(ประเมินคุณลักษณะ!AW36="","",ประเมินคุณลักษณะ!AW36))</f>
        <v/>
      </c>
      <c r="AU6" s="187" t="str">
        <f>IF($B$2=1,IF(ประเมินคุณลักษณะ!AX6="","",ประเมินคุณลักษณะ!AX6),IF(ประเมินคุณลักษณะ!AX36="","",ประเมินคุณลักษณะ!AX36))</f>
        <v/>
      </c>
      <c r="AV6" s="187">
        <f>IF($B$2=1,IF(ประเมินคุณลักษณะ!AY6="","",ประเมินคุณลักษณะ!AY6),IF(ประเมินคุณลักษณะ!AY36="","",ประเมินคุณลักษณะ!AY36))</f>
        <v>14</v>
      </c>
      <c r="AW6" s="187">
        <f>IF($B$2=1,IF(ประเมินคุณลักษณะ!AZ6="","",ประเมินคุณลักษณะ!AZ6),IF(ประเมินคุณลักษณะ!AZ36="","",ประเมินคุณลักษณะ!AZ36))</f>
        <v>1.75</v>
      </c>
      <c r="AX6" s="187">
        <f>IF($B$2=1,IF(ประเมินคุณลักษณะ!BA6="","",ประเมินคุณลักษณะ!BA6),IF(ประเมินคุณลักษณะ!BA36="","",ประเมินคุณลักษณะ!BA36))</f>
        <v>2</v>
      </c>
      <c r="AY6" s="187">
        <f>IF($B$2=1,IF(ประเมินคุณลักษณะ!BB6="","",ประเมินคุณลักษณะ!BB6),IF(ประเมินคุณลักษณะ!BB36="","",ประเมินคุณลักษณะ!BB36))</f>
        <v>1.75</v>
      </c>
      <c r="AZ6" s="186">
        <f>IF($B$2=1,IF(ประเมินคุณลักษณะ!BC6="","",ประเมินคุณลักษณะ!BC6),IF(ประเมินคุณลักษณะ!BC36="","",ประเมินคุณลักษณะ!BC36))</f>
        <v>2</v>
      </c>
    </row>
    <row r="7" spans="1:52" ht="20.100000000000001" customHeight="1" x14ac:dyDescent="0.5">
      <c r="D7" s="190">
        <f>D6+1</f>
        <v>2</v>
      </c>
      <c r="E7" s="187">
        <f>IF($B$2=1,IF(ประเมินคุณลักษณะ!G7="","",ประเมินคุณลักษณะ!G7),IF(ประเมินคุณลักษณะ!G37="","",ประเมินคุณลักษณะ!G37))</f>
        <v>1</v>
      </c>
      <c r="F7" s="187">
        <f>IF($B$2=1,IF(ประเมินคุณลักษณะ!H7="","",ประเมินคุณลักษณะ!H7),IF(ประเมินคุณลักษณะ!H37="","",ประเมินคุณลักษณะ!H37))</f>
        <v>2</v>
      </c>
      <c r="G7" s="187">
        <f>IF($B$2=1,IF(ประเมินคุณลักษณะ!I7="","",ประเมินคุณลักษณะ!I7),IF(ประเมินคุณลักษณะ!I37="","",ประเมินคุณลักษณะ!I37))</f>
        <v>1</v>
      </c>
      <c r="H7" s="187">
        <f>IF($B$2=1,IF(ประเมินคุณลักษณะ!J7="","",ประเมินคุณลักษณะ!J7),IF(ประเมินคุณลักษณะ!J37="","",ประเมินคุณลักษณะ!J37))</f>
        <v>2</v>
      </c>
      <c r="I7" s="187">
        <f>IF($B$2=1,IF(ประเมินคุณลักษณะ!K7="","",ประเมินคุณลักษณะ!K7),IF(ประเมินคุณลักษณะ!K37="","",ประเมินคุณลักษณะ!K37))</f>
        <v>2</v>
      </c>
      <c r="J7" s="187">
        <f>IF($B$2=1,IF(ประเมินคุณลักษณะ!L7="","",ประเมินคุณลักษณะ!L7),IF(ประเมินคุณลักษณะ!L37="","",ประเมินคุณลักษณะ!L37))</f>
        <v>2</v>
      </c>
      <c r="K7" s="187">
        <f>IF($B$2=1,IF(ประเมินคุณลักษณะ!M7="","",ประเมินคุณลักษณะ!M7),IF(ประเมินคุณลักษณะ!M37="","",ประเมินคุณลักษณะ!M37))</f>
        <v>1</v>
      </c>
      <c r="L7" s="187">
        <f>IF($B$2=1,IF(ประเมินคุณลักษณะ!N7="","",ประเมินคุณลักษณะ!N7),IF(ประเมินคุณลักษณะ!N37="","",ประเมินคุณลักษณะ!N37))</f>
        <v>1</v>
      </c>
      <c r="M7" s="187" t="str">
        <f>IF($B$2=1,IF(ประเมินคุณลักษณะ!O7="","",ประเมินคุณลักษณะ!O7),IF(ประเมินคุณลักษณะ!O37="","",ประเมินคุณลักษณะ!O37))</f>
        <v/>
      </c>
      <c r="N7" s="187" t="str">
        <f>IF($B$2=1,IF(ประเมินคุณลักษณะ!P7="","",ประเมินคุณลักษณะ!P7),IF(ประเมินคุณลักษณะ!P37="","",ประเมินคุณลักษณะ!P37))</f>
        <v/>
      </c>
      <c r="O7" s="187" t="str">
        <f>IF($B$2=1,IF(ประเมินคุณลักษณะ!Q7="","",ประเมินคุณลักษณะ!Q7),IF(ประเมินคุณลักษณะ!Q37="","",ประเมินคุณลักษณะ!Q37))</f>
        <v/>
      </c>
      <c r="P7" s="187" t="str">
        <f>IF($B$2=1,IF(ประเมินคุณลักษณะ!R7="","",ประเมินคุณลักษณะ!R7),IF(ประเมินคุณลักษณะ!R37="","",ประเมินคุณลักษณะ!R37))</f>
        <v/>
      </c>
      <c r="Q7" s="187" t="str">
        <f>IF($B$2=1,IF(ประเมินคุณลักษณะ!S7="","",ประเมินคุณลักษณะ!S7),IF(ประเมินคุณลักษณะ!S37="","",ประเมินคุณลักษณะ!S37))</f>
        <v/>
      </c>
      <c r="R7" s="187" t="str">
        <f>IF($B$2=1,IF(ประเมินคุณลักษณะ!T7="","",ประเมินคุณลักษณะ!T7),IF(ประเมินคุณลักษณะ!T37="","",ประเมินคุณลักษณะ!T37))</f>
        <v/>
      </c>
      <c r="S7" s="187" t="str">
        <f>IF($B$2=1,IF(ประเมินคุณลักษณะ!U7="","",ประเมินคุณลักษณะ!U7),IF(ประเมินคุณลักษณะ!U37="","",ประเมินคุณลักษณะ!U37))</f>
        <v/>
      </c>
      <c r="T7" s="187" t="str">
        <f>IF($B$2=1,IF(ประเมินคุณลักษณะ!V7="","",ประเมินคุณลักษณะ!V7),IF(ประเมินคุณลักษณะ!V37="","",ประเมินคุณลักษณะ!V37))</f>
        <v/>
      </c>
      <c r="U7" s="187" t="str">
        <f>IF($B$2=1,IF(ประเมินคุณลักษณะ!W7="","",ประเมินคุณลักษณะ!W7),IF(ประเมินคุณลักษณะ!W37="","",ประเมินคุณลักษณะ!W37))</f>
        <v/>
      </c>
      <c r="V7" s="187" t="str">
        <f>IF($B$2=1,IF(ประเมินคุณลักษณะ!X7="","",ประเมินคุณลักษณะ!X7),IF(ประเมินคุณลักษณะ!X37="","",ประเมินคุณลักษณะ!X37))</f>
        <v/>
      </c>
      <c r="W7" s="187" t="str">
        <f>IF($B$2=1,IF(ประเมินคุณลักษณะ!Y7="","",ประเมินคุณลักษณะ!Y7),IF(ประเมินคุณลักษณะ!Y37="","",ประเมินคุณลักษณะ!Y37))</f>
        <v/>
      </c>
      <c r="X7" s="187" t="str">
        <f>IF($B$2=1,IF(ประเมินคุณลักษณะ!Z7="","",ประเมินคุณลักษณะ!Z7),IF(ประเมินคุณลักษณะ!Z37="","",ประเมินคุณลักษณะ!Z37))</f>
        <v/>
      </c>
      <c r="Y7" s="187">
        <f>IF($B$2=1,IF(ประเมินคุณลักษณะ!AA7="","",ประเมินคุณลักษณะ!AA7),IF(ประเมินคุณลักษณะ!AA37="","",ประเมินคุณลักษณะ!AA37))</f>
        <v>12</v>
      </c>
      <c r="Z7" s="187">
        <f>IF($B$2=1,IF(ประเมินคุณลักษณะ!AB7="","",ประเมินคุณลักษณะ!AB7),IF(ประเมินคุณลักษณะ!AB37="","",ประเมินคุณลักษณะ!AB37))</f>
        <v>1.5</v>
      </c>
      <c r="AA7" s="187">
        <f>IF($B$2=1,IF(ประเมินคุณลักษณะ!AC7="","",ประเมินคุณลักษณะ!AC7),IF(ประเมินคุณลักษณะ!AC37="","",ประเมินคุณลักษณะ!AC37))</f>
        <v>2</v>
      </c>
      <c r="AB7" s="187">
        <f>IF($B$2=1,IF(ประเมินคุณลักษณะ!AE7="","",ประเมินคุณลักษณะ!AE7),IF(ประเมินคุณลักษณะ!AE37="","",ประเมินคุณลักษณะ!AE37))</f>
        <v>1</v>
      </c>
      <c r="AC7" s="187">
        <f>IF($B$2=1,IF(ประเมินคุณลักษณะ!AF7="","",ประเมินคุณลักษณะ!AF7),IF(ประเมินคุณลักษณะ!AF37="","",ประเมินคุณลักษณะ!AF37))</f>
        <v>2</v>
      </c>
      <c r="AD7" s="187">
        <f>IF($B$2=1,IF(ประเมินคุณลักษณะ!AG7="","",ประเมินคุณลักษณะ!AG7),IF(ประเมินคุณลักษณะ!AG37="","",ประเมินคุณลักษณะ!AG37))</f>
        <v>1</v>
      </c>
      <c r="AE7" s="187">
        <f>IF($B$2=1,IF(ประเมินคุณลักษณะ!AH7="","",ประเมินคุณลักษณะ!AH7),IF(ประเมินคุณลักษณะ!AH37="","",ประเมินคุณลักษณะ!AH37))</f>
        <v>2</v>
      </c>
      <c r="AF7" s="187">
        <f>IF($B$2=1,IF(ประเมินคุณลักษณะ!AI7="","",ประเมินคุณลักษณะ!AI7),IF(ประเมินคุณลักษณะ!AI37="","",ประเมินคุณลักษณะ!AI37))</f>
        <v>2</v>
      </c>
      <c r="AG7" s="187">
        <f>IF($B$2=1,IF(ประเมินคุณลักษณะ!AJ7="","",ประเมินคุณลักษณะ!AJ7),IF(ประเมินคุณลักษณะ!AJ37="","",ประเมินคุณลักษณะ!AJ37))</f>
        <v>2</v>
      </c>
      <c r="AH7" s="187">
        <f>IF($B$2=1,IF(ประเมินคุณลักษณะ!AK7="","",ประเมินคุณลักษณะ!AK7),IF(ประเมินคุณลักษณะ!AK37="","",ประเมินคุณลักษณะ!AK37))</f>
        <v>1</v>
      </c>
      <c r="AI7" s="187">
        <f>IF($B$2=1,IF(ประเมินคุณลักษณะ!AL7="","",ประเมินคุณลักษณะ!AL7),IF(ประเมินคุณลักษณะ!AL37="","",ประเมินคุณลักษณะ!AL37))</f>
        <v>1</v>
      </c>
      <c r="AJ7" s="187" t="str">
        <f>IF($B$2=1,IF(ประเมินคุณลักษณะ!AM7="","",ประเมินคุณลักษณะ!AM7),IF(ประเมินคุณลักษณะ!AM37="","",ประเมินคุณลักษณะ!AM37))</f>
        <v/>
      </c>
      <c r="AK7" s="187" t="str">
        <f>IF($B$2=1,IF(ประเมินคุณลักษณะ!AN7="","",ประเมินคุณลักษณะ!AN7),IF(ประเมินคุณลักษณะ!AN37="","",ประเมินคุณลักษณะ!AN37))</f>
        <v/>
      </c>
      <c r="AL7" s="187" t="str">
        <f>IF($B$2=1,IF(ประเมินคุณลักษณะ!AO7="","",ประเมินคุณลักษณะ!AO7),IF(ประเมินคุณลักษณะ!AO37="","",ประเมินคุณลักษณะ!AO37))</f>
        <v/>
      </c>
      <c r="AM7" s="187" t="str">
        <f>IF($B$2=1,IF(ประเมินคุณลักษณะ!AP7="","",ประเมินคุณลักษณะ!AP7),IF(ประเมินคุณลักษณะ!AP37="","",ประเมินคุณลักษณะ!AP37))</f>
        <v/>
      </c>
      <c r="AN7" s="187" t="str">
        <f>IF($B$2=1,IF(ประเมินคุณลักษณะ!AQ7="","",ประเมินคุณลักษณะ!AQ7),IF(ประเมินคุณลักษณะ!AQ37="","",ประเมินคุณลักษณะ!AQ37))</f>
        <v/>
      </c>
      <c r="AO7" s="187" t="str">
        <f>IF($B$2=1,IF(ประเมินคุณลักษณะ!AR7="","",ประเมินคุณลักษณะ!AR7),IF(ประเมินคุณลักษณะ!AR37="","",ประเมินคุณลักษณะ!AR37))</f>
        <v/>
      </c>
      <c r="AP7" s="187" t="str">
        <f>IF($B$2=1,IF(ประเมินคุณลักษณะ!AS7="","",ประเมินคุณลักษณะ!AS7),IF(ประเมินคุณลักษณะ!AS37="","",ประเมินคุณลักษณะ!AS37))</f>
        <v/>
      </c>
      <c r="AQ7" s="187" t="str">
        <f>IF($B$2=1,IF(ประเมินคุณลักษณะ!AT7="","",ประเมินคุณลักษณะ!AT7),IF(ประเมินคุณลักษณะ!AT37="","",ประเมินคุณลักษณะ!AT37))</f>
        <v/>
      </c>
      <c r="AR7" s="187" t="str">
        <f>IF($B$2=1,IF(ประเมินคุณลักษณะ!AU7="","",ประเมินคุณลักษณะ!AU7),IF(ประเมินคุณลักษณะ!AU37="","",ประเมินคุณลักษณะ!AU37))</f>
        <v/>
      </c>
      <c r="AS7" s="187" t="str">
        <f>IF($B$2=1,IF(ประเมินคุณลักษณะ!AV7="","",ประเมินคุณลักษณะ!AV7),IF(ประเมินคุณลักษณะ!AV37="","",ประเมินคุณลักษณะ!AV37))</f>
        <v/>
      </c>
      <c r="AT7" s="187" t="str">
        <f>IF($B$2=1,IF(ประเมินคุณลักษณะ!AW7="","",ประเมินคุณลักษณะ!AW7),IF(ประเมินคุณลักษณะ!AW37="","",ประเมินคุณลักษณะ!AW37))</f>
        <v/>
      </c>
      <c r="AU7" s="187" t="str">
        <f>IF($B$2=1,IF(ประเมินคุณลักษณะ!AX7="","",ประเมินคุณลักษณะ!AX7),IF(ประเมินคุณลักษณะ!AX37="","",ประเมินคุณลักษณะ!AX37))</f>
        <v/>
      </c>
      <c r="AV7" s="187">
        <f>IF($B$2=1,IF(ประเมินคุณลักษณะ!AY7="","",ประเมินคุณลักษณะ!AY7),IF(ประเมินคุณลักษณะ!AY37="","",ประเมินคุณลักษณะ!AY37))</f>
        <v>12</v>
      </c>
      <c r="AW7" s="187">
        <f>IF($B$2=1,IF(ประเมินคุณลักษณะ!AZ7="","",ประเมินคุณลักษณะ!AZ7),IF(ประเมินคุณลักษณะ!AZ37="","",ประเมินคุณลักษณะ!AZ37))</f>
        <v>1.5</v>
      </c>
      <c r="AX7" s="187">
        <f>IF($B$2=1,IF(ประเมินคุณลักษณะ!BA7="","",ประเมินคุณลักษณะ!BA7),IF(ประเมินคุณลักษณะ!BA37="","",ประเมินคุณลักษณะ!BA37))</f>
        <v>2</v>
      </c>
      <c r="AY7" s="187" t="str">
        <f>IF($B$2=1,IF(ประเมินคุณลักษณะ!BB7="","",ประเมินคุณลักษณะ!BB7),IF(ประเมินคุณลักษณะ!BB37="","",ประเมินคุณลักษณะ!BB37))</f>
        <v>-</v>
      </c>
      <c r="AZ7" s="186" t="str">
        <f>IF($B$2=1,IF(ประเมินคุณลักษณะ!BC7="","",ประเมินคุณลักษณะ!BC7),IF(ประเมินคุณลักษณะ!BC37="","",ประเมินคุณลักษณะ!BC37))</f>
        <v>ย้ายออก</v>
      </c>
    </row>
    <row r="8" spans="1:52" ht="20.100000000000001" customHeight="1" x14ac:dyDescent="0.5">
      <c r="D8" s="190">
        <f t="shared" ref="D8:D35" si="2">D7+1</f>
        <v>3</v>
      </c>
      <c r="E8" s="187">
        <f>IF($B$2=1,IF(ประเมินคุณลักษณะ!G8="","",ประเมินคุณลักษณะ!G8),IF(ประเมินคุณลักษณะ!G38="","",ประเมินคุณลักษณะ!G38))</f>
        <v>2</v>
      </c>
      <c r="F8" s="187">
        <f>IF($B$2=1,IF(ประเมินคุณลักษณะ!H8="","",ประเมินคุณลักษณะ!H8),IF(ประเมินคุณลักษณะ!H38="","",ประเมินคุณลักษณะ!H38))</f>
        <v>3</v>
      </c>
      <c r="G8" s="187">
        <f>IF($B$2=1,IF(ประเมินคุณลักษณะ!I8="","",ประเมินคุณลักษณะ!I8),IF(ประเมินคุณลักษณะ!I38="","",ประเมินคุณลักษณะ!I38))</f>
        <v>1</v>
      </c>
      <c r="H8" s="187">
        <f>IF($B$2=1,IF(ประเมินคุณลักษณะ!J8="","",ประเมินคุณลักษณะ!J8),IF(ประเมินคุณลักษณะ!J38="","",ประเมินคุณลักษณะ!J38))</f>
        <v>1</v>
      </c>
      <c r="I8" s="187">
        <f>IF($B$2=1,IF(ประเมินคุณลักษณะ!K8="","",ประเมินคุณลักษณะ!K8),IF(ประเมินคุณลักษณะ!K38="","",ประเมินคุณลักษณะ!K38))</f>
        <v>3</v>
      </c>
      <c r="J8" s="187">
        <f>IF($B$2=1,IF(ประเมินคุณลักษณะ!L8="","",ประเมินคุณลักษณะ!L8),IF(ประเมินคุณลักษณะ!L38="","",ประเมินคุณลักษณะ!L38))</f>
        <v>2</v>
      </c>
      <c r="K8" s="187">
        <f>IF($B$2=1,IF(ประเมินคุณลักษณะ!M8="","",ประเมินคุณลักษณะ!M8),IF(ประเมินคุณลักษณะ!M38="","",ประเมินคุณลักษณะ!M38))</f>
        <v>2</v>
      </c>
      <c r="L8" s="187">
        <f>IF($B$2=1,IF(ประเมินคุณลักษณะ!N8="","",ประเมินคุณลักษณะ!N8),IF(ประเมินคุณลักษณะ!N38="","",ประเมินคุณลักษณะ!N38))</f>
        <v>2</v>
      </c>
      <c r="M8" s="187" t="str">
        <f>IF($B$2=1,IF(ประเมินคุณลักษณะ!O8="","",ประเมินคุณลักษณะ!O8),IF(ประเมินคุณลักษณะ!O38="","",ประเมินคุณลักษณะ!O38))</f>
        <v/>
      </c>
      <c r="N8" s="187" t="str">
        <f>IF($B$2=1,IF(ประเมินคุณลักษณะ!P8="","",ประเมินคุณลักษณะ!P8),IF(ประเมินคุณลักษณะ!P38="","",ประเมินคุณลักษณะ!P38))</f>
        <v/>
      </c>
      <c r="O8" s="187" t="str">
        <f>IF($B$2=1,IF(ประเมินคุณลักษณะ!Q8="","",ประเมินคุณลักษณะ!Q8),IF(ประเมินคุณลักษณะ!Q38="","",ประเมินคุณลักษณะ!Q38))</f>
        <v/>
      </c>
      <c r="P8" s="187" t="str">
        <f>IF($B$2=1,IF(ประเมินคุณลักษณะ!R8="","",ประเมินคุณลักษณะ!R8),IF(ประเมินคุณลักษณะ!R38="","",ประเมินคุณลักษณะ!R38))</f>
        <v/>
      </c>
      <c r="Q8" s="187" t="str">
        <f>IF($B$2=1,IF(ประเมินคุณลักษณะ!S8="","",ประเมินคุณลักษณะ!S8),IF(ประเมินคุณลักษณะ!S38="","",ประเมินคุณลักษณะ!S38))</f>
        <v/>
      </c>
      <c r="R8" s="187" t="str">
        <f>IF($B$2=1,IF(ประเมินคุณลักษณะ!T8="","",ประเมินคุณลักษณะ!T8),IF(ประเมินคุณลักษณะ!T38="","",ประเมินคุณลักษณะ!T38))</f>
        <v/>
      </c>
      <c r="S8" s="187" t="str">
        <f>IF($B$2=1,IF(ประเมินคุณลักษณะ!U8="","",ประเมินคุณลักษณะ!U8),IF(ประเมินคุณลักษณะ!U38="","",ประเมินคุณลักษณะ!U38))</f>
        <v/>
      </c>
      <c r="T8" s="187" t="str">
        <f>IF($B$2=1,IF(ประเมินคุณลักษณะ!V8="","",ประเมินคุณลักษณะ!V8),IF(ประเมินคุณลักษณะ!V38="","",ประเมินคุณลักษณะ!V38))</f>
        <v/>
      </c>
      <c r="U8" s="187" t="str">
        <f>IF($B$2=1,IF(ประเมินคุณลักษณะ!W8="","",ประเมินคุณลักษณะ!W8),IF(ประเมินคุณลักษณะ!W38="","",ประเมินคุณลักษณะ!W38))</f>
        <v/>
      </c>
      <c r="V8" s="187" t="str">
        <f>IF($B$2=1,IF(ประเมินคุณลักษณะ!X8="","",ประเมินคุณลักษณะ!X8),IF(ประเมินคุณลักษณะ!X38="","",ประเมินคุณลักษณะ!X38))</f>
        <v/>
      </c>
      <c r="W8" s="187" t="str">
        <f>IF($B$2=1,IF(ประเมินคุณลักษณะ!Y8="","",ประเมินคุณลักษณะ!Y8),IF(ประเมินคุณลักษณะ!Y38="","",ประเมินคุณลักษณะ!Y38))</f>
        <v/>
      </c>
      <c r="X8" s="187" t="str">
        <f>IF($B$2=1,IF(ประเมินคุณลักษณะ!Z8="","",ประเมินคุณลักษณะ!Z8),IF(ประเมินคุณลักษณะ!Z38="","",ประเมินคุณลักษณะ!Z38))</f>
        <v/>
      </c>
      <c r="Y8" s="187">
        <f>IF($B$2=1,IF(ประเมินคุณลักษณะ!AA8="","",ประเมินคุณลักษณะ!AA8),IF(ประเมินคุณลักษณะ!AA38="","",ประเมินคุณลักษณะ!AA38))</f>
        <v>16</v>
      </c>
      <c r="Z8" s="187">
        <f>IF($B$2=1,IF(ประเมินคุณลักษณะ!AB8="","",ประเมินคุณลักษณะ!AB8),IF(ประเมินคุณลักษณะ!AB38="","",ประเมินคุณลักษณะ!AB38))</f>
        <v>2</v>
      </c>
      <c r="AA8" s="187">
        <f>IF($B$2=1,IF(ประเมินคุณลักษณะ!AC8="","",ประเมินคุณลักษณะ!AC8),IF(ประเมินคุณลักษณะ!AC38="","",ประเมินคุณลักษณะ!AC38))</f>
        <v>2</v>
      </c>
      <c r="AB8" s="187">
        <f>IF($B$2=1,IF(ประเมินคุณลักษณะ!AE8="","",ประเมินคุณลักษณะ!AE8),IF(ประเมินคุณลักษณะ!AE38="","",ประเมินคุณลักษณะ!AE38))</f>
        <v>2</v>
      </c>
      <c r="AC8" s="187">
        <f>IF($B$2=1,IF(ประเมินคุณลักษณะ!AF8="","",ประเมินคุณลักษณะ!AF8),IF(ประเมินคุณลักษณะ!AF38="","",ประเมินคุณลักษณะ!AF38))</f>
        <v>3</v>
      </c>
      <c r="AD8" s="187">
        <f>IF($B$2=1,IF(ประเมินคุณลักษณะ!AG8="","",ประเมินคุณลักษณะ!AG8),IF(ประเมินคุณลักษณะ!AG38="","",ประเมินคุณลักษณะ!AG38))</f>
        <v>1</v>
      </c>
      <c r="AE8" s="187">
        <f>IF($B$2=1,IF(ประเมินคุณลักษณะ!AH8="","",ประเมินคุณลักษณะ!AH8),IF(ประเมินคุณลักษณะ!AH38="","",ประเมินคุณลักษณะ!AH38))</f>
        <v>1</v>
      </c>
      <c r="AF8" s="187">
        <f>IF($B$2=1,IF(ประเมินคุณลักษณะ!AI8="","",ประเมินคุณลักษณะ!AI8),IF(ประเมินคุณลักษณะ!AI38="","",ประเมินคุณลักษณะ!AI38))</f>
        <v>3</v>
      </c>
      <c r="AG8" s="187">
        <f>IF($B$2=1,IF(ประเมินคุณลักษณะ!AJ8="","",ประเมินคุณลักษณะ!AJ8),IF(ประเมินคุณลักษณะ!AJ38="","",ประเมินคุณลักษณะ!AJ38))</f>
        <v>2</v>
      </c>
      <c r="AH8" s="187">
        <f>IF($B$2=1,IF(ประเมินคุณลักษณะ!AK8="","",ประเมินคุณลักษณะ!AK8),IF(ประเมินคุณลักษณะ!AK38="","",ประเมินคุณลักษณะ!AK38))</f>
        <v>2</v>
      </c>
      <c r="AI8" s="187">
        <f>IF($B$2=1,IF(ประเมินคุณลักษณะ!AL8="","",ประเมินคุณลักษณะ!AL8),IF(ประเมินคุณลักษณะ!AL38="","",ประเมินคุณลักษณะ!AL38))</f>
        <v>2</v>
      </c>
      <c r="AJ8" s="187" t="str">
        <f>IF($B$2=1,IF(ประเมินคุณลักษณะ!AM8="","",ประเมินคุณลักษณะ!AM8),IF(ประเมินคุณลักษณะ!AM38="","",ประเมินคุณลักษณะ!AM38))</f>
        <v/>
      </c>
      <c r="AK8" s="187" t="str">
        <f>IF($B$2=1,IF(ประเมินคุณลักษณะ!AN8="","",ประเมินคุณลักษณะ!AN8),IF(ประเมินคุณลักษณะ!AN38="","",ประเมินคุณลักษณะ!AN38))</f>
        <v/>
      </c>
      <c r="AL8" s="187" t="str">
        <f>IF($B$2=1,IF(ประเมินคุณลักษณะ!AO8="","",ประเมินคุณลักษณะ!AO8),IF(ประเมินคุณลักษณะ!AO38="","",ประเมินคุณลักษณะ!AO38))</f>
        <v/>
      </c>
      <c r="AM8" s="187" t="str">
        <f>IF($B$2=1,IF(ประเมินคุณลักษณะ!AP8="","",ประเมินคุณลักษณะ!AP8),IF(ประเมินคุณลักษณะ!AP38="","",ประเมินคุณลักษณะ!AP38))</f>
        <v/>
      </c>
      <c r="AN8" s="187" t="str">
        <f>IF($B$2=1,IF(ประเมินคุณลักษณะ!AQ8="","",ประเมินคุณลักษณะ!AQ8),IF(ประเมินคุณลักษณะ!AQ38="","",ประเมินคุณลักษณะ!AQ38))</f>
        <v/>
      </c>
      <c r="AO8" s="187" t="str">
        <f>IF($B$2=1,IF(ประเมินคุณลักษณะ!AR8="","",ประเมินคุณลักษณะ!AR8),IF(ประเมินคุณลักษณะ!AR38="","",ประเมินคุณลักษณะ!AR38))</f>
        <v/>
      </c>
      <c r="AP8" s="187" t="str">
        <f>IF($B$2=1,IF(ประเมินคุณลักษณะ!AS8="","",ประเมินคุณลักษณะ!AS8),IF(ประเมินคุณลักษณะ!AS38="","",ประเมินคุณลักษณะ!AS38))</f>
        <v/>
      </c>
      <c r="AQ8" s="187" t="str">
        <f>IF($B$2=1,IF(ประเมินคุณลักษณะ!AT8="","",ประเมินคุณลักษณะ!AT8),IF(ประเมินคุณลักษณะ!AT38="","",ประเมินคุณลักษณะ!AT38))</f>
        <v/>
      </c>
      <c r="AR8" s="187" t="str">
        <f>IF($B$2=1,IF(ประเมินคุณลักษณะ!AU8="","",ประเมินคุณลักษณะ!AU8),IF(ประเมินคุณลักษณะ!AU38="","",ประเมินคุณลักษณะ!AU38))</f>
        <v/>
      </c>
      <c r="AS8" s="187" t="str">
        <f>IF($B$2=1,IF(ประเมินคุณลักษณะ!AV8="","",ประเมินคุณลักษณะ!AV8),IF(ประเมินคุณลักษณะ!AV38="","",ประเมินคุณลักษณะ!AV38))</f>
        <v/>
      </c>
      <c r="AT8" s="187" t="str">
        <f>IF($B$2=1,IF(ประเมินคุณลักษณะ!AW8="","",ประเมินคุณลักษณะ!AW8),IF(ประเมินคุณลักษณะ!AW38="","",ประเมินคุณลักษณะ!AW38))</f>
        <v/>
      </c>
      <c r="AU8" s="187" t="str">
        <f>IF($B$2=1,IF(ประเมินคุณลักษณะ!AX8="","",ประเมินคุณลักษณะ!AX8),IF(ประเมินคุณลักษณะ!AX38="","",ประเมินคุณลักษณะ!AX38))</f>
        <v/>
      </c>
      <c r="AV8" s="187">
        <f>IF($B$2=1,IF(ประเมินคุณลักษณะ!AY8="","",ประเมินคุณลักษณะ!AY8),IF(ประเมินคุณลักษณะ!AY38="","",ประเมินคุณลักษณะ!AY38))</f>
        <v>16</v>
      </c>
      <c r="AW8" s="187">
        <f>IF($B$2=1,IF(ประเมินคุณลักษณะ!AZ8="","",ประเมินคุณลักษณะ!AZ8),IF(ประเมินคุณลักษณะ!AZ38="","",ประเมินคุณลักษณะ!AZ38))</f>
        <v>2</v>
      </c>
      <c r="AX8" s="187">
        <f>IF($B$2=1,IF(ประเมินคุณลักษณะ!BA8="","",ประเมินคุณลักษณะ!BA8),IF(ประเมินคุณลักษณะ!BA38="","",ประเมินคุณลักษณะ!BA38))</f>
        <v>2</v>
      </c>
      <c r="AY8" s="187">
        <f>IF($B$2=1,IF(ประเมินคุณลักษณะ!BB8="","",ประเมินคุณลักษณะ!BB8),IF(ประเมินคุณลักษณะ!BB38="","",ประเมินคุณลักษณะ!BB38))</f>
        <v>2</v>
      </c>
      <c r="AZ8" s="186">
        <f>IF($B$2=1,IF(ประเมินคุณลักษณะ!BC8="","",ประเมินคุณลักษณะ!BC8),IF(ประเมินคุณลักษณะ!BC38="","",ประเมินคุณลักษณะ!BC38))</f>
        <v>2</v>
      </c>
    </row>
    <row r="9" spans="1:52" ht="20.100000000000001" customHeight="1" x14ac:dyDescent="0.5">
      <c r="D9" s="190">
        <f t="shared" si="2"/>
        <v>4</v>
      </c>
      <c r="E9" s="187">
        <f>IF($B$2=1,IF(ประเมินคุณลักษณะ!G9="","",ประเมินคุณลักษณะ!G9),IF(ประเมินคุณลักษณะ!G39="","",ประเมินคุณลักษณะ!G39))</f>
        <v>3</v>
      </c>
      <c r="F9" s="187">
        <f>IF($B$2=1,IF(ประเมินคุณลักษณะ!H9="","",ประเมินคุณลักษณะ!H9),IF(ประเมินคุณลักษณะ!H39="","",ประเมินคุณลักษณะ!H39))</f>
        <v>3</v>
      </c>
      <c r="G9" s="187">
        <f>IF($B$2=1,IF(ประเมินคุณลักษณะ!I9="","",ประเมินคุณลักษณะ!I9),IF(ประเมินคุณลักษณะ!I39="","",ประเมินคุณลักษณะ!I39))</f>
        <v>1</v>
      </c>
      <c r="H9" s="187">
        <f>IF($B$2=1,IF(ประเมินคุณลักษณะ!J9="","",ประเมินคุณลักษณะ!J9),IF(ประเมินคุณลักษณะ!J39="","",ประเมินคุณลักษณะ!J39))</f>
        <v>1</v>
      </c>
      <c r="I9" s="187">
        <f>IF($B$2=1,IF(ประเมินคุณลักษณะ!K9="","",ประเมินคุณลักษณะ!K9),IF(ประเมินคุณลักษณะ!K39="","",ประเมินคุณลักษณะ!K39))</f>
        <v>3</v>
      </c>
      <c r="J9" s="187">
        <f>IF($B$2=1,IF(ประเมินคุณลักษณะ!L9="","",ประเมินคุณลักษณะ!L9),IF(ประเมินคุณลักษณะ!L39="","",ประเมินคุณลักษณะ!L39))</f>
        <v>2</v>
      </c>
      <c r="K9" s="187">
        <f>IF($B$2=1,IF(ประเมินคุณลักษณะ!M9="","",ประเมินคุณลักษณะ!M9),IF(ประเมินคุณลักษณะ!M39="","",ประเมินคุณลักษณะ!M39))</f>
        <v>3</v>
      </c>
      <c r="L9" s="187">
        <f>IF($B$2=1,IF(ประเมินคุณลักษณะ!N9="","",ประเมินคุณลักษณะ!N9),IF(ประเมินคุณลักษณะ!N39="","",ประเมินคุณลักษณะ!N39))</f>
        <v>3</v>
      </c>
      <c r="M9" s="187" t="str">
        <f>IF($B$2=1,IF(ประเมินคุณลักษณะ!O9="","",ประเมินคุณลักษณะ!O9),IF(ประเมินคุณลักษณะ!O39="","",ประเมินคุณลักษณะ!O39))</f>
        <v/>
      </c>
      <c r="N9" s="187" t="str">
        <f>IF($B$2=1,IF(ประเมินคุณลักษณะ!P9="","",ประเมินคุณลักษณะ!P9),IF(ประเมินคุณลักษณะ!P39="","",ประเมินคุณลักษณะ!P39))</f>
        <v/>
      </c>
      <c r="O9" s="187" t="str">
        <f>IF($B$2=1,IF(ประเมินคุณลักษณะ!Q9="","",ประเมินคุณลักษณะ!Q9),IF(ประเมินคุณลักษณะ!Q39="","",ประเมินคุณลักษณะ!Q39))</f>
        <v/>
      </c>
      <c r="P9" s="187" t="str">
        <f>IF($B$2=1,IF(ประเมินคุณลักษณะ!R9="","",ประเมินคุณลักษณะ!R9),IF(ประเมินคุณลักษณะ!R39="","",ประเมินคุณลักษณะ!R39))</f>
        <v/>
      </c>
      <c r="Q9" s="187" t="str">
        <f>IF($B$2=1,IF(ประเมินคุณลักษณะ!S9="","",ประเมินคุณลักษณะ!S9),IF(ประเมินคุณลักษณะ!S39="","",ประเมินคุณลักษณะ!S39))</f>
        <v/>
      </c>
      <c r="R9" s="187" t="str">
        <f>IF($B$2=1,IF(ประเมินคุณลักษณะ!T9="","",ประเมินคุณลักษณะ!T9),IF(ประเมินคุณลักษณะ!T39="","",ประเมินคุณลักษณะ!T39))</f>
        <v/>
      </c>
      <c r="S9" s="187" t="str">
        <f>IF($B$2=1,IF(ประเมินคุณลักษณะ!U9="","",ประเมินคุณลักษณะ!U9),IF(ประเมินคุณลักษณะ!U39="","",ประเมินคุณลักษณะ!U39))</f>
        <v/>
      </c>
      <c r="T9" s="187" t="str">
        <f>IF($B$2=1,IF(ประเมินคุณลักษณะ!V9="","",ประเมินคุณลักษณะ!V9),IF(ประเมินคุณลักษณะ!V39="","",ประเมินคุณลักษณะ!V39))</f>
        <v/>
      </c>
      <c r="U9" s="187" t="str">
        <f>IF($B$2=1,IF(ประเมินคุณลักษณะ!W9="","",ประเมินคุณลักษณะ!W9),IF(ประเมินคุณลักษณะ!W39="","",ประเมินคุณลักษณะ!W39))</f>
        <v/>
      </c>
      <c r="V9" s="187" t="str">
        <f>IF($B$2=1,IF(ประเมินคุณลักษณะ!X9="","",ประเมินคุณลักษณะ!X9),IF(ประเมินคุณลักษณะ!X39="","",ประเมินคุณลักษณะ!X39))</f>
        <v/>
      </c>
      <c r="W9" s="187" t="str">
        <f>IF($B$2=1,IF(ประเมินคุณลักษณะ!Y9="","",ประเมินคุณลักษณะ!Y9),IF(ประเมินคุณลักษณะ!Y39="","",ประเมินคุณลักษณะ!Y39))</f>
        <v/>
      </c>
      <c r="X9" s="187" t="str">
        <f>IF($B$2=1,IF(ประเมินคุณลักษณะ!Z9="","",ประเมินคุณลักษณะ!Z9),IF(ประเมินคุณลักษณะ!Z39="","",ประเมินคุณลักษณะ!Z39))</f>
        <v/>
      </c>
      <c r="Y9" s="187">
        <f>IF($B$2=1,IF(ประเมินคุณลักษณะ!AA9="","",ประเมินคุณลักษณะ!AA9),IF(ประเมินคุณลักษณะ!AA39="","",ประเมินคุณลักษณะ!AA39))</f>
        <v>19</v>
      </c>
      <c r="Z9" s="187">
        <f>IF($B$2=1,IF(ประเมินคุณลักษณะ!AB9="","",ประเมินคุณลักษณะ!AB9),IF(ประเมินคุณลักษณะ!AB39="","",ประเมินคุณลักษณะ!AB39))</f>
        <v>2.375</v>
      </c>
      <c r="AA9" s="187">
        <f>IF($B$2=1,IF(ประเมินคุณลักษณะ!AC9="","",ประเมินคุณลักษณะ!AC9),IF(ประเมินคุณลักษณะ!AC39="","",ประเมินคุณลักษณะ!AC39))</f>
        <v>2</v>
      </c>
      <c r="AB9" s="187">
        <f>IF($B$2=1,IF(ประเมินคุณลักษณะ!AE9="","",ประเมินคุณลักษณะ!AE9),IF(ประเมินคุณลักษณะ!AE39="","",ประเมินคุณลักษณะ!AE39))</f>
        <v>2</v>
      </c>
      <c r="AC9" s="187">
        <f>IF($B$2=1,IF(ประเมินคุณลักษณะ!AF9="","",ประเมินคุณลักษณะ!AF9),IF(ประเมินคุณลักษณะ!AF39="","",ประเมินคุณลักษณะ!AF39))</f>
        <v>3</v>
      </c>
      <c r="AD9" s="187">
        <f>IF($B$2=1,IF(ประเมินคุณลักษณะ!AG9="","",ประเมินคุณลักษณะ!AG9),IF(ประเมินคุณลักษณะ!AG39="","",ประเมินคุณลักษณะ!AG39))</f>
        <v>1</v>
      </c>
      <c r="AE9" s="187">
        <f>IF($B$2=1,IF(ประเมินคุณลักษณะ!AH9="","",ประเมินคุณลักษณะ!AH9),IF(ประเมินคุณลักษณะ!AH39="","",ประเมินคุณลักษณะ!AH39))</f>
        <v>1</v>
      </c>
      <c r="AF9" s="187">
        <f>IF($B$2=1,IF(ประเมินคุณลักษณะ!AI9="","",ประเมินคุณลักษณะ!AI9),IF(ประเมินคุณลักษณะ!AI39="","",ประเมินคุณลักษณะ!AI39))</f>
        <v>3</v>
      </c>
      <c r="AG9" s="187">
        <f>IF($B$2=1,IF(ประเมินคุณลักษณะ!AJ9="","",ประเมินคุณลักษณะ!AJ9),IF(ประเมินคุณลักษณะ!AJ39="","",ประเมินคุณลักษณะ!AJ39))</f>
        <v>2</v>
      </c>
      <c r="AH9" s="187">
        <f>IF($B$2=1,IF(ประเมินคุณลักษณะ!AK9="","",ประเมินคุณลักษณะ!AK9),IF(ประเมินคุณลักษณะ!AK39="","",ประเมินคุณลักษณะ!AK39))</f>
        <v>2</v>
      </c>
      <c r="AI9" s="187">
        <f>IF($B$2=1,IF(ประเมินคุณลักษณะ!AL9="","",ประเมินคุณลักษณะ!AL9),IF(ประเมินคุณลักษณะ!AL39="","",ประเมินคุณลักษณะ!AL39))</f>
        <v>2</v>
      </c>
      <c r="AJ9" s="187" t="str">
        <f>IF($B$2=1,IF(ประเมินคุณลักษณะ!AM9="","",ประเมินคุณลักษณะ!AM9),IF(ประเมินคุณลักษณะ!AM39="","",ประเมินคุณลักษณะ!AM39))</f>
        <v/>
      </c>
      <c r="AK9" s="187" t="str">
        <f>IF($B$2=1,IF(ประเมินคุณลักษณะ!AN9="","",ประเมินคุณลักษณะ!AN9),IF(ประเมินคุณลักษณะ!AN39="","",ประเมินคุณลักษณะ!AN39))</f>
        <v/>
      </c>
      <c r="AL9" s="187" t="str">
        <f>IF($B$2=1,IF(ประเมินคุณลักษณะ!AO9="","",ประเมินคุณลักษณะ!AO9),IF(ประเมินคุณลักษณะ!AO39="","",ประเมินคุณลักษณะ!AO39))</f>
        <v/>
      </c>
      <c r="AM9" s="187" t="str">
        <f>IF($B$2=1,IF(ประเมินคุณลักษณะ!AP9="","",ประเมินคุณลักษณะ!AP9),IF(ประเมินคุณลักษณะ!AP39="","",ประเมินคุณลักษณะ!AP39))</f>
        <v/>
      </c>
      <c r="AN9" s="187" t="str">
        <f>IF($B$2=1,IF(ประเมินคุณลักษณะ!AQ9="","",ประเมินคุณลักษณะ!AQ9),IF(ประเมินคุณลักษณะ!AQ39="","",ประเมินคุณลักษณะ!AQ39))</f>
        <v/>
      </c>
      <c r="AO9" s="187" t="str">
        <f>IF($B$2=1,IF(ประเมินคุณลักษณะ!AR9="","",ประเมินคุณลักษณะ!AR9),IF(ประเมินคุณลักษณะ!AR39="","",ประเมินคุณลักษณะ!AR39))</f>
        <v/>
      </c>
      <c r="AP9" s="187" t="str">
        <f>IF($B$2=1,IF(ประเมินคุณลักษณะ!AS9="","",ประเมินคุณลักษณะ!AS9),IF(ประเมินคุณลักษณะ!AS39="","",ประเมินคุณลักษณะ!AS39))</f>
        <v/>
      </c>
      <c r="AQ9" s="187" t="str">
        <f>IF($B$2=1,IF(ประเมินคุณลักษณะ!AT9="","",ประเมินคุณลักษณะ!AT9),IF(ประเมินคุณลักษณะ!AT39="","",ประเมินคุณลักษณะ!AT39))</f>
        <v/>
      </c>
      <c r="AR9" s="187" t="str">
        <f>IF($B$2=1,IF(ประเมินคุณลักษณะ!AU9="","",ประเมินคุณลักษณะ!AU9),IF(ประเมินคุณลักษณะ!AU39="","",ประเมินคุณลักษณะ!AU39))</f>
        <v/>
      </c>
      <c r="AS9" s="187" t="str">
        <f>IF($B$2=1,IF(ประเมินคุณลักษณะ!AV9="","",ประเมินคุณลักษณะ!AV9),IF(ประเมินคุณลักษณะ!AV39="","",ประเมินคุณลักษณะ!AV39))</f>
        <v/>
      </c>
      <c r="AT9" s="187" t="str">
        <f>IF($B$2=1,IF(ประเมินคุณลักษณะ!AW9="","",ประเมินคุณลักษณะ!AW9),IF(ประเมินคุณลักษณะ!AW39="","",ประเมินคุณลักษณะ!AW39))</f>
        <v/>
      </c>
      <c r="AU9" s="187" t="str">
        <f>IF($B$2=1,IF(ประเมินคุณลักษณะ!AX9="","",ประเมินคุณลักษณะ!AX9),IF(ประเมินคุณลักษณะ!AX39="","",ประเมินคุณลักษณะ!AX39))</f>
        <v/>
      </c>
      <c r="AV9" s="187">
        <f>IF($B$2=1,IF(ประเมินคุณลักษณะ!AY9="","",ประเมินคุณลักษณะ!AY9),IF(ประเมินคุณลักษณะ!AY39="","",ประเมินคุณลักษณะ!AY39))</f>
        <v>16</v>
      </c>
      <c r="AW9" s="187">
        <f>IF($B$2=1,IF(ประเมินคุณลักษณะ!AZ9="","",ประเมินคุณลักษณะ!AZ9),IF(ประเมินคุณลักษณะ!AZ39="","",ประเมินคุณลักษณะ!AZ39))</f>
        <v>2</v>
      </c>
      <c r="AX9" s="187">
        <f>IF($B$2=1,IF(ประเมินคุณลักษณะ!BA9="","",ประเมินคุณลักษณะ!BA9),IF(ประเมินคุณลักษณะ!BA39="","",ประเมินคุณลักษณะ!BA39))</f>
        <v>2</v>
      </c>
      <c r="AY9" s="187">
        <f>IF($B$2=1,IF(ประเมินคุณลักษณะ!BB9="","",ประเมินคุณลักษณะ!BB9),IF(ประเมินคุณลักษณะ!BB39="","",ประเมินคุณลักษณะ!BB39))</f>
        <v>2.1875</v>
      </c>
      <c r="AZ9" s="186">
        <f>IF($B$2=1,IF(ประเมินคุณลักษณะ!BC9="","",ประเมินคุณลักษณะ!BC9),IF(ประเมินคุณลักษณะ!BC39="","",ประเมินคุณลักษณะ!BC39))</f>
        <v>2</v>
      </c>
    </row>
    <row r="10" spans="1:52" ht="20.100000000000001" customHeight="1" x14ac:dyDescent="0.5">
      <c r="D10" s="190">
        <f t="shared" si="2"/>
        <v>5</v>
      </c>
      <c r="E10" s="187" t="str">
        <f>IF($B$2=1,IF(ประเมินคุณลักษณะ!G10="","",ประเมินคุณลักษณะ!G10),IF(ประเมินคุณลักษณะ!G40="","",ประเมินคุณลักษณะ!G40))</f>
        <v/>
      </c>
      <c r="F10" s="187" t="str">
        <f>IF($B$2=1,IF(ประเมินคุณลักษณะ!H10="","",ประเมินคุณลักษณะ!H10),IF(ประเมินคุณลักษณะ!H40="","",ประเมินคุณลักษณะ!H40))</f>
        <v/>
      </c>
      <c r="G10" s="187" t="str">
        <f>IF($B$2=1,IF(ประเมินคุณลักษณะ!I10="","",ประเมินคุณลักษณะ!I10),IF(ประเมินคุณลักษณะ!I40="","",ประเมินคุณลักษณะ!I40))</f>
        <v/>
      </c>
      <c r="H10" s="187" t="str">
        <f>IF($B$2=1,IF(ประเมินคุณลักษณะ!J10="","",ประเมินคุณลักษณะ!J10),IF(ประเมินคุณลักษณะ!J40="","",ประเมินคุณลักษณะ!J40))</f>
        <v/>
      </c>
      <c r="I10" s="187" t="str">
        <f>IF($B$2=1,IF(ประเมินคุณลักษณะ!K10="","",ประเมินคุณลักษณะ!K10),IF(ประเมินคุณลักษณะ!K40="","",ประเมินคุณลักษณะ!K40))</f>
        <v/>
      </c>
      <c r="J10" s="187" t="str">
        <f>IF($B$2=1,IF(ประเมินคุณลักษณะ!L10="","",ประเมินคุณลักษณะ!L10),IF(ประเมินคุณลักษณะ!L40="","",ประเมินคุณลักษณะ!L40))</f>
        <v/>
      </c>
      <c r="K10" s="187" t="str">
        <f>IF($B$2=1,IF(ประเมินคุณลักษณะ!M10="","",ประเมินคุณลักษณะ!M10),IF(ประเมินคุณลักษณะ!M40="","",ประเมินคุณลักษณะ!M40))</f>
        <v/>
      </c>
      <c r="L10" s="187" t="str">
        <f>IF($B$2=1,IF(ประเมินคุณลักษณะ!N10="","",ประเมินคุณลักษณะ!N10),IF(ประเมินคุณลักษณะ!N40="","",ประเมินคุณลักษณะ!N40))</f>
        <v/>
      </c>
      <c r="M10" s="187" t="str">
        <f>IF($B$2=1,IF(ประเมินคุณลักษณะ!O10="","",ประเมินคุณลักษณะ!O10),IF(ประเมินคุณลักษณะ!O40="","",ประเมินคุณลักษณะ!O40))</f>
        <v/>
      </c>
      <c r="N10" s="187" t="str">
        <f>IF($B$2=1,IF(ประเมินคุณลักษณะ!P10="","",ประเมินคุณลักษณะ!P10),IF(ประเมินคุณลักษณะ!P40="","",ประเมินคุณลักษณะ!P40))</f>
        <v/>
      </c>
      <c r="O10" s="187" t="str">
        <f>IF($B$2=1,IF(ประเมินคุณลักษณะ!Q10="","",ประเมินคุณลักษณะ!Q10),IF(ประเมินคุณลักษณะ!Q40="","",ประเมินคุณลักษณะ!Q40))</f>
        <v/>
      </c>
      <c r="P10" s="187" t="str">
        <f>IF($B$2=1,IF(ประเมินคุณลักษณะ!R10="","",ประเมินคุณลักษณะ!R10),IF(ประเมินคุณลักษณะ!R40="","",ประเมินคุณลักษณะ!R40))</f>
        <v/>
      </c>
      <c r="Q10" s="187" t="str">
        <f>IF($B$2=1,IF(ประเมินคุณลักษณะ!S10="","",ประเมินคุณลักษณะ!S10),IF(ประเมินคุณลักษณะ!S40="","",ประเมินคุณลักษณะ!S40))</f>
        <v/>
      </c>
      <c r="R10" s="187" t="str">
        <f>IF($B$2=1,IF(ประเมินคุณลักษณะ!T10="","",ประเมินคุณลักษณะ!T10),IF(ประเมินคุณลักษณะ!T40="","",ประเมินคุณลักษณะ!T40))</f>
        <v/>
      </c>
      <c r="S10" s="187" t="str">
        <f>IF($B$2=1,IF(ประเมินคุณลักษณะ!U10="","",ประเมินคุณลักษณะ!U10),IF(ประเมินคุณลักษณะ!U40="","",ประเมินคุณลักษณะ!U40))</f>
        <v/>
      </c>
      <c r="T10" s="187" t="str">
        <f>IF($B$2=1,IF(ประเมินคุณลักษณะ!V10="","",ประเมินคุณลักษณะ!V10),IF(ประเมินคุณลักษณะ!V40="","",ประเมินคุณลักษณะ!V40))</f>
        <v/>
      </c>
      <c r="U10" s="187" t="str">
        <f>IF($B$2=1,IF(ประเมินคุณลักษณะ!W10="","",ประเมินคุณลักษณะ!W10),IF(ประเมินคุณลักษณะ!W40="","",ประเมินคุณลักษณะ!W40))</f>
        <v/>
      </c>
      <c r="V10" s="187" t="str">
        <f>IF($B$2=1,IF(ประเมินคุณลักษณะ!X10="","",ประเมินคุณลักษณะ!X10),IF(ประเมินคุณลักษณะ!X40="","",ประเมินคุณลักษณะ!X40))</f>
        <v/>
      </c>
      <c r="W10" s="187" t="str">
        <f>IF($B$2=1,IF(ประเมินคุณลักษณะ!Y10="","",ประเมินคุณลักษณะ!Y10),IF(ประเมินคุณลักษณะ!Y40="","",ประเมินคุณลักษณะ!Y40))</f>
        <v/>
      </c>
      <c r="X10" s="187" t="str">
        <f>IF($B$2=1,IF(ประเมินคุณลักษณะ!Z10="","",ประเมินคุณลักษณะ!Z10),IF(ประเมินคุณลักษณะ!Z40="","",ประเมินคุณลักษณะ!Z40))</f>
        <v/>
      </c>
      <c r="Y10" s="187" t="str">
        <f>IF($B$2=1,IF(ประเมินคุณลักษณะ!AA10="","",ประเมินคุณลักษณะ!AA10),IF(ประเมินคุณลักษณะ!AA40="","",ประเมินคุณลักษณะ!AA40))</f>
        <v/>
      </c>
      <c r="Z10" s="187" t="str">
        <f>IF($B$2=1,IF(ประเมินคุณลักษณะ!AB10="","",ประเมินคุณลักษณะ!AB10),IF(ประเมินคุณลักษณะ!AB40="","",ประเมินคุณลักษณะ!AB40))</f>
        <v/>
      </c>
      <c r="AA10" s="187" t="str">
        <f>IF($B$2=1,IF(ประเมินคุณลักษณะ!AC10="","",ประเมินคุณลักษณะ!AC10),IF(ประเมินคุณลักษณะ!AC40="","",ประเมินคุณลักษณะ!AC40))</f>
        <v/>
      </c>
      <c r="AB10" s="187" t="str">
        <f>IF($B$2=1,IF(ประเมินคุณลักษณะ!AE10="","",ประเมินคุณลักษณะ!AE10),IF(ประเมินคุณลักษณะ!AE40="","",ประเมินคุณลักษณะ!AE40))</f>
        <v/>
      </c>
      <c r="AC10" s="187" t="str">
        <f>IF($B$2=1,IF(ประเมินคุณลักษณะ!AF10="","",ประเมินคุณลักษณะ!AF10),IF(ประเมินคุณลักษณะ!AF40="","",ประเมินคุณลักษณะ!AF40))</f>
        <v/>
      </c>
      <c r="AD10" s="187" t="str">
        <f>IF($B$2=1,IF(ประเมินคุณลักษณะ!AG10="","",ประเมินคุณลักษณะ!AG10),IF(ประเมินคุณลักษณะ!AG40="","",ประเมินคุณลักษณะ!AG40))</f>
        <v/>
      </c>
      <c r="AE10" s="187" t="str">
        <f>IF($B$2=1,IF(ประเมินคุณลักษณะ!AH10="","",ประเมินคุณลักษณะ!AH10),IF(ประเมินคุณลักษณะ!AH40="","",ประเมินคุณลักษณะ!AH40))</f>
        <v/>
      </c>
      <c r="AF10" s="187" t="str">
        <f>IF($B$2=1,IF(ประเมินคุณลักษณะ!AI10="","",ประเมินคุณลักษณะ!AI10),IF(ประเมินคุณลักษณะ!AI40="","",ประเมินคุณลักษณะ!AI40))</f>
        <v/>
      </c>
      <c r="AG10" s="187" t="str">
        <f>IF($B$2=1,IF(ประเมินคุณลักษณะ!AJ10="","",ประเมินคุณลักษณะ!AJ10),IF(ประเมินคุณลักษณะ!AJ40="","",ประเมินคุณลักษณะ!AJ40))</f>
        <v/>
      </c>
      <c r="AH10" s="187" t="str">
        <f>IF($B$2=1,IF(ประเมินคุณลักษณะ!AK10="","",ประเมินคุณลักษณะ!AK10),IF(ประเมินคุณลักษณะ!AK40="","",ประเมินคุณลักษณะ!AK40))</f>
        <v/>
      </c>
      <c r="AI10" s="187" t="str">
        <f>IF($B$2=1,IF(ประเมินคุณลักษณะ!AL10="","",ประเมินคุณลักษณะ!AL10),IF(ประเมินคุณลักษณะ!AL40="","",ประเมินคุณลักษณะ!AL40))</f>
        <v/>
      </c>
      <c r="AJ10" s="187" t="str">
        <f>IF($B$2=1,IF(ประเมินคุณลักษณะ!AM10="","",ประเมินคุณลักษณะ!AM10),IF(ประเมินคุณลักษณะ!AM40="","",ประเมินคุณลักษณะ!AM40))</f>
        <v/>
      </c>
      <c r="AK10" s="187" t="str">
        <f>IF($B$2=1,IF(ประเมินคุณลักษณะ!AN10="","",ประเมินคุณลักษณะ!AN10),IF(ประเมินคุณลักษณะ!AN40="","",ประเมินคุณลักษณะ!AN40))</f>
        <v/>
      </c>
      <c r="AL10" s="187" t="str">
        <f>IF($B$2=1,IF(ประเมินคุณลักษณะ!AO10="","",ประเมินคุณลักษณะ!AO10),IF(ประเมินคุณลักษณะ!AO40="","",ประเมินคุณลักษณะ!AO40))</f>
        <v/>
      </c>
      <c r="AM10" s="187" t="str">
        <f>IF($B$2=1,IF(ประเมินคุณลักษณะ!AP10="","",ประเมินคุณลักษณะ!AP10),IF(ประเมินคุณลักษณะ!AP40="","",ประเมินคุณลักษณะ!AP40))</f>
        <v/>
      </c>
      <c r="AN10" s="187" t="str">
        <f>IF($B$2=1,IF(ประเมินคุณลักษณะ!AQ10="","",ประเมินคุณลักษณะ!AQ10),IF(ประเมินคุณลักษณะ!AQ40="","",ประเมินคุณลักษณะ!AQ40))</f>
        <v/>
      </c>
      <c r="AO10" s="187" t="str">
        <f>IF($B$2=1,IF(ประเมินคุณลักษณะ!AR10="","",ประเมินคุณลักษณะ!AR10),IF(ประเมินคุณลักษณะ!AR40="","",ประเมินคุณลักษณะ!AR40))</f>
        <v/>
      </c>
      <c r="AP10" s="187" t="str">
        <f>IF($B$2=1,IF(ประเมินคุณลักษณะ!AS10="","",ประเมินคุณลักษณะ!AS10),IF(ประเมินคุณลักษณะ!AS40="","",ประเมินคุณลักษณะ!AS40))</f>
        <v/>
      </c>
      <c r="AQ10" s="187" t="str">
        <f>IF($B$2=1,IF(ประเมินคุณลักษณะ!AT10="","",ประเมินคุณลักษณะ!AT10),IF(ประเมินคุณลักษณะ!AT40="","",ประเมินคุณลักษณะ!AT40))</f>
        <v/>
      </c>
      <c r="AR10" s="187" t="str">
        <f>IF($B$2=1,IF(ประเมินคุณลักษณะ!AU10="","",ประเมินคุณลักษณะ!AU10),IF(ประเมินคุณลักษณะ!AU40="","",ประเมินคุณลักษณะ!AU40))</f>
        <v/>
      </c>
      <c r="AS10" s="187" t="str">
        <f>IF($B$2=1,IF(ประเมินคุณลักษณะ!AV10="","",ประเมินคุณลักษณะ!AV10),IF(ประเมินคุณลักษณะ!AV40="","",ประเมินคุณลักษณะ!AV40))</f>
        <v/>
      </c>
      <c r="AT10" s="187" t="str">
        <f>IF($B$2=1,IF(ประเมินคุณลักษณะ!AW10="","",ประเมินคุณลักษณะ!AW10),IF(ประเมินคุณลักษณะ!AW40="","",ประเมินคุณลักษณะ!AW40))</f>
        <v/>
      </c>
      <c r="AU10" s="187" t="str">
        <f>IF($B$2=1,IF(ประเมินคุณลักษณะ!AX10="","",ประเมินคุณลักษณะ!AX10),IF(ประเมินคุณลักษณะ!AX40="","",ประเมินคุณลักษณะ!AX40))</f>
        <v/>
      </c>
      <c r="AV10" s="187" t="str">
        <f>IF($B$2=1,IF(ประเมินคุณลักษณะ!AY10="","",ประเมินคุณลักษณะ!AY10),IF(ประเมินคุณลักษณะ!AY40="","",ประเมินคุณลักษณะ!AY40))</f>
        <v/>
      </c>
      <c r="AW10" s="187" t="str">
        <f>IF($B$2=1,IF(ประเมินคุณลักษณะ!AZ10="","",ประเมินคุณลักษณะ!AZ10),IF(ประเมินคุณลักษณะ!AZ40="","",ประเมินคุณลักษณะ!AZ40))</f>
        <v/>
      </c>
      <c r="AX10" s="187" t="str">
        <f>IF($B$2=1,IF(ประเมินคุณลักษณะ!BA10="","",ประเมินคุณลักษณะ!BA10),IF(ประเมินคุณลักษณะ!BA40="","",ประเมินคุณลักษณะ!BA40))</f>
        <v/>
      </c>
      <c r="AY10" s="187" t="str">
        <f>IF($B$2=1,IF(ประเมินคุณลักษณะ!BB10="","",ประเมินคุณลักษณะ!BB10),IF(ประเมินคุณลักษณะ!BB40="","",ประเมินคุณลักษณะ!BB40))</f>
        <v/>
      </c>
      <c r="AZ10" s="186" t="str">
        <f>IF($B$2=1,IF(ประเมินคุณลักษณะ!BC10="","",ประเมินคุณลักษณะ!BC10),IF(ประเมินคุณลักษณะ!BC40="","",ประเมินคุณลักษณะ!BC40))</f>
        <v/>
      </c>
    </row>
    <row r="11" spans="1:52" ht="20.100000000000001" customHeight="1" x14ac:dyDescent="0.5">
      <c r="D11" s="190">
        <f t="shared" si="2"/>
        <v>6</v>
      </c>
      <c r="E11" s="187" t="str">
        <f>IF($B$2=1,IF(ประเมินคุณลักษณะ!G11="","",ประเมินคุณลักษณะ!G11),IF(ประเมินคุณลักษณะ!G41="","",ประเมินคุณลักษณะ!G41))</f>
        <v/>
      </c>
      <c r="F11" s="187" t="str">
        <f>IF($B$2=1,IF(ประเมินคุณลักษณะ!H11="","",ประเมินคุณลักษณะ!H11),IF(ประเมินคุณลักษณะ!H41="","",ประเมินคุณลักษณะ!H41))</f>
        <v/>
      </c>
      <c r="G11" s="187" t="str">
        <f>IF($B$2=1,IF(ประเมินคุณลักษณะ!I11="","",ประเมินคุณลักษณะ!I11),IF(ประเมินคุณลักษณะ!I41="","",ประเมินคุณลักษณะ!I41))</f>
        <v/>
      </c>
      <c r="H11" s="187" t="str">
        <f>IF($B$2=1,IF(ประเมินคุณลักษณะ!J11="","",ประเมินคุณลักษณะ!J11),IF(ประเมินคุณลักษณะ!J41="","",ประเมินคุณลักษณะ!J41))</f>
        <v/>
      </c>
      <c r="I11" s="187" t="str">
        <f>IF($B$2=1,IF(ประเมินคุณลักษณะ!K11="","",ประเมินคุณลักษณะ!K11),IF(ประเมินคุณลักษณะ!K41="","",ประเมินคุณลักษณะ!K41))</f>
        <v/>
      </c>
      <c r="J11" s="187" t="str">
        <f>IF($B$2=1,IF(ประเมินคุณลักษณะ!L11="","",ประเมินคุณลักษณะ!L11),IF(ประเมินคุณลักษณะ!L41="","",ประเมินคุณลักษณะ!L41))</f>
        <v/>
      </c>
      <c r="K11" s="187" t="str">
        <f>IF($B$2=1,IF(ประเมินคุณลักษณะ!M11="","",ประเมินคุณลักษณะ!M11),IF(ประเมินคุณลักษณะ!M41="","",ประเมินคุณลักษณะ!M41))</f>
        <v/>
      </c>
      <c r="L11" s="187" t="str">
        <f>IF($B$2=1,IF(ประเมินคุณลักษณะ!N11="","",ประเมินคุณลักษณะ!N11),IF(ประเมินคุณลักษณะ!N41="","",ประเมินคุณลักษณะ!N41))</f>
        <v/>
      </c>
      <c r="M11" s="187" t="str">
        <f>IF($B$2=1,IF(ประเมินคุณลักษณะ!O11="","",ประเมินคุณลักษณะ!O11),IF(ประเมินคุณลักษณะ!O41="","",ประเมินคุณลักษณะ!O41))</f>
        <v/>
      </c>
      <c r="N11" s="187" t="str">
        <f>IF($B$2=1,IF(ประเมินคุณลักษณะ!P11="","",ประเมินคุณลักษณะ!P11),IF(ประเมินคุณลักษณะ!P41="","",ประเมินคุณลักษณะ!P41))</f>
        <v/>
      </c>
      <c r="O11" s="187" t="str">
        <f>IF($B$2=1,IF(ประเมินคุณลักษณะ!Q11="","",ประเมินคุณลักษณะ!Q11),IF(ประเมินคุณลักษณะ!Q41="","",ประเมินคุณลักษณะ!Q41))</f>
        <v/>
      </c>
      <c r="P11" s="187" t="str">
        <f>IF($B$2=1,IF(ประเมินคุณลักษณะ!R11="","",ประเมินคุณลักษณะ!R11),IF(ประเมินคุณลักษณะ!R41="","",ประเมินคุณลักษณะ!R41))</f>
        <v/>
      </c>
      <c r="Q11" s="187" t="str">
        <f>IF($B$2=1,IF(ประเมินคุณลักษณะ!S11="","",ประเมินคุณลักษณะ!S11),IF(ประเมินคุณลักษณะ!S41="","",ประเมินคุณลักษณะ!S41))</f>
        <v/>
      </c>
      <c r="R11" s="187" t="str">
        <f>IF($B$2=1,IF(ประเมินคุณลักษณะ!T11="","",ประเมินคุณลักษณะ!T11),IF(ประเมินคุณลักษณะ!T41="","",ประเมินคุณลักษณะ!T41))</f>
        <v/>
      </c>
      <c r="S11" s="187" t="str">
        <f>IF($B$2=1,IF(ประเมินคุณลักษณะ!U11="","",ประเมินคุณลักษณะ!U11),IF(ประเมินคุณลักษณะ!U41="","",ประเมินคุณลักษณะ!U41))</f>
        <v/>
      </c>
      <c r="T11" s="187" t="str">
        <f>IF($B$2=1,IF(ประเมินคุณลักษณะ!V11="","",ประเมินคุณลักษณะ!V11),IF(ประเมินคุณลักษณะ!V41="","",ประเมินคุณลักษณะ!V41))</f>
        <v/>
      </c>
      <c r="U11" s="187" t="str">
        <f>IF($B$2=1,IF(ประเมินคุณลักษณะ!W11="","",ประเมินคุณลักษณะ!W11),IF(ประเมินคุณลักษณะ!W41="","",ประเมินคุณลักษณะ!W41))</f>
        <v/>
      </c>
      <c r="V11" s="187" t="str">
        <f>IF($B$2=1,IF(ประเมินคุณลักษณะ!X11="","",ประเมินคุณลักษณะ!X11),IF(ประเมินคุณลักษณะ!X41="","",ประเมินคุณลักษณะ!X41))</f>
        <v/>
      </c>
      <c r="W11" s="187" t="str">
        <f>IF($B$2=1,IF(ประเมินคุณลักษณะ!Y11="","",ประเมินคุณลักษณะ!Y11),IF(ประเมินคุณลักษณะ!Y41="","",ประเมินคุณลักษณะ!Y41))</f>
        <v/>
      </c>
      <c r="X11" s="187" t="str">
        <f>IF($B$2=1,IF(ประเมินคุณลักษณะ!Z11="","",ประเมินคุณลักษณะ!Z11),IF(ประเมินคุณลักษณะ!Z41="","",ประเมินคุณลักษณะ!Z41))</f>
        <v/>
      </c>
      <c r="Y11" s="187" t="str">
        <f>IF($B$2=1,IF(ประเมินคุณลักษณะ!AA11="","",ประเมินคุณลักษณะ!AA11),IF(ประเมินคุณลักษณะ!AA41="","",ประเมินคุณลักษณะ!AA41))</f>
        <v/>
      </c>
      <c r="Z11" s="187" t="str">
        <f>IF($B$2=1,IF(ประเมินคุณลักษณะ!AB11="","",ประเมินคุณลักษณะ!AB11),IF(ประเมินคุณลักษณะ!AB41="","",ประเมินคุณลักษณะ!AB41))</f>
        <v/>
      </c>
      <c r="AA11" s="187" t="str">
        <f>IF($B$2=1,IF(ประเมินคุณลักษณะ!AC11="","",ประเมินคุณลักษณะ!AC11),IF(ประเมินคุณลักษณะ!AC41="","",ประเมินคุณลักษณะ!AC41))</f>
        <v/>
      </c>
      <c r="AB11" s="187" t="str">
        <f>IF($B$2=1,IF(ประเมินคุณลักษณะ!AE11="","",ประเมินคุณลักษณะ!AE11),IF(ประเมินคุณลักษณะ!AE41="","",ประเมินคุณลักษณะ!AE41))</f>
        <v/>
      </c>
      <c r="AC11" s="187" t="str">
        <f>IF($B$2=1,IF(ประเมินคุณลักษณะ!AF11="","",ประเมินคุณลักษณะ!AF11),IF(ประเมินคุณลักษณะ!AF41="","",ประเมินคุณลักษณะ!AF41))</f>
        <v/>
      </c>
      <c r="AD11" s="187" t="str">
        <f>IF($B$2=1,IF(ประเมินคุณลักษณะ!AG11="","",ประเมินคุณลักษณะ!AG11),IF(ประเมินคุณลักษณะ!AG41="","",ประเมินคุณลักษณะ!AG41))</f>
        <v/>
      </c>
      <c r="AE11" s="187" t="str">
        <f>IF($B$2=1,IF(ประเมินคุณลักษณะ!AH11="","",ประเมินคุณลักษณะ!AH11),IF(ประเมินคุณลักษณะ!AH41="","",ประเมินคุณลักษณะ!AH41))</f>
        <v/>
      </c>
      <c r="AF11" s="187" t="str">
        <f>IF($B$2=1,IF(ประเมินคุณลักษณะ!AI11="","",ประเมินคุณลักษณะ!AI11),IF(ประเมินคุณลักษณะ!AI41="","",ประเมินคุณลักษณะ!AI41))</f>
        <v/>
      </c>
      <c r="AG11" s="187" t="str">
        <f>IF($B$2=1,IF(ประเมินคุณลักษณะ!AJ11="","",ประเมินคุณลักษณะ!AJ11),IF(ประเมินคุณลักษณะ!AJ41="","",ประเมินคุณลักษณะ!AJ41))</f>
        <v/>
      </c>
      <c r="AH11" s="187" t="str">
        <f>IF($B$2=1,IF(ประเมินคุณลักษณะ!AK11="","",ประเมินคุณลักษณะ!AK11),IF(ประเมินคุณลักษณะ!AK41="","",ประเมินคุณลักษณะ!AK41))</f>
        <v/>
      </c>
      <c r="AI11" s="187" t="str">
        <f>IF($B$2=1,IF(ประเมินคุณลักษณะ!AL11="","",ประเมินคุณลักษณะ!AL11),IF(ประเมินคุณลักษณะ!AL41="","",ประเมินคุณลักษณะ!AL41))</f>
        <v/>
      </c>
      <c r="AJ11" s="187" t="str">
        <f>IF($B$2=1,IF(ประเมินคุณลักษณะ!AM11="","",ประเมินคุณลักษณะ!AM11),IF(ประเมินคุณลักษณะ!AM41="","",ประเมินคุณลักษณะ!AM41))</f>
        <v/>
      </c>
      <c r="AK11" s="187" t="str">
        <f>IF($B$2=1,IF(ประเมินคุณลักษณะ!AN11="","",ประเมินคุณลักษณะ!AN11),IF(ประเมินคุณลักษณะ!AN41="","",ประเมินคุณลักษณะ!AN41))</f>
        <v/>
      </c>
      <c r="AL11" s="187" t="str">
        <f>IF($B$2=1,IF(ประเมินคุณลักษณะ!AO11="","",ประเมินคุณลักษณะ!AO11),IF(ประเมินคุณลักษณะ!AO41="","",ประเมินคุณลักษณะ!AO41))</f>
        <v/>
      </c>
      <c r="AM11" s="187" t="str">
        <f>IF($B$2=1,IF(ประเมินคุณลักษณะ!AP11="","",ประเมินคุณลักษณะ!AP11),IF(ประเมินคุณลักษณะ!AP41="","",ประเมินคุณลักษณะ!AP41))</f>
        <v/>
      </c>
      <c r="AN11" s="187" t="str">
        <f>IF($B$2=1,IF(ประเมินคุณลักษณะ!AQ11="","",ประเมินคุณลักษณะ!AQ11),IF(ประเมินคุณลักษณะ!AQ41="","",ประเมินคุณลักษณะ!AQ41))</f>
        <v/>
      </c>
      <c r="AO11" s="187" t="str">
        <f>IF($B$2=1,IF(ประเมินคุณลักษณะ!AR11="","",ประเมินคุณลักษณะ!AR11),IF(ประเมินคุณลักษณะ!AR41="","",ประเมินคุณลักษณะ!AR41))</f>
        <v/>
      </c>
      <c r="AP11" s="187" t="str">
        <f>IF($B$2=1,IF(ประเมินคุณลักษณะ!AS11="","",ประเมินคุณลักษณะ!AS11),IF(ประเมินคุณลักษณะ!AS41="","",ประเมินคุณลักษณะ!AS41))</f>
        <v/>
      </c>
      <c r="AQ11" s="187" t="str">
        <f>IF($B$2=1,IF(ประเมินคุณลักษณะ!AT11="","",ประเมินคุณลักษณะ!AT11),IF(ประเมินคุณลักษณะ!AT41="","",ประเมินคุณลักษณะ!AT41))</f>
        <v/>
      </c>
      <c r="AR11" s="187" t="str">
        <f>IF($B$2=1,IF(ประเมินคุณลักษณะ!AU11="","",ประเมินคุณลักษณะ!AU11),IF(ประเมินคุณลักษณะ!AU41="","",ประเมินคุณลักษณะ!AU41))</f>
        <v/>
      </c>
      <c r="AS11" s="187" t="str">
        <f>IF($B$2=1,IF(ประเมินคุณลักษณะ!AV11="","",ประเมินคุณลักษณะ!AV11),IF(ประเมินคุณลักษณะ!AV41="","",ประเมินคุณลักษณะ!AV41))</f>
        <v/>
      </c>
      <c r="AT11" s="187" t="str">
        <f>IF($B$2=1,IF(ประเมินคุณลักษณะ!AW11="","",ประเมินคุณลักษณะ!AW11),IF(ประเมินคุณลักษณะ!AW41="","",ประเมินคุณลักษณะ!AW41))</f>
        <v/>
      </c>
      <c r="AU11" s="187" t="str">
        <f>IF($B$2=1,IF(ประเมินคุณลักษณะ!AX11="","",ประเมินคุณลักษณะ!AX11),IF(ประเมินคุณลักษณะ!AX41="","",ประเมินคุณลักษณะ!AX41))</f>
        <v/>
      </c>
      <c r="AV11" s="187" t="str">
        <f>IF($B$2=1,IF(ประเมินคุณลักษณะ!AY11="","",ประเมินคุณลักษณะ!AY11),IF(ประเมินคุณลักษณะ!AY41="","",ประเมินคุณลักษณะ!AY41))</f>
        <v/>
      </c>
      <c r="AW11" s="187" t="str">
        <f>IF($B$2=1,IF(ประเมินคุณลักษณะ!AZ11="","",ประเมินคุณลักษณะ!AZ11),IF(ประเมินคุณลักษณะ!AZ41="","",ประเมินคุณลักษณะ!AZ41))</f>
        <v/>
      </c>
      <c r="AX11" s="187" t="str">
        <f>IF($B$2=1,IF(ประเมินคุณลักษณะ!BA11="","",ประเมินคุณลักษณะ!BA11),IF(ประเมินคุณลักษณะ!BA41="","",ประเมินคุณลักษณะ!BA41))</f>
        <v/>
      </c>
      <c r="AY11" s="187" t="str">
        <f>IF($B$2=1,IF(ประเมินคุณลักษณะ!BB11="","",ประเมินคุณลักษณะ!BB11),IF(ประเมินคุณลักษณะ!BB41="","",ประเมินคุณลักษณะ!BB41))</f>
        <v/>
      </c>
      <c r="AZ11" s="186" t="str">
        <f>IF($B$2=1,IF(ประเมินคุณลักษณะ!BC11="","",ประเมินคุณลักษณะ!BC11),IF(ประเมินคุณลักษณะ!BC41="","",ประเมินคุณลักษณะ!BC41))</f>
        <v/>
      </c>
    </row>
    <row r="12" spans="1:52" ht="20.100000000000001" customHeight="1" x14ac:dyDescent="0.5">
      <c r="D12" s="190">
        <f t="shared" si="2"/>
        <v>7</v>
      </c>
      <c r="E12" s="187" t="str">
        <f>IF($B$2=1,IF(ประเมินคุณลักษณะ!G12="","",ประเมินคุณลักษณะ!G12),IF(ประเมินคุณลักษณะ!G42="","",ประเมินคุณลักษณะ!G42))</f>
        <v/>
      </c>
      <c r="F12" s="187" t="str">
        <f>IF($B$2=1,IF(ประเมินคุณลักษณะ!H12="","",ประเมินคุณลักษณะ!H12),IF(ประเมินคุณลักษณะ!H42="","",ประเมินคุณลักษณะ!H42))</f>
        <v/>
      </c>
      <c r="G12" s="187" t="str">
        <f>IF($B$2=1,IF(ประเมินคุณลักษณะ!I12="","",ประเมินคุณลักษณะ!I12),IF(ประเมินคุณลักษณะ!I42="","",ประเมินคุณลักษณะ!I42))</f>
        <v/>
      </c>
      <c r="H12" s="187" t="str">
        <f>IF($B$2=1,IF(ประเมินคุณลักษณะ!J12="","",ประเมินคุณลักษณะ!J12),IF(ประเมินคุณลักษณะ!J42="","",ประเมินคุณลักษณะ!J42))</f>
        <v/>
      </c>
      <c r="I12" s="187" t="str">
        <f>IF($B$2=1,IF(ประเมินคุณลักษณะ!K12="","",ประเมินคุณลักษณะ!K12),IF(ประเมินคุณลักษณะ!K42="","",ประเมินคุณลักษณะ!K42))</f>
        <v/>
      </c>
      <c r="J12" s="187" t="str">
        <f>IF($B$2=1,IF(ประเมินคุณลักษณะ!L12="","",ประเมินคุณลักษณะ!L12),IF(ประเมินคุณลักษณะ!L42="","",ประเมินคุณลักษณะ!L42))</f>
        <v/>
      </c>
      <c r="K12" s="187" t="str">
        <f>IF($B$2=1,IF(ประเมินคุณลักษณะ!M12="","",ประเมินคุณลักษณะ!M12),IF(ประเมินคุณลักษณะ!M42="","",ประเมินคุณลักษณะ!M42))</f>
        <v/>
      </c>
      <c r="L12" s="187" t="str">
        <f>IF($B$2=1,IF(ประเมินคุณลักษณะ!N12="","",ประเมินคุณลักษณะ!N12),IF(ประเมินคุณลักษณะ!N42="","",ประเมินคุณลักษณะ!N42))</f>
        <v/>
      </c>
      <c r="M12" s="187" t="str">
        <f>IF($B$2=1,IF(ประเมินคุณลักษณะ!O12="","",ประเมินคุณลักษณะ!O12),IF(ประเมินคุณลักษณะ!O42="","",ประเมินคุณลักษณะ!O42))</f>
        <v/>
      </c>
      <c r="N12" s="187" t="str">
        <f>IF($B$2=1,IF(ประเมินคุณลักษณะ!P12="","",ประเมินคุณลักษณะ!P12),IF(ประเมินคุณลักษณะ!P42="","",ประเมินคุณลักษณะ!P42))</f>
        <v/>
      </c>
      <c r="O12" s="187" t="str">
        <f>IF($B$2=1,IF(ประเมินคุณลักษณะ!Q12="","",ประเมินคุณลักษณะ!Q12),IF(ประเมินคุณลักษณะ!Q42="","",ประเมินคุณลักษณะ!Q42))</f>
        <v/>
      </c>
      <c r="P12" s="187" t="str">
        <f>IF($B$2=1,IF(ประเมินคุณลักษณะ!R12="","",ประเมินคุณลักษณะ!R12),IF(ประเมินคุณลักษณะ!R42="","",ประเมินคุณลักษณะ!R42))</f>
        <v/>
      </c>
      <c r="Q12" s="187" t="str">
        <f>IF($B$2=1,IF(ประเมินคุณลักษณะ!S12="","",ประเมินคุณลักษณะ!S12),IF(ประเมินคุณลักษณะ!S42="","",ประเมินคุณลักษณะ!S42))</f>
        <v/>
      </c>
      <c r="R12" s="187" t="str">
        <f>IF($B$2=1,IF(ประเมินคุณลักษณะ!T12="","",ประเมินคุณลักษณะ!T12),IF(ประเมินคุณลักษณะ!T42="","",ประเมินคุณลักษณะ!T42))</f>
        <v/>
      </c>
      <c r="S12" s="187" t="str">
        <f>IF($B$2=1,IF(ประเมินคุณลักษณะ!U12="","",ประเมินคุณลักษณะ!U12),IF(ประเมินคุณลักษณะ!U42="","",ประเมินคุณลักษณะ!U42))</f>
        <v/>
      </c>
      <c r="T12" s="187" t="str">
        <f>IF($B$2=1,IF(ประเมินคุณลักษณะ!V12="","",ประเมินคุณลักษณะ!V12),IF(ประเมินคุณลักษณะ!V42="","",ประเมินคุณลักษณะ!V42))</f>
        <v/>
      </c>
      <c r="U12" s="187" t="str">
        <f>IF($B$2=1,IF(ประเมินคุณลักษณะ!W12="","",ประเมินคุณลักษณะ!W12),IF(ประเมินคุณลักษณะ!W42="","",ประเมินคุณลักษณะ!W42))</f>
        <v/>
      </c>
      <c r="V12" s="187" t="str">
        <f>IF($B$2=1,IF(ประเมินคุณลักษณะ!X12="","",ประเมินคุณลักษณะ!X12),IF(ประเมินคุณลักษณะ!X42="","",ประเมินคุณลักษณะ!X42))</f>
        <v/>
      </c>
      <c r="W12" s="187" t="str">
        <f>IF($B$2=1,IF(ประเมินคุณลักษณะ!Y12="","",ประเมินคุณลักษณะ!Y12),IF(ประเมินคุณลักษณะ!Y42="","",ประเมินคุณลักษณะ!Y42))</f>
        <v/>
      </c>
      <c r="X12" s="187" t="str">
        <f>IF($B$2=1,IF(ประเมินคุณลักษณะ!Z12="","",ประเมินคุณลักษณะ!Z12),IF(ประเมินคุณลักษณะ!Z42="","",ประเมินคุณลักษณะ!Z42))</f>
        <v/>
      </c>
      <c r="Y12" s="187" t="str">
        <f>IF($B$2=1,IF(ประเมินคุณลักษณะ!AA12="","",ประเมินคุณลักษณะ!AA12),IF(ประเมินคุณลักษณะ!AA42="","",ประเมินคุณลักษณะ!AA42))</f>
        <v/>
      </c>
      <c r="Z12" s="187" t="str">
        <f>IF($B$2=1,IF(ประเมินคุณลักษณะ!AB12="","",ประเมินคุณลักษณะ!AB12),IF(ประเมินคุณลักษณะ!AB42="","",ประเมินคุณลักษณะ!AB42))</f>
        <v/>
      </c>
      <c r="AA12" s="187" t="str">
        <f>IF($B$2=1,IF(ประเมินคุณลักษณะ!AC12="","",ประเมินคุณลักษณะ!AC12),IF(ประเมินคุณลักษณะ!AC42="","",ประเมินคุณลักษณะ!AC42))</f>
        <v/>
      </c>
      <c r="AB12" s="187" t="str">
        <f>IF($B$2=1,IF(ประเมินคุณลักษณะ!AE12="","",ประเมินคุณลักษณะ!AE12),IF(ประเมินคุณลักษณะ!AE42="","",ประเมินคุณลักษณะ!AE42))</f>
        <v/>
      </c>
      <c r="AC12" s="187" t="str">
        <f>IF($B$2=1,IF(ประเมินคุณลักษณะ!AF12="","",ประเมินคุณลักษณะ!AF12),IF(ประเมินคุณลักษณะ!AF42="","",ประเมินคุณลักษณะ!AF42))</f>
        <v/>
      </c>
      <c r="AD12" s="187" t="str">
        <f>IF($B$2=1,IF(ประเมินคุณลักษณะ!AG12="","",ประเมินคุณลักษณะ!AG12),IF(ประเมินคุณลักษณะ!AG42="","",ประเมินคุณลักษณะ!AG42))</f>
        <v/>
      </c>
      <c r="AE12" s="187" t="str">
        <f>IF($B$2=1,IF(ประเมินคุณลักษณะ!AH12="","",ประเมินคุณลักษณะ!AH12),IF(ประเมินคุณลักษณะ!AH42="","",ประเมินคุณลักษณะ!AH42))</f>
        <v/>
      </c>
      <c r="AF12" s="187" t="str">
        <f>IF($B$2=1,IF(ประเมินคุณลักษณะ!AI12="","",ประเมินคุณลักษณะ!AI12),IF(ประเมินคุณลักษณะ!AI42="","",ประเมินคุณลักษณะ!AI42))</f>
        <v/>
      </c>
      <c r="AG12" s="187" t="str">
        <f>IF($B$2=1,IF(ประเมินคุณลักษณะ!AJ12="","",ประเมินคุณลักษณะ!AJ12),IF(ประเมินคุณลักษณะ!AJ42="","",ประเมินคุณลักษณะ!AJ42))</f>
        <v/>
      </c>
      <c r="AH12" s="187" t="str">
        <f>IF($B$2=1,IF(ประเมินคุณลักษณะ!AK12="","",ประเมินคุณลักษณะ!AK12),IF(ประเมินคุณลักษณะ!AK42="","",ประเมินคุณลักษณะ!AK42))</f>
        <v/>
      </c>
      <c r="AI12" s="187" t="str">
        <f>IF($B$2=1,IF(ประเมินคุณลักษณะ!AL12="","",ประเมินคุณลักษณะ!AL12),IF(ประเมินคุณลักษณะ!AL42="","",ประเมินคุณลักษณะ!AL42))</f>
        <v/>
      </c>
      <c r="AJ12" s="187" t="str">
        <f>IF($B$2=1,IF(ประเมินคุณลักษณะ!AM12="","",ประเมินคุณลักษณะ!AM12),IF(ประเมินคุณลักษณะ!AM42="","",ประเมินคุณลักษณะ!AM42))</f>
        <v/>
      </c>
      <c r="AK12" s="187" t="str">
        <f>IF($B$2=1,IF(ประเมินคุณลักษณะ!AN12="","",ประเมินคุณลักษณะ!AN12),IF(ประเมินคุณลักษณะ!AN42="","",ประเมินคุณลักษณะ!AN42))</f>
        <v/>
      </c>
      <c r="AL12" s="187" t="str">
        <f>IF($B$2=1,IF(ประเมินคุณลักษณะ!AO12="","",ประเมินคุณลักษณะ!AO12),IF(ประเมินคุณลักษณะ!AO42="","",ประเมินคุณลักษณะ!AO42))</f>
        <v/>
      </c>
      <c r="AM12" s="187" t="str">
        <f>IF($B$2=1,IF(ประเมินคุณลักษณะ!AP12="","",ประเมินคุณลักษณะ!AP12),IF(ประเมินคุณลักษณะ!AP42="","",ประเมินคุณลักษณะ!AP42))</f>
        <v/>
      </c>
      <c r="AN12" s="187" t="str">
        <f>IF($B$2=1,IF(ประเมินคุณลักษณะ!AQ12="","",ประเมินคุณลักษณะ!AQ12),IF(ประเมินคุณลักษณะ!AQ42="","",ประเมินคุณลักษณะ!AQ42))</f>
        <v/>
      </c>
      <c r="AO12" s="187" t="str">
        <f>IF($B$2=1,IF(ประเมินคุณลักษณะ!AR12="","",ประเมินคุณลักษณะ!AR12),IF(ประเมินคุณลักษณะ!AR42="","",ประเมินคุณลักษณะ!AR42))</f>
        <v/>
      </c>
      <c r="AP12" s="187" t="str">
        <f>IF($B$2=1,IF(ประเมินคุณลักษณะ!AS12="","",ประเมินคุณลักษณะ!AS12),IF(ประเมินคุณลักษณะ!AS42="","",ประเมินคุณลักษณะ!AS42))</f>
        <v/>
      </c>
      <c r="AQ12" s="187" t="str">
        <f>IF($B$2=1,IF(ประเมินคุณลักษณะ!AT12="","",ประเมินคุณลักษณะ!AT12),IF(ประเมินคุณลักษณะ!AT42="","",ประเมินคุณลักษณะ!AT42))</f>
        <v/>
      </c>
      <c r="AR12" s="187" t="str">
        <f>IF($B$2=1,IF(ประเมินคุณลักษณะ!AU12="","",ประเมินคุณลักษณะ!AU12),IF(ประเมินคุณลักษณะ!AU42="","",ประเมินคุณลักษณะ!AU42))</f>
        <v/>
      </c>
      <c r="AS12" s="187" t="str">
        <f>IF($B$2=1,IF(ประเมินคุณลักษณะ!AV12="","",ประเมินคุณลักษณะ!AV12),IF(ประเมินคุณลักษณะ!AV42="","",ประเมินคุณลักษณะ!AV42))</f>
        <v/>
      </c>
      <c r="AT12" s="187" t="str">
        <f>IF($B$2=1,IF(ประเมินคุณลักษณะ!AW12="","",ประเมินคุณลักษณะ!AW12),IF(ประเมินคุณลักษณะ!AW42="","",ประเมินคุณลักษณะ!AW42))</f>
        <v/>
      </c>
      <c r="AU12" s="187" t="str">
        <f>IF($B$2=1,IF(ประเมินคุณลักษณะ!AX12="","",ประเมินคุณลักษณะ!AX12),IF(ประเมินคุณลักษณะ!AX42="","",ประเมินคุณลักษณะ!AX42))</f>
        <v/>
      </c>
      <c r="AV12" s="187" t="str">
        <f>IF($B$2=1,IF(ประเมินคุณลักษณะ!AY12="","",ประเมินคุณลักษณะ!AY12),IF(ประเมินคุณลักษณะ!AY42="","",ประเมินคุณลักษณะ!AY42))</f>
        <v/>
      </c>
      <c r="AW12" s="187" t="str">
        <f>IF($B$2=1,IF(ประเมินคุณลักษณะ!AZ12="","",ประเมินคุณลักษณะ!AZ12),IF(ประเมินคุณลักษณะ!AZ42="","",ประเมินคุณลักษณะ!AZ42))</f>
        <v/>
      </c>
      <c r="AX12" s="187" t="str">
        <f>IF($B$2=1,IF(ประเมินคุณลักษณะ!BA12="","",ประเมินคุณลักษณะ!BA12),IF(ประเมินคุณลักษณะ!BA42="","",ประเมินคุณลักษณะ!BA42))</f>
        <v/>
      </c>
      <c r="AY12" s="187" t="str">
        <f>IF($B$2=1,IF(ประเมินคุณลักษณะ!BB12="","",ประเมินคุณลักษณะ!BB12),IF(ประเมินคุณลักษณะ!BB42="","",ประเมินคุณลักษณะ!BB42))</f>
        <v/>
      </c>
      <c r="AZ12" s="186" t="str">
        <f>IF($B$2=1,IF(ประเมินคุณลักษณะ!BC12="","",ประเมินคุณลักษณะ!BC12),IF(ประเมินคุณลักษณะ!BC42="","",ประเมินคุณลักษณะ!BC42))</f>
        <v/>
      </c>
    </row>
    <row r="13" spans="1:52" ht="20.100000000000001" customHeight="1" x14ac:dyDescent="0.5">
      <c r="D13" s="190">
        <f t="shared" si="2"/>
        <v>8</v>
      </c>
      <c r="E13" s="187" t="str">
        <f>IF($B$2=1,IF(ประเมินคุณลักษณะ!G13="","",ประเมินคุณลักษณะ!G13),IF(ประเมินคุณลักษณะ!G43="","",ประเมินคุณลักษณะ!G43))</f>
        <v/>
      </c>
      <c r="F13" s="187" t="str">
        <f>IF($B$2=1,IF(ประเมินคุณลักษณะ!H13="","",ประเมินคุณลักษณะ!H13),IF(ประเมินคุณลักษณะ!H43="","",ประเมินคุณลักษณะ!H43))</f>
        <v/>
      </c>
      <c r="G13" s="187" t="str">
        <f>IF($B$2=1,IF(ประเมินคุณลักษณะ!I13="","",ประเมินคุณลักษณะ!I13),IF(ประเมินคุณลักษณะ!I43="","",ประเมินคุณลักษณะ!I43))</f>
        <v/>
      </c>
      <c r="H13" s="187" t="str">
        <f>IF($B$2=1,IF(ประเมินคุณลักษณะ!J13="","",ประเมินคุณลักษณะ!J13),IF(ประเมินคุณลักษณะ!J43="","",ประเมินคุณลักษณะ!J43))</f>
        <v/>
      </c>
      <c r="I13" s="187" t="str">
        <f>IF($B$2=1,IF(ประเมินคุณลักษณะ!K13="","",ประเมินคุณลักษณะ!K13),IF(ประเมินคุณลักษณะ!K43="","",ประเมินคุณลักษณะ!K43))</f>
        <v/>
      </c>
      <c r="J13" s="187" t="str">
        <f>IF($B$2=1,IF(ประเมินคุณลักษณะ!L13="","",ประเมินคุณลักษณะ!L13),IF(ประเมินคุณลักษณะ!L43="","",ประเมินคุณลักษณะ!L43))</f>
        <v/>
      </c>
      <c r="K13" s="187" t="str">
        <f>IF($B$2=1,IF(ประเมินคุณลักษณะ!M13="","",ประเมินคุณลักษณะ!M13),IF(ประเมินคุณลักษณะ!M43="","",ประเมินคุณลักษณะ!M43))</f>
        <v/>
      </c>
      <c r="L13" s="187" t="str">
        <f>IF($B$2=1,IF(ประเมินคุณลักษณะ!N13="","",ประเมินคุณลักษณะ!N13),IF(ประเมินคุณลักษณะ!N43="","",ประเมินคุณลักษณะ!N43))</f>
        <v/>
      </c>
      <c r="M13" s="187" t="str">
        <f>IF($B$2=1,IF(ประเมินคุณลักษณะ!O13="","",ประเมินคุณลักษณะ!O13),IF(ประเมินคุณลักษณะ!O43="","",ประเมินคุณลักษณะ!O43))</f>
        <v/>
      </c>
      <c r="N13" s="187" t="str">
        <f>IF($B$2=1,IF(ประเมินคุณลักษณะ!P13="","",ประเมินคุณลักษณะ!P13),IF(ประเมินคุณลักษณะ!P43="","",ประเมินคุณลักษณะ!P43))</f>
        <v/>
      </c>
      <c r="O13" s="187" t="str">
        <f>IF($B$2=1,IF(ประเมินคุณลักษณะ!Q13="","",ประเมินคุณลักษณะ!Q13),IF(ประเมินคุณลักษณะ!Q43="","",ประเมินคุณลักษณะ!Q43))</f>
        <v/>
      </c>
      <c r="P13" s="187" t="str">
        <f>IF($B$2=1,IF(ประเมินคุณลักษณะ!R13="","",ประเมินคุณลักษณะ!R13),IF(ประเมินคุณลักษณะ!R43="","",ประเมินคุณลักษณะ!R43))</f>
        <v/>
      </c>
      <c r="Q13" s="187" t="str">
        <f>IF($B$2=1,IF(ประเมินคุณลักษณะ!S13="","",ประเมินคุณลักษณะ!S13),IF(ประเมินคุณลักษณะ!S43="","",ประเมินคุณลักษณะ!S43))</f>
        <v/>
      </c>
      <c r="R13" s="187" t="str">
        <f>IF($B$2=1,IF(ประเมินคุณลักษณะ!T13="","",ประเมินคุณลักษณะ!T13),IF(ประเมินคุณลักษณะ!T43="","",ประเมินคุณลักษณะ!T43))</f>
        <v/>
      </c>
      <c r="S13" s="187" t="str">
        <f>IF($B$2=1,IF(ประเมินคุณลักษณะ!U13="","",ประเมินคุณลักษณะ!U13),IF(ประเมินคุณลักษณะ!U43="","",ประเมินคุณลักษณะ!U43))</f>
        <v/>
      </c>
      <c r="T13" s="187" t="str">
        <f>IF($B$2=1,IF(ประเมินคุณลักษณะ!V13="","",ประเมินคุณลักษณะ!V13),IF(ประเมินคุณลักษณะ!V43="","",ประเมินคุณลักษณะ!V43))</f>
        <v/>
      </c>
      <c r="U13" s="187" t="str">
        <f>IF($B$2=1,IF(ประเมินคุณลักษณะ!W13="","",ประเมินคุณลักษณะ!W13),IF(ประเมินคุณลักษณะ!W43="","",ประเมินคุณลักษณะ!W43))</f>
        <v/>
      </c>
      <c r="V13" s="187" t="str">
        <f>IF($B$2=1,IF(ประเมินคุณลักษณะ!X13="","",ประเมินคุณลักษณะ!X13),IF(ประเมินคุณลักษณะ!X43="","",ประเมินคุณลักษณะ!X43))</f>
        <v/>
      </c>
      <c r="W13" s="187" t="str">
        <f>IF($B$2=1,IF(ประเมินคุณลักษณะ!Y13="","",ประเมินคุณลักษณะ!Y13),IF(ประเมินคุณลักษณะ!Y43="","",ประเมินคุณลักษณะ!Y43))</f>
        <v/>
      </c>
      <c r="X13" s="187" t="str">
        <f>IF($B$2=1,IF(ประเมินคุณลักษณะ!Z13="","",ประเมินคุณลักษณะ!Z13),IF(ประเมินคุณลักษณะ!Z43="","",ประเมินคุณลักษณะ!Z43))</f>
        <v/>
      </c>
      <c r="Y13" s="187" t="str">
        <f>IF($B$2=1,IF(ประเมินคุณลักษณะ!AA13="","",ประเมินคุณลักษณะ!AA13),IF(ประเมินคุณลักษณะ!AA43="","",ประเมินคุณลักษณะ!AA43))</f>
        <v/>
      </c>
      <c r="Z13" s="187" t="str">
        <f>IF($B$2=1,IF(ประเมินคุณลักษณะ!AB13="","",ประเมินคุณลักษณะ!AB13),IF(ประเมินคุณลักษณะ!AB43="","",ประเมินคุณลักษณะ!AB43))</f>
        <v/>
      </c>
      <c r="AA13" s="187" t="str">
        <f>IF($B$2=1,IF(ประเมินคุณลักษณะ!AC13="","",ประเมินคุณลักษณะ!AC13),IF(ประเมินคุณลักษณะ!AC43="","",ประเมินคุณลักษณะ!AC43))</f>
        <v/>
      </c>
      <c r="AB13" s="187" t="str">
        <f>IF($B$2=1,IF(ประเมินคุณลักษณะ!AE13="","",ประเมินคุณลักษณะ!AE13),IF(ประเมินคุณลักษณะ!AE43="","",ประเมินคุณลักษณะ!AE43))</f>
        <v/>
      </c>
      <c r="AC13" s="187" t="str">
        <f>IF($B$2=1,IF(ประเมินคุณลักษณะ!AF13="","",ประเมินคุณลักษณะ!AF13),IF(ประเมินคุณลักษณะ!AF43="","",ประเมินคุณลักษณะ!AF43))</f>
        <v/>
      </c>
      <c r="AD13" s="187" t="str">
        <f>IF($B$2=1,IF(ประเมินคุณลักษณะ!AG13="","",ประเมินคุณลักษณะ!AG13),IF(ประเมินคุณลักษณะ!AG43="","",ประเมินคุณลักษณะ!AG43))</f>
        <v/>
      </c>
      <c r="AE13" s="187" t="str">
        <f>IF($B$2=1,IF(ประเมินคุณลักษณะ!AH13="","",ประเมินคุณลักษณะ!AH13),IF(ประเมินคุณลักษณะ!AH43="","",ประเมินคุณลักษณะ!AH43))</f>
        <v/>
      </c>
      <c r="AF13" s="187" t="str">
        <f>IF($B$2=1,IF(ประเมินคุณลักษณะ!AI13="","",ประเมินคุณลักษณะ!AI13),IF(ประเมินคุณลักษณะ!AI43="","",ประเมินคุณลักษณะ!AI43))</f>
        <v/>
      </c>
      <c r="AG13" s="187" t="str">
        <f>IF($B$2=1,IF(ประเมินคุณลักษณะ!AJ13="","",ประเมินคุณลักษณะ!AJ13),IF(ประเมินคุณลักษณะ!AJ43="","",ประเมินคุณลักษณะ!AJ43))</f>
        <v/>
      </c>
      <c r="AH13" s="187" t="str">
        <f>IF($B$2=1,IF(ประเมินคุณลักษณะ!AK13="","",ประเมินคุณลักษณะ!AK13),IF(ประเมินคุณลักษณะ!AK43="","",ประเมินคุณลักษณะ!AK43))</f>
        <v/>
      </c>
      <c r="AI13" s="187" t="str">
        <f>IF($B$2=1,IF(ประเมินคุณลักษณะ!AL13="","",ประเมินคุณลักษณะ!AL13),IF(ประเมินคุณลักษณะ!AL43="","",ประเมินคุณลักษณะ!AL43))</f>
        <v/>
      </c>
      <c r="AJ13" s="187" t="str">
        <f>IF($B$2=1,IF(ประเมินคุณลักษณะ!AM13="","",ประเมินคุณลักษณะ!AM13),IF(ประเมินคุณลักษณะ!AM43="","",ประเมินคุณลักษณะ!AM43))</f>
        <v/>
      </c>
      <c r="AK13" s="187" t="str">
        <f>IF($B$2=1,IF(ประเมินคุณลักษณะ!AN13="","",ประเมินคุณลักษณะ!AN13),IF(ประเมินคุณลักษณะ!AN43="","",ประเมินคุณลักษณะ!AN43))</f>
        <v/>
      </c>
      <c r="AL13" s="187" t="str">
        <f>IF($B$2=1,IF(ประเมินคุณลักษณะ!AO13="","",ประเมินคุณลักษณะ!AO13),IF(ประเมินคุณลักษณะ!AO43="","",ประเมินคุณลักษณะ!AO43))</f>
        <v/>
      </c>
      <c r="AM13" s="187" t="str">
        <f>IF($B$2=1,IF(ประเมินคุณลักษณะ!AP13="","",ประเมินคุณลักษณะ!AP13),IF(ประเมินคุณลักษณะ!AP43="","",ประเมินคุณลักษณะ!AP43))</f>
        <v/>
      </c>
      <c r="AN13" s="187" t="str">
        <f>IF($B$2=1,IF(ประเมินคุณลักษณะ!AQ13="","",ประเมินคุณลักษณะ!AQ13),IF(ประเมินคุณลักษณะ!AQ43="","",ประเมินคุณลักษณะ!AQ43))</f>
        <v/>
      </c>
      <c r="AO13" s="187" t="str">
        <f>IF($B$2=1,IF(ประเมินคุณลักษณะ!AR13="","",ประเมินคุณลักษณะ!AR13),IF(ประเมินคุณลักษณะ!AR43="","",ประเมินคุณลักษณะ!AR43))</f>
        <v/>
      </c>
      <c r="AP13" s="187" t="str">
        <f>IF($B$2=1,IF(ประเมินคุณลักษณะ!AS13="","",ประเมินคุณลักษณะ!AS13),IF(ประเมินคุณลักษณะ!AS43="","",ประเมินคุณลักษณะ!AS43))</f>
        <v/>
      </c>
      <c r="AQ13" s="187" t="str">
        <f>IF($B$2=1,IF(ประเมินคุณลักษณะ!AT13="","",ประเมินคุณลักษณะ!AT13),IF(ประเมินคุณลักษณะ!AT43="","",ประเมินคุณลักษณะ!AT43))</f>
        <v/>
      </c>
      <c r="AR13" s="187" t="str">
        <f>IF($B$2=1,IF(ประเมินคุณลักษณะ!AU13="","",ประเมินคุณลักษณะ!AU13),IF(ประเมินคุณลักษณะ!AU43="","",ประเมินคุณลักษณะ!AU43))</f>
        <v/>
      </c>
      <c r="AS13" s="187" t="str">
        <f>IF($B$2=1,IF(ประเมินคุณลักษณะ!AV13="","",ประเมินคุณลักษณะ!AV13),IF(ประเมินคุณลักษณะ!AV43="","",ประเมินคุณลักษณะ!AV43))</f>
        <v/>
      </c>
      <c r="AT13" s="187" t="str">
        <f>IF($B$2=1,IF(ประเมินคุณลักษณะ!AW13="","",ประเมินคุณลักษณะ!AW13),IF(ประเมินคุณลักษณะ!AW43="","",ประเมินคุณลักษณะ!AW43))</f>
        <v/>
      </c>
      <c r="AU13" s="187" t="str">
        <f>IF($B$2=1,IF(ประเมินคุณลักษณะ!AX13="","",ประเมินคุณลักษณะ!AX13),IF(ประเมินคุณลักษณะ!AX43="","",ประเมินคุณลักษณะ!AX43))</f>
        <v/>
      </c>
      <c r="AV13" s="187" t="str">
        <f>IF($B$2=1,IF(ประเมินคุณลักษณะ!AY13="","",ประเมินคุณลักษณะ!AY13),IF(ประเมินคุณลักษณะ!AY43="","",ประเมินคุณลักษณะ!AY43))</f>
        <v/>
      </c>
      <c r="AW13" s="187" t="str">
        <f>IF($B$2=1,IF(ประเมินคุณลักษณะ!AZ13="","",ประเมินคุณลักษณะ!AZ13),IF(ประเมินคุณลักษณะ!AZ43="","",ประเมินคุณลักษณะ!AZ43))</f>
        <v/>
      </c>
      <c r="AX13" s="187" t="str">
        <f>IF($B$2=1,IF(ประเมินคุณลักษณะ!BA13="","",ประเมินคุณลักษณะ!BA13),IF(ประเมินคุณลักษณะ!BA43="","",ประเมินคุณลักษณะ!BA43))</f>
        <v/>
      </c>
      <c r="AY13" s="187" t="str">
        <f>IF($B$2=1,IF(ประเมินคุณลักษณะ!BB13="","",ประเมินคุณลักษณะ!BB13),IF(ประเมินคุณลักษณะ!BB43="","",ประเมินคุณลักษณะ!BB43))</f>
        <v/>
      </c>
      <c r="AZ13" s="186" t="str">
        <f>IF($B$2=1,IF(ประเมินคุณลักษณะ!BC13="","",ประเมินคุณลักษณะ!BC13),IF(ประเมินคุณลักษณะ!BC43="","",ประเมินคุณลักษณะ!BC43))</f>
        <v/>
      </c>
    </row>
    <row r="14" spans="1:52" ht="20.100000000000001" customHeight="1" x14ac:dyDescent="0.5">
      <c r="D14" s="190">
        <f t="shared" si="2"/>
        <v>9</v>
      </c>
      <c r="E14" s="187" t="str">
        <f>IF($B$2=1,IF(ประเมินคุณลักษณะ!G14="","",ประเมินคุณลักษณะ!G14),IF(ประเมินคุณลักษณะ!G44="","",ประเมินคุณลักษณะ!G44))</f>
        <v/>
      </c>
      <c r="F14" s="187" t="str">
        <f>IF($B$2=1,IF(ประเมินคุณลักษณะ!H14="","",ประเมินคุณลักษณะ!H14),IF(ประเมินคุณลักษณะ!H44="","",ประเมินคุณลักษณะ!H44))</f>
        <v/>
      </c>
      <c r="G14" s="187" t="str">
        <f>IF($B$2=1,IF(ประเมินคุณลักษณะ!I14="","",ประเมินคุณลักษณะ!I14),IF(ประเมินคุณลักษณะ!I44="","",ประเมินคุณลักษณะ!I44))</f>
        <v/>
      </c>
      <c r="H14" s="187" t="str">
        <f>IF($B$2=1,IF(ประเมินคุณลักษณะ!J14="","",ประเมินคุณลักษณะ!J14),IF(ประเมินคุณลักษณะ!J44="","",ประเมินคุณลักษณะ!J44))</f>
        <v/>
      </c>
      <c r="I14" s="187" t="str">
        <f>IF($B$2=1,IF(ประเมินคุณลักษณะ!K14="","",ประเมินคุณลักษณะ!K14),IF(ประเมินคุณลักษณะ!K44="","",ประเมินคุณลักษณะ!K44))</f>
        <v/>
      </c>
      <c r="J14" s="187" t="str">
        <f>IF($B$2=1,IF(ประเมินคุณลักษณะ!L14="","",ประเมินคุณลักษณะ!L14),IF(ประเมินคุณลักษณะ!L44="","",ประเมินคุณลักษณะ!L44))</f>
        <v/>
      </c>
      <c r="K14" s="187" t="str">
        <f>IF($B$2=1,IF(ประเมินคุณลักษณะ!M14="","",ประเมินคุณลักษณะ!M14),IF(ประเมินคุณลักษณะ!M44="","",ประเมินคุณลักษณะ!M44))</f>
        <v/>
      </c>
      <c r="L14" s="187" t="str">
        <f>IF($B$2=1,IF(ประเมินคุณลักษณะ!N14="","",ประเมินคุณลักษณะ!N14),IF(ประเมินคุณลักษณะ!N44="","",ประเมินคุณลักษณะ!N44))</f>
        <v/>
      </c>
      <c r="M14" s="187" t="str">
        <f>IF($B$2=1,IF(ประเมินคุณลักษณะ!O14="","",ประเมินคุณลักษณะ!O14),IF(ประเมินคุณลักษณะ!O44="","",ประเมินคุณลักษณะ!O44))</f>
        <v/>
      </c>
      <c r="N14" s="187" t="str">
        <f>IF($B$2=1,IF(ประเมินคุณลักษณะ!P14="","",ประเมินคุณลักษณะ!P14),IF(ประเมินคุณลักษณะ!P44="","",ประเมินคุณลักษณะ!P44))</f>
        <v/>
      </c>
      <c r="O14" s="187" t="str">
        <f>IF($B$2=1,IF(ประเมินคุณลักษณะ!Q14="","",ประเมินคุณลักษณะ!Q14),IF(ประเมินคุณลักษณะ!Q44="","",ประเมินคุณลักษณะ!Q44))</f>
        <v/>
      </c>
      <c r="P14" s="187" t="str">
        <f>IF($B$2=1,IF(ประเมินคุณลักษณะ!R14="","",ประเมินคุณลักษณะ!R14),IF(ประเมินคุณลักษณะ!R44="","",ประเมินคุณลักษณะ!R44))</f>
        <v/>
      </c>
      <c r="Q14" s="187" t="str">
        <f>IF($B$2=1,IF(ประเมินคุณลักษณะ!S14="","",ประเมินคุณลักษณะ!S14),IF(ประเมินคุณลักษณะ!S44="","",ประเมินคุณลักษณะ!S44))</f>
        <v/>
      </c>
      <c r="R14" s="187" t="str">
        <f>IF($B$2=1,IF(ประเมินคุณลักษณะ!T14="","",ประเมินคุณลักษณะ!T14),IF(ประเมินคุณลักษณะ!T44="","",ประเมินคุณลักษณะ!T44))</f>
        <v/>
      </c>
      <c r="S14" s="187" t="str">
        <f>IF($B$2=1,IF(ประเมินคุณลักษณะ!U14="","",ประเมินคุณลักษณะ!U14),IF(ประเมินคุณลักษณะ!U44="","",ประเมินคุณลักษณะ!U44))</f>
        <v/>
      </c>
      <c r="T14" s="187" t="str">
        <f>IF($B$2=1,IF(ประเมินคุณลักษณะ!V14="","",ประเมินคุณลักษณะ!V14),IF(ประเมินคุณลักษณะ!V44="","",ประเมินคุณลักษณะ!V44))</f>
        <v/>
      </c>
      <c r="U14" s="187" t="str">
        <f>IF($B$2=1,IF(ประเมินคุณลักษณะ!W14="","",ประเมินคุณลักษณะ!W14),IF(ประเมินคุณลักษณะ!W44="","",ประเมินคุณลักษณะ!W44))</f>
        <v/>
      </c>
      <c r="V14" s="187" t="str">
        <f>IF($B$2=1,IF(ประเมินคุณลักษณะ!X14="","",ประเมินคุณลักษณะ!X14),IF(ประเมินคุณลักษณะ!X44="","",ประเมินคุณลักษณะ!X44))</f>
        <v/>
      </c>
      <c r="W14" s="187" t="str">
        <f>IF($B$2=1,IF(ประเมินคุณลักษณะ!Y14="","",ประเมินคุณลักษณะ!Y14),IF(ประเมินคุณลักษณะ!Y44="","",ประเมินคุณลักษณะ!Y44))</f>
        <v/>
      </c>
      <c r="X14" s="187" t="str">
        <f>IF($B$2=1,IF(ประเมินคุณลักษณะ!Z14="","",ประเมินคุณลักษณะ!Z14),IF(ประเมินคุณลักษณะ!Z44="","",ประเมินคุณลักษณะ!Z44))</f>
        <v/>
      </c>
      <c r="Y14" s="187" t="str">
        <f>IF($B$2=1,IF(ประเมินคุณลักษณะ!AA14="","",ประเมินคุณลักษณะ!AA14),IF(ประเมินคุณลักษณะ!AA44="","",ประเมินคุณลักษณะ!AA44))</f>
        <v/>
      </c>
      <c r="Z14" s="187" t="str">
        <f>IF($B$2=1,IF(ประเมินคุณลักษณะ!AB14="","",ประเมินคุณลักษณะ!AB14),IF(ประเมินคุณลักษณะ!AB44="","",ประเมินคุณลักษณะ!AB44))</f>
        <v/>
      </c>
      <c r="AA14" s="187" t="str">
        <f>IF($B$2=1,IF(ประเมินคุณลักษณะ!AC14="","",ประเมินคุณลักษณะ!AC14),IF(ประเมินคุณลักษณะ!AC44="","",ประเมินคุณลักษณะ!AC44))</f>
        <v/>
      </c>
      <c r="AB14" s="187" t="str">
        <f>IF($B$2=1,IF(ประเมินคุณลักษณะ!AE14="","",ประเมินคุณลักษณะ!AE14),IF(ประเมินคุณลักษณะ!AE44="","",ประเมินคุณลักษณะ!AE44))</f>
        <v/>
      </c>
      <c r="AC14" s="187" t="str">
        <f>IF($B$2=1,IF(ประเมินคุณลักษณะ!AF14="","",ประเมินคุณลักษณะ!AF14),IF(ประเมินคุณลักษณะ!AF44="","",ประเมินคุณลักษณะ!AF44))</f>
        <v/>
      </c>
      <c r="AD14" s="187" t="str">
        <f>IF($B$2=1,IF(ประเมินคุณลักษณะ!AG14="","",ประเมินคุณลักษณะ!AG14),IF(ประเมินคุณลักษณะ!AG44="","",ประเมินคุณลักษณะ!AG44))</f>
        <v/>
      </c>
      <c r="AE14" s="187" t="str">
        <f>IF($B$2=1,IF(ประเมินคุณลักษณะ!AH14="","",ประเมินคุณลักษณะ!AH14),IF(ประเมินคุณลักษณะ!AH44="","",ประเมินคุณลักษณะ!AH44))</f>
        <v/>
      </c>
      <c r="AF14" s="187" t="str">
        <f>IF($B$2=1,IF(ประเมินคุณลักษณะ!AI14="","",ประเมินคุณลักษณะ!AI14),IF(ประเมินคุณลักษณะ!AI44="","",ประเมินคุณลักษณะ!AI44))</f>
        <v/>
      </c>
      <c r="AG14" s="187" t="str">
        <f>IF($B$2=1,IF(ประเมินคุณลักษณะ!AJ14="","",ประเมินคุณลักษณะ!AJ14),IF(ประเมินคุณลักษณะ!AJ44="","",ประเมินคุณลักษณะ!AJ44))</f>
        <v/>
      </c>
      <c r="AH14" s="187" t="str">
        <f>IF($B$2=1,IF(ประเมินคุณลักษณะ!AK14="","",ประเมินคุณลักษณะ!AK14),IF(ประเมินคุณลักษณะ!AK44="","",ประเมินคุณลักษณะ!AK44))</f>
        <v/>
      </c>
      <c r="AI14" s="187" t="str">
        <f>IF($B$2=1,IF(ประเมินคุณลักษณะ!AL14="","",ประเมินคุณลักษณะ!AL14),IF(ประเมินคุณลักษณะ!AL44="","",ประเมินคุณลักษณะ!AL44))</f>
        <v/>
      </c>
      <c r="AJ14" s="187" t="str">
        <f>IF($B$2=1,IF(ประเมินคุณลักษณะ!AM14="","",ประเมินคุณลักษณะ!AM14),IF(ประเมินคุณลักษณะ!AM44="","",ประเมินคุณลักษณะ!AM44))</f>
        <v/>
      </c>
      <c r="AK14" s="187" t="str">
        <f>IF($B$2=1,IF(ประเมินคุณลักษณะ!AN14="","",ประเมินคุณลักษณะ!AN14),IF(ประเมินคุณลักษณะ!AN44="","",ประเมินคุณลักษณะ!AN44))</f>
        <v/>
      </c>
      <c r="AL14" s="187" t="str">
        <f>IF($B$2=1,IF(ประเมินคุณลักษณะ!AO14="","",ประเมินคุณลักษณะ!AO14),IF(ประเมินคุณลักษณะ!AO44="","",ประเมินคุณลักษณะ!AO44))</f>
        <v/>
      </c>
      <c r="AM14" s="187" t="str">
        <f>IF($B$2=1,IF(ประเมินคุณลักษณะ!AP14="","",ประเมินคุณลักษณะ!AP14),IF(ประเมินคุณลักษณะ!AP44="","",ประเมินคุณลักษณะ!AP44))</f>
        <v/>
      </c>
      <c r="AN14" s="187" t="str">
        <f>IF($B$2=1,IF(ประเมินคุณลักษณะ!AQ14="","",ประเมินคุณลักษณะ!AQ14),IF(ประเมินคุณลักษณะ!AQ44="","",ประเมินคุณลักษณะ!AQ44))</f>
        <v/>
      </c>
      <c r="AO14" s="187" t="str">
        <f>IF($B$2=1,IF(ประเมินคุณลักษณะ!AR14="","",ประเมินคุณลักษณะ!AR14),IF(ประเมินคุณลักษณะ!AR44="","",ประเมินคุณลักษณะ!AR44))</f>
        <v/>
      </c>
      <c r="AP14" s="187" t="str">
        <f>IF($B$2=1,IF(ประเมินคุณลักษณะ!AS14="","",ประเมินคุณลักษณะ!AS14),IF(ประเมินคุณลักษณะ!AS44="","",ประเมินคุณลักษณะ!AS44))</f>
        <v/>
      </c>
      <c r="AQ14" s="187" t="str">
        <f>IF($B$2=1,IF(ประเมินคุณลักษณะ!AT14="","",ประเมินคุณลักษณะ!AT14),IF(ประเมินคุณลักษณะ!AT44="","",ประเมินคุณลักษณะ!AT44))</f>
        <v/>
      </c>
      <c r="AR14" s="187" t="str">
        <f>IF($B$2=1,IF(ประเมินคุณลักษณะ!AU14="","",ประเมินคุณลักษณะ!AU14),IF(ประเมินคุณลักษณะ!AU44="","",ประเมินคุณลักษณะ!AU44))</f>
        <v/>
      </c>
      <c r="AS14" s="187" t="str">
        <f>IF($B$2=1,IF(ประเมินคุณลักษณะ!AV14="","",ประเมินคุณลักษณะ!AV14),IF(ประเมินคุณลักษณะ!AV44="","",ประเมินคุณลักษณะ!AV44))</f>
        <v/>
      </c>
      <c r="AT14" s="187" t="str">
        <f>IF($B$2=1,IF(ประเมินคุณลักษณะ!AW14="","",ประเมินคุณลักษณะ!AW14),IF(ประเมินคุณลักษณะ!AW44="","",ประเมินคุณลักษณะ!AW44))</f>
        <v/>
      </c>
      <c r="AU14" s="187" t="str">
        <f>IF($B$2=1,IF(ประเมินคุณลักษณะ!AX14="","",ประเมินคุณลักษณะ!AX14),IF(ประเมินคุณลักษณะ!AX44="","",ประเมินคุณลักษณะ!AX44))</f>
        <v/>
      </c>
      <c r="AV14" s="187" t="str">
        <f>IF($B$2=1,IF(ประเมินคุณลักษณะ!AY14="","",ประเมินคุณลักษณะ!AY14),IF(ประเมินคุณลักษณะ!AY44="","",ประเมินคุณลักษณะ!AY44))</f>
        <v/>
      </c>
      <c r="AW14" s="187" t="str">
        <f>IF($B$2=1,IF(ประเมินคุณลักษณะ!AZ14="","",ประเมินคุณลักษณะ!AZ14),IF(ประเมินคุณลักษณะ!AZ44="","",ประเมินคุณลักษณะ!AZ44))</f>
        <v/>
      </c>
      <c r="AX14" s="187" t="str">
        <f>IF($B$2=1,IF(ประเมินคุณลักษณะ!BA14="","",ประเมินคุณลักษณะ!BA14),IF(ประเมินคุณลักษณะ!BA44="","",ประเมินคุณลักษณะ!BA44))</f>
        <v/>
      </c>
      <c r="AY14" s="187" t="str">
        <f>IF($B$2=1,IF(ประเมินคุณลักษณะ!BB14="","",ประเมินคุณลักษณะ!BB14),IF(ประเมินคุณลักษณะ!BB44="","",ประเมินคุณลักษณะ!BB44))</f>
        <v/>
      </c>
      <c r="AZ14" s="186" t="str">
        <f>IF($B$2=1,IF(ประเมินคุณลักษณะ!BC14="","",ประเมินคุณลักษณะ!BC14),IF(ประเมินคุณลักษณะ!BC44="","",ประเมินคุณลักษณะ!BC44))</f>
        <v/>
      </c>
    </row>
    <row r="15" spans="1:52" ht="20.100000000000001" customHeight="1" x14ac:dyDescent="0.5">
      <c r="D15" s="190">
        <f t="shared" si="2"/>
        <v>10</v>
      </c>
      <c r="E15" s="187" t="str">
        <f>IF($B$2=1,IF(ประเมินคุณลักษณะ!G15="","",ประเมินคุณลักษณะ!G15),IF(ประเมินคุณลักษณะ!G45="","",ประเมินคุณลักษณะ!G45))</f>
        <v/>
      </c>
      <c r="F15" s="187" t="str">
        <f>IF($B$2=1,IF(ประเมินคุณลักษณะ!H15="","",ประเมินคุณลักษณะ!H15),IF(ประเมินคุณลักษณะ!H45="","",ประเมินคุณลักษณะ!H45))</f>
        <v/>
      </c>
      <c r="G15" s="187" t="str">
        <f>IF($B$2=1,IF(ประเมินคุณลักษณะ!I15="","",ประเมินคุณลักษณะ!I15),IF(ประเมินคุณลักษณะ!I45="","",ประเมินคุณลักษณะ!I45))</f>
        <v/>
      </c>
      <c r="H15" s="187" t="str">
        <f>IF($B$2=1,IF(ประเมินคุณลักษณะ!J15="","",ประเมินคุณลักษณะ!J15),IF(ประเมินคุณลักษณะ!J45="","",ประเมินคุณลักษณะ!J45))</f>
        <v/>
      </c>
      <c r="I15" s="187" t="str">
        <f>IF($B$2=1,IF(ประเมินคุณลักษณะ!K15="","",ประเมินคุณลักษณะ!K15),IF(ประเมินคุณลักษณะ!K45="","",ประเมินคุณลักษณะ!K45))</f>
        <v/>
      </c>
      <c r="J15" s="187" t="str">
        <f>IF($B$2=1,IF(ประเมินคุณลักษณะ!L15="","",ประเมินคุณลักษณะ!L15),IF(ประเมินคุณลักษณะ!L45="","",ประเมินคุณลักษณะ!L45))</f>
        <v/>
      </c>
      <c r="K15" s="187" t="str">
        <f>IF($B$2=1,IF(ประเมินคุณลักษณะ!M15="","",ประเมินคุณลักษณะ!M15),IF(ประเมินคุณลักษณะ!M45="","",ประเมินคุณลักษณะ!M45))</f>
        <v/>
      </c>
      <c r="L15" s="187" t="str">
        <f>IF($B$2=1,IF(ประเมินคุณลักษณะ!N15="","",ประเมินคุณลักษณะ!N15),IF(ประเมินคุณลักษณะ!N45="","",ประเมินคุณลักษณะ!N45))</f>
        <v/>
      </c>
      <c r="M15" s="187" t="str">
        <f>IF($B$2=1,IF(ประเมินคุณลักษณะ!O15="","",ประเมินคุณลักษณะ!O15),IF(ประเมินคุณลักษณะ!O45="","",ประเมินคุณลักษณะ!O45))</f>
        <v/>
      </c>
      <c r="N15" s="187" t="str">
        <f>IF($B$2=1,IF(ประเมินคุณลักษณะ!P15="","",ประเมินคุณลักษณะ!P15),IF(ประเมินคุณลักษณะ!P45="","",ประเมินคุณลักษณะ!P45))</f>
        <v/>
      </c>
      <c r="O15" s="187" t="str">
        <f>IF($B$2=1,IF(ประเมินคุณลักษณะ!Q15="","",ประเมินคุณลักษณะ!Q15),IF(ประเมินคุณลักษณะ!Q45="","",ประเมินคุณลักษณะ!Q45))</f>
        <v/>
      </c>
      <c r="P15" s="187" t="str">
        <f>IF($B$2=1,IF(ประเมินคุณลักษณะ!R15="","",ประเมินคุณลักษณะ!R15),IF(ประเมินคุณลักษณะ!R45="","",ประเมินคุณลักษณะ!R45))</f>
        <v/>
      </c>
      <c r="Q15" s="187" t="str">
        <f>IF($B$2=1,IF(ประเมินคุณลักษณะ!S15="","",ประเมินคุณลักษณะ!S15),IF(ประเมินคุณลักษณะ!S45="","",ประเมินคุณลักษณะ!S45))</f>
        <v/>
      </c>
      <c r="R15" s="187" t="str">
        <f>IF($B$2=1,IF(ประเมินคุณลักษณะ!T15="","",ประเมินคุณลักษณะ!T15),IF(ประเมินคุณลักษณะ!T45="","",ประเมินคุณลักษณะ!T45))</f>
        <v/>
      </c>
      <c r="S15" s="187" t="str">
        <f>IF($B$2=1,IF(ประเมินคุณลักษณะ!U15="","",ประเมินคุณลักษณะ!U15),IF(ประเมินคุณลักษณะ!U45="","",ประเมินคุณลักษณะ!U45))</f>
        <v/>
      </c>
      <c r="T15" s="187" t="str">
        <f>IF($B$2=1,IF(ประเมินคุณลักษณะ!V15="","",ประเมินคุณลักษณะ!V15),IF(ประเมินคุณลักษณะ!V45="","",ประเมินคุณลักษณะ!V45))</f>
        <v/>
      </c>
      <c r="U15" s="187" t="str">
        <f>IF($B$2=1,IF(ประเมินคุณลักษณะ!W15="","",ประเมินคุณลักษณะ!W15),IF(ประเมินคุณลักษณะ!W45="","",ประเมินคุณลักษณะ!W45))</f>
        <v/>
      </c>
      <c r="V15" s="187" t="str">
        <f>IF($B$2=1,IF(ประเมินคุณลักษณะ!X15="","",ประเมินคุณลักษณะ!X15),IF(ประเมินคุณลักษณะ!X45="","",ประเมินคุณลักษณะ!X45))</f>
        <v/>
      </c>
      <c r="W15" s="187" t="str">
        <f>IF($B$2=1,IF(ประเมินคุณลักษณะ!Y15="","",ประเมินคุณลักษณะ!Y15),IF(ประเมินคุณลักษณะ!Y45="","",ประเมินคุณลักษณะ!Y45))</f>
        <v/>
      </c>
      <c r="X15" s="187" t="str">
        <f>IF($B$2=1,IF(ประเมินคุณลักษณะ!Z15="","",ประเมินคุณลักษณะ!Z15),IF(ประเมินคุณลักษณะ!Z45="","",ประเมินคุณลักษณะ!Z45))</f>
        <v/>
      </c>
      <c r="Y15" s="187" t="str">
        <f>IF($B$2=1,IF(ประเมินคุณลักษณะ!AA15="","",ประเมินคุณลักษณะ!AA15),IF(ประเมินคุณลักษณะ!AA45="","",ประเมินคุณลักษณะ!AA45))</f>
        <v/>
      </c>
      <c r="Z15" s="187" t="str">
        <f>IF($B$2=1,IF(ประเมินคุณลักษณะ!AB15="","",ประเมินคุณลักษณะ!AB15),IF(ประเมินคุณลักษณะ!AB45="","",ประเมินคุณลักษณะ!AB45))</f>
        <v/>
      </c>
      <c r="AA15" s="187" t="str">
        <f>IF($B$2=1,IF(ประเมินคุณลักษณะ!AC15="","",ประเมินคุณลักษณะ!AC15),IF(ประเมินคุณลักษณะ!AC45="","",ประเมินคุณลักษณะ!AC45))</f>
        <v/>
      </c>
      <c r="AB15" s="187" t="str">
        <f>IF($B$2=1,IF(ประเมินคุณลักษณะ!AE15="","",ประเมินคุณลักษณะ!AE15),IF(ประเมินคุณลักษณะ!AE45="","",ประเมินคุณลักษณะ!AE45))</f>
        <v/>
      </c>
      <c r="AC15" s="187" t="str">
        <f>IF($B$2=1,IF(ประเมินคุณลักษณะ!AF15="","",ประเมินคุณลักษณะ!AF15),IF(ประเมินคุณลักษณะ!AF45="","",ประเมินคุณลักษณะ!AF45))</f>
        <v/>
      </c>
      <c r="AD15" s="187" t="str">
        <f>IF($B$2=1,IF(ประเมินคุณลักษณะ!AG15="","",ประเมินคุณลักษณะ!AG15),IF(ประเมินคุณลักษณะ!AG45="","",ประเมินคุณลักษณะ!AG45))</f>
        <v/>
      </c>
      <c r="AE15" s="187" t="str">
        <f>IF($B$2=1,IF(ประเมินคุณลักษณะ!AH15="","",ประเมินคุณลักษณะ!AH15),IF(ประเมินคุณลักษณะ!AH45="","",ประเมินคุณลักษณะ!AH45))</f>
        <v/>
      </c>
      <c r="AF15" s="187" t="str">
        <f>IF($B$2=1,IF(ประเมินคุณลักษณะ!AI15="","",ประเมินคุณลักษณะ!AI15),IF(ประเมินคุณลักษณะ!AI45="","",ประเมินคุณลักษณะ!AI45))</f>
        <v/>
      </c>
      <c r="AG15" s="187" t="str">
        <f>IF($B$2=1,IF(ประเมินคุณลักษณะ!AJ15="","",ประเมินคุณลักษณะ!AJ15),IF(ประเมินคุณลักษณะ!AJ45="","",ประเมินคุณลักษณะ!AJ45))</f>
        <v/>
      </c>
      <c r="AH15" s="187" t="str">
        <f>IF($B$2=1,IF(ประเมินคุณลักษณะ!AK15="","",ประเมินคุณลักษณะ!AK15),IF(ประเมินคุณลักษณะ!AK45="","",ประเมินคุณลักษณะ!AK45))</f>
        <v/>
      </c>
      <c r="AI15" s="187" t="str">
        <f>IF($B$2=1,IF(ประเมินคุณลักษณะ!AL15="","",ประเมินคุณลักษณะ!AL15),IF(ประเมินคุณลักษณะ!AL45="","",ประเมินคุณลักษณะ!AL45))</f>
        <v/>
      </c>
      <c r="AJ15" s="187" t="str">
        <f>IF($B$2=1,IF(ประเมินคุณลักษณะ!AM15="","",ประเมินคุณลักษณะ!AM15),IF(ประเมินคุณลักษณะ!AM45="","",ประเมินคุณลักษณะ!AM45))</f>
        <v/>
      </c>
      <c r="AK15" s="187" t="str">
        <f>IF($B$2=1,IF(ประเมินคุณลักษณะ!AN15="","",ประเมินคุณลักษณะ!AN15),IF(ประเมินคุณลักษณะ!AN45="","",ประเมินคุณลักษณะ!AN45))</f>
        <v/>
      </c>
      <c r="AL15" s="187" t="str">
        <f>IF($B$2=1,IF(ประเมินคุณลักษณะ!AO15="","",ประเมินคุณลักษณะ!AO15),IF(ประเมินคุณลักษณะ!AO45="","",ประเมินคุณลักษณะ!AO45))</f>
        <v/>
      </c>
      <c r="AM15" s="187" t="str">
        <f>IF($B$2=1,IF(ประเมินคุณลักษณะ!AP15="","",ประเมินคุณลักษณะ!AP15),IF(ประเมินคุณลักษณะ!AP45="","",ประเมินคุณลักษณะ!AP45))</f>
        <v/>
      </c>
      <c r="AN15" s="187" t="str">
        <f>IF($B$2=1,IF(ประเมินคุณลักษณะ!AQ15="","",ประเมินคุณลักษณะ!AQ15),IF(ประเมินคุณลักษณะ!AQ45="","",ประเมินคุณลักษณะ!AQ45))</f>
        <v/>
      </c>
      <c r="AO15" s="187" t="str">
        <f>IF($B$2=1,IF(ประเมินคุณลักษณะ!AR15="","",ประเมินคุณลักษณะ!AR15),IF(ประเมินคุณลักษณะ!AR45="","",ประเมินคุณลักษณะ!AR45))</f>
        <v/>
      </c>
      <c r="AP15" s="187" t="str">
        <f>IF($B$2=1,IF(ประเมินคุณลักษณะ!AS15="","",ประเมินคุณลักษณะ!AS15),IF(ประเมินคุณลักษณะ!AS45="","",ประเมินคุณลักษณะ!AS45))</f>
        <v/>
      </c>
      <c r="AQ15" s="187" t="str">
        <f>IF($B$2=1,IF(ประเมินคุณลักษณะ!AT15="","",ประเมินคุณลักษณะ!AT15),IF(ประเมินคุณลักษณะ!AT45="","",ประเมินคุณลักษณะ!AT45))</f>
        <v/>
      </c>
      <c r="AR15" s="187" t="str">
        <f>IF($B$2=1,IF(ประเมินคุณลักษณะ!AU15="","",ประเมินคุณลักษณะ!AU15),IF(ประเมินคุณลักษณะ!AU45="","",ประเมินคุณลักษณะ!AU45))</f>
        <v/>
      </c>
      <c r="AS15" s="187" t="str">
        <f>IF($B$2=1,IF(ประเมินคุณลักษณะ!AV15="","",ประเมินคุณลักษณะ!AV15),IF(ประเมินคุณลักษณะ!AV45="","",ประเมินคุณลักษณะ!AV45))</f>
        <v/>
      </c>
      <c r="AT15" s="187" t="str">
        <f>IF($B$2=1,IF(ประเมินคุณลักษณะ!AW15="","",ประเมินคุณลักษณะ!AW15),IF(ประเมินคุณลักษณะ!AW45="","",ประเมินคุณลักษณะ!AW45))</f>
        <v/>
      </c>
      <c r="AU15" s="187" t="str">
        <f>IF($B$2=1,IF(ประเมินคุณลักษณะ!AX15="","",ประเมินคุณลักษณะ!AX15),IF(ประเมินคุณลักษณะ!AX45="","",ประเมินคุณลักษณะ!AX45))</f>
        <v/>
      </c>
      <c r="AV15" s="187" t="str">
        <f>IF($B$2=1,IF(ประเมินคุณลักษณะ!AY15="","",ประเมินคุณลักษณะ!AY15),IF(ประเมินคุณลักษณะ!AY45="","",ประเมินคุณลักษณะ!AY45))</f>
        <v/>
      </c>
      <c r="AW15" s="187" t="str">
        <f>IF($B$2=1,IF(ประเมินคุณลักษณะ!AZ15="","",ประเมินคุณลักษณะ!AZ15),IF(ประเมินคุณลักษณะ!AZ45="","",ประเมินคุณลักษณะ!AZ45))</f>
        <v/>
      </c>
      <c r="AX15" s="187" t="str">
        <f>IF($B$2=1,IF(ประเมินคุณลักษณะ!BA15="","",ประเมินคุณลักษณะ!BA15),IF(ประเมินคุณลักษณะ!BA45="","",ประเมินคุณลักษณะ!BA45))</f>
        <v/>
      </c>
      <c r="AY15" s="187" t="str">
        <f>IF($B$2=1,IF(ประเมินคุณลักษณะ!BB15="","",ประเมินคุณลักษณะ!BB15),IF(ประเมินคุณลักษณะ!BB45="","",ประเมินคุณลักษณะ!BB45))</f>
        <v/>
      </c>
      <c r="AZ15" s="186" t="str">
        <f>IF($B$2=1,IF(ประเมินคุณลักษณะ!BC15="","",ประเมินคุณลักษณะ!BC15),IF(ประเมินคุณลักษณะ!BC45="","",ประเมินคุณลักษณะ!BC45))</f>
        <v/>
      </c>
    </row>
    <row r="16" spans="1:52" ht="20.100000000000001" customHeight="1" x14ac:dyDescent="0.5">
      <c r="D16" s="190">
        <f t="shared" si="2"/>
        <v>11</v>
      </c>
      <c r="E16" s="187" t="str">
        <f>IF($B$2=1,IF(ประเมินคุณลักษณะ!G16="","",ประเมินคุณลักษณะ!G16),IF(ประเมินคุณลักษณะ!G46="","",ประเมินคุณลักษณะ!G46))</f>
        <v/>
      </c>
      <c r="F16" s="187" t="str">
        <f>IF($B$2=1,IF(ประเมินคุณลักษณะ!H16="","",ประเมินคุณลักษณะ!H16),IF(ประเมินคุณลักษณะ!H46="","",ประเมินคุณลักษณะ!H46))</f>
        <v/>
      </c>
      <c r="G16" s="187" t="str">
        <f>IF($B$2=1,IF(ประเมินคุณลักษณะ!I16="","",ประเมินคุณลักษณะ!I16),IF(ประเมินคุณลักษณะ!I46="","",ประเมินคุณลักษณะ!I46))</f>
        <v/>
      </c>
      <c r="H16" s="187" t="str">
        <f>IF($B$2=1,IF(ประเมินคุณลักษณะ!J16="","",ประเมินคุณลักษณะ!J16),IF(ประเมินคุณลักษณะ!J46="","",ประเมินคุณลักษณะ!J46))</f>
        <v/>
      </c>
      <c r="I16" s="187" t="str">
        <f>IF($B$2=1,IF(ประเมินคุณลักษณะ!K16="","",ประเมินคุณลักษณะ!K16),IF(ประเมินคุณลักษณะ!K46="","",ประเมินคุณลักษณะ!K46))</f>
        <v/>
      </c>
      <c r="J16" s="187" t="str">
        <f>IF($B$2=1,IF(ประเมินคุณลักษณะ!L16="","",ประเมินคุณลักษณะ!L16),IF(ประเมินคุณลักษณะ!L46="","",ประเมินคุณลักษณะ!L46))</f>
        <v/>
      </c>
      <c r="K16" s="187" t="str">
        <f>IF($B$2=1,IF(ประเมินคุณลักษณะ!M16="","",ประเมินคุณลักษณะ!M16),IF(ประเมินคุณลักษณะ!M46="","",ประเมินคุณลักษณะ!M46))</f>
        <v/>
      </c>
      <c r="L16" s="187" t="str">
        <f>IF($B$2=1,IF(ประเมินคุณลักษณะ!N16="","",ประเมินคุณลักษณะ!N16),IF(ประเมินคุณลักษณะ!N46="","",ประเมินคุณลักษณะ!N46))</f>
        <v/>
      </c>
      <c r="M16" s="187" t="str">
        <f>IF($B$2=1,IF(ประเมินคุณลักษณะ!O16="","",ประเมินคุณลักษณะ!O16),IF(ประเมินคุณลักษณะ!O46="","",ประเมินคุณลักษณะ!O46))</f>
        <v/>
      </c>
      <c r="N16" s="187" t="str">
        <f>IF($B$2=1,IF(ประเมินคุณลักษณะ!P16="","",ประเมินคุณลักษณะ!P16),IF(ประเมินคุณลักษณะ!P46="","",ประเมินคุณลักษณะ!P46))</f>
        <v/>
      </c>
      <c r="O16" s="187" t="str">
        <f>IF($B$2=1,IF(ประเมินคุณลักษณะ!Q16="","",ประเมินคุณลักษณะ!Q16),IF(ประเมินคุณลักษณะ!Q46="","",ประเมินคุณลักษณะ!Q46))</f>
        <v/>
      </c>
      <c r="P16" s="187" t="str">
        <f>IF($B$2=1,IF(ประเมินคุณลักษณะ!R16="","",ประเมินคุณลักษณะ!R16),IF(ประเมินคุณลักษณะ!R46="","",ประเมินคุณลักษณะ!R46))</f>
        <v/>
      </c>
      <c r="Q16" s="187" t="str">
        <f>IF($B$2=1,IF(ประเมินคุณลักษณะ!S16="","",ประเมินคุณลักษณะ!S16),IF(ประเมินคุณลักษณะ!S46="","",ประเมินคุณลักษณะ!S46))</f>
        <v/>
      </c>
      <c r="R16" s="187" t="str">
        <f>IF($B$2=1,IF(ประเมินคุณลักษณะ!T16="","",ประเมินคุณลักษณะ!T16),IF(ประเมินคุณลักษณะ!T46="","",ประเมินคุณลักษณะ!T46))</f>
        <v/>
      </c>
      <c r="S16" s="187" t="str">
        <f>IF($B$2=1,IF(ประเมินคุณลักษณะ!U16="","",ประเมินคุณลักษณะ!U16),IF(ประเมินคุณลักษณะ!U46="","",ประเมินคุณลักษณะ!U46))</f>
        <v/>
      </c>
      <c r="T16" s="187" t="str">
        <f>IF($B$2=1,IF(ประเมินคุณลักษณะ!V16="","",ประเมินคุณลักษณะ!V16),IF(ประเมินคุณลักษณะ!V46="","",ประเมินคุณลักษณะ!V46))</f>
        <v/>
      </c>
      <c r="U16" s="187" t="str">
        <f>IF($B$2=1,IF(ประเมินคุณลักษณะ!W16="","",ประเมินคุณลักษณะ!W16),IF(ประเมินคุณลักษณะ!W46="","",ประเมินคุณลักษณะ!W46))</f>
        <v/>
      </c>
      <c r="V16" s="187" t="str">
        <f>IF($B$2=1,IF(ประเมินคุณลักษณะ!X16="","",ประเมินคุณลักษณะ!X16),IF(ประเมินคุณลักษณะ!X46="","",ประเมินคุณลักษณะ!X46))</f>
        <v/>
      </c>
      <c r="W16" s="187" t="str">
        <f>IF($B$2=1,IF(ประเมินคุณลักษณะ!Y16="","",ประเมินคุณลักษณะ!Y16),IF(ประเมินคุณลักษณะ!Y46="","",ประเมินคุณลักษณะ!Y46))</f>
        <v/>
      </c>
      <c r="X16" s="187" t="str">
        <f>IF($B$2=1,IF(ประเมินคุณลักษณะ!Z16="","",ประเมินคุณลักษณะ!Z16),IF(ประเมินคุณลักษณะ!Z46="","",ประเมินคุณลักษณะ!Z46))</f>
        <v/>
      </c>
      <c r="Y16" s="187" t="str">
        <f>IF($B$2=1,IF(ประเมินคุณลักษณะ!AA16="","",ประเมินคุณลักษณะ!AA16),IF(ประเมินคุณลักษณะ!AA46="","",ประเมินคุณลักษณะ!AA46))</f>
        <v/>
      </c>
      <c r="Z16" s="187" t="str">
        <f>IF($B$2=1,IF(ประเมินคุณลักษณะ!AB16="","",ประเมินคุณลักษณะ!AB16),IF(ประเมินคุณลักษณะ!AB46="","",ประเมินคุณลักษณะ!AB46))</f>
        <v/>
      </c>
      <c r="AA16" s="187" t="str">
        <f>IF($B$2=1,IF(ประเมินคุณลักษณะ!AC16="","",ประเมินคุณลักษณะ!AC16),IF(ประเมินคุณลักษณะ!AC46="","",ประเมินคุณลักษณะ!AC46))</f>
        <v/>
      </c>
      <c r="AB16" s="187" t="str">
        <f>IF($B$2=1,IF(ประเมินคุณลักษณะ!AE16="","",ประเมินคุณลักษณะ!AE16),IF(ประเมินคุณลักษณะ!AE46="","",ประเมินคุณลักษณะ!AE46))</f>
        <v/>
      </c>
      <c r="AC16" s="187" t="str">
        <f>IF($B$2=1,IF(ประเมินคุณลักษณะ!AF16="","",ประเมินคุณลักษณะ!AF16),IF(ประเมินคุณลักษณะ!AF46="","",ประเมินคุณลักษณะ!AF46))</f>
        <v/>
      </c>
      <c r="AD16" s="187" t="str">
        <f>IF($B$2=1,IF(ประเมินคุณลักษณะ!AG16="","",ประเมินคุณลักษณะ!AG16),IF(ประเมินคุณลักษณะ!AG46="","",ประเมินคุณลักษณะ!AG46))</f>
        <v/>
      </c>
      <c r="AE16" s="187" t="str">
        <f>IF($B$2=1,IF(ประเมินคุณลักษณะ!AH16="","",ประเมินคุณลักษณะ!AH16),IF(ประเมินคุณลักษณะ!AH46="","",ประเมินคุณลักษณะ!AH46))</f>
        <v/>
      </c>
      <c r="AF16" s="187" t="str">
        <f>IF($B$2=1,IF(ประเมินคุณลักษณะ!AI16="","",ประเมินคุณลักษณะ!AI16),IF(ประเมินคุณลักษณะ!AI46="","",ประเมินคุณลักษณะ!AI46))</f>
        <v/>
      </c>
      <c r="AG16" s="187" t="str">
        <f>IF($B$2=1,IF(ประเมินคุณลักษณะ!AJ16="","",ประเมินคุณลักษณะ!AJ16),IF(ประเมินคุณลักษณะ!AJ46="","",ประเมินคุณลักษณะ!AJ46))</f>
        <v/>
      </c>
      <c r="AH16" s="187" t="str">
        <f>IF($B$2=1,IF(ประเมินคุณลักษณะ!AK16="","",ประเมินคุณลักษณะ!AK16),IF(ประเมินคุณลักษณะ!AK46="","",ประเมินคุณลักษณะ!AK46))</f>
        <v/>
      </c>
      <c r="AI16" s="187" t="str">
        <f>IF($B$2=1,IF(ประเมินคุณลักษณะ!AL16="","",ประเมินคุณลักษณะ!AL16),IF(ประเมินคุณลักษณะ!AL46="","",ประเมินคุณลักษณะ!AL46))</f>
        <v/>
      </c>
      <c r="AJ16" s="187" t="str">
        <f>IF($B$2=1,IF(ประเมินคุณลักษณะ!AM16="","",ประเมินคุณลักษณะ!AM16),IF(ประเมินคุณลักษณะ!AM46="","",ประเมินคุณลักษณะ!AM46))</f>
        <v/>
      </c>
      <c r="AK16" s="187" t="str">
        <f>IF($B$2=1,IF(ประเมินคุณลักษณะ!AN16="","",ประเมินคุณลักษณะ!AN16),IF(ประเมินคุณลักษณะ!AN46="","",ประเมินคุณลักษณะ!AN46))</f>
        <v/>
      </c>
      <c r="AL16" s="187" t="str">
        <f>IF($B$2=1,IF(ประเมินคุณลักษณะ!AO16="","",ประเมินคุณลักษณะ!AO16),IF(ประเมินคุณลักษณะ!AO46="","",ประเมินคุณลักษณะ!AO46))</f>
        <v/>
      </c>
      <c r="AM16" s="187" t="str">
        <f>IF($B$2=1,IF(ประเมินคุณลักษณะ!AP16="","",ประเมินคุณลักษณะ!AP16),IF(ประเมินคุณลักษณะ!AP46="","",ประเมินคุณลักษณะ!AP46))</f>
        <v/>
      </c>
      <c r="AN16" s="187" t="str">
        <f>IF($B$2=1,IF(ประเมินคุณลักษณะ!AQ16="","",ประเมินคุณลักษณะ!AQ16),IF(ประเมินคุณลักษณะ!AQ46="","",ประเมินคุณลักษณะ!AQ46))</f>
        <v/>
      </c>
      <c r="AO16" s="187" t="str">
        <f>IF($B$2=1,IF(ประเมินคุณลักษณะ!AR16="","",ประเมินคุณลักษณะ!AR16),IF(ประเมินคุณลักษณะ!AR46="","",ประเมินคุณลักษณะ!AR46))</f>
        <v/>
      </c>
      <c r="AP16" s="187" t="str">
        <f>IF($B$2=1,IF(ประเมินคุณลักษณะ!AS16="","",ประเมินคุณลักษณะ!AS16),IF(ประเมินคุณลักษณะ!AS46="","",ประเมินคุณลักษณะ!AS46))</f>
        <v/>
      </c>
      <c r="AQ16" s="187" t="str">
        <f>IF($B$2=1,IF(ประเมินคุณลักษณะ!AT16="","",ประเมินคุณลักษณะ!AT16),IF(ประเมินคุณลักษณะ!AT46="","",ประเมินคุณลักษณะ!AT46))</f>
        <v/>
      </c>
      <c r="AR16" s="187" t="str">
        <f>IF($B$2=1,IF(ประเมินคุณลักษณะ!AU16="","",ประเมินคุณลักษณะ!AU16),IF(ประเมินคุณลักษณะ!AU46="","",ประเมินคุณลักษณะ!AU46))</f>
        <v/>
      </c>
      <c r="AS16" s="187" t="str">
        <f>IF($B$2=1,IF(ประเมินคุณลักษณะ!AV16="","",ประเมินคุณลักษณะ!AV16),IF(ประเมินคุณลักษณะ!AV46="","",ประเมินคุณลักษณะ!AV46))</f>
        <v/>
      </c>
      <c r="AT16" s="187" t="str">
        <f>IF($B$2=1,IF(ประเมินคุณลักษณะ!AW16="","",ประเมินคุณลักษณะ!AW16),IF(ประเมินคุณลักษณะ!AW46="","",ประเมินคุณลักษณะ!AW46))</f>
        <v/>
      </c>
      <c r="AU16" s="187" t="str">
        <f>IF($B$2=1,IF(ประเมินคุณลักษณะ!AX16="","",ประเมินคุณลักษณะ!AX16),IF(ประเมินคุณลักษณะ!AX46="","",ประเมินคุณลักษณะ!AX46))</f>
        <v/>
      </c>
      <c r="AV16" s="187" t="str">
        <f>IF($B$2=1,IF(ประเมินคุณลักษณะ!AY16="","",ประเมินคุณลักษณะ!AY16),IF(ประเมินคุณลักษณะ!AY46="","",ประเมินคุณลักษณะ!AY46))</f>
        <v/>
      </c>
      <c r="AW16" s="187" t="str">
        <f>IF($B$2=1,IF(ประเมินคุณลักษณะ!AZ16="","",ประเมินคุณลักษณะ!AZ16),IF(ประเมินคุณลักษณะ!AZ46="","",ประเมินคุณลักษณะ!AZ46))</f>
        <v/>
      </c>
      <c r="AX16" s="187" t="str">
        <f>IF($B$2=1,IF(ประเมินคุณลักษณะ!BA16="","",ประเมินคุณลักษณะ!BA16),IF(ประเมินคุณลักษณะ!BA46="","",ประเมินคุณลักษณะ!BA46))</f>
        <v/>
      </c>
      <c r="AY16" s="187" t="str">
        <f>IF($B$2=1,IF(ประเมินคุณลักษณะ!BB16="","",ประเมินคุณลักษณะ!BB16),IF(ประเมินคุณลักษณะ!BB46="","",ประเมินคุณลักษณะ!BB46))</f>
        <v/>
      </c>
      <c r="AZ16" s="186" t="str">
        <f>IF($B$2=1,IF(ประเมินคุณลักษณะ!BC16="","",ประเมินคุณลักษณะ!BC16),IF(ประเมินคุณลักษณะ!BC46="","",ประเมินคุณลักษณะ!BC46))</f>
        <v/>
      </c>
    </row>
    <row r="17" spans="4:52" ht="20.100000000000001" customHeight="1" x14ac:dyDescent="0.5">
      <c r="D17" s="190">
        <f t="shared" si="2"/>
        <v>12</v>
      </c>
      <c r="E17" s="187" t="str">
        <f>IF($B$2=1,IF(ประเมินคุณลักษณะ!G17="","",ประเมินคุณลักษณะ!G17),IF(ประเมินคุณลักษณะ!G47="","",ประเมินคุณลักษณะ!G47))</f>
        <v/>
      </c>
      <c r="F17" s="187" t="str">
        <f>IF($B$2=1,IF(ประเมินคุณลักษณะ!H17="","",ประเมินคุณลักษณะ!H17),IF(ประเมินคุณลักษณะ!H47="","",ประเมินคุณลักษณะ!H47))</f>
        <v/>
      </c>
      <c r="G17" s="187" t="str">
        <f>IF($B$2=1,IF(ประเมินคุณลักษณะ!I17="","",ประเมินคุณลักษณะ!I17),IF(ประเมินคุณลักษณะ!I47="","",ประเมินคุณลักษณะ!I47))</f>
        <v/>
      </c>
      <c r="H17" s="187" t="str">
        <f>IF($B$2=1,IF(ประเมินคุณลักษณะ!J17="","",ประเมินคุณลักษณะ!J17),IF(ประเมินคุณลักษณะ!J47="","",ประเมินคุณลักษณะ!J47))</f>
        <v/>
      </c>
      <c r="I17" s="187" t="str">
        <f>IF($B$2=1,IF(ประเมินคุณลักษณะ!K17="","",ประเมินคุณลักษณะ!K17),IF(ประเมินคุณลักษณะ!K47="","",ประเมินคุณลักษณะ!K47))</f>
        <v/>
      </c>
      <c r="J17" s="187" t="str">
        <f>IF($B$2=1,IF(ประเมินคุณลักษณะ!L17="","",ประเมินคุณลักษณะ!L17),IF(ประเมินคุณลักษณะ!L47="","",ประเมินคุณลักษณะ!L47))</f>
        <v/>
      </c>
      <c r="K17" s="187" t="str">
        <f>IF($B$2=1,IF(ประเมินคุณลักษณะ!M17="","",ประเมินคุณลักษณะ!M17),IF(ประเมินคุณลักษณะ!M47="","",ประเมินคุณลักษณะ!M47))</f>
        <v/>
      </c>
      <c r="L17" s="187" t="str">
        <f>IF($B$2=1,IF(ประเมินคุณลักษณะ!N17="","",ประเมินคุณลักษณะ!N17),IF(ประเมินคุณลักษณะ!N47="","",ประเมินคุณลักษณะ!N47))</f>
        <v/>
      </c>
      <c r="M17" s="187" t="str">
        <f>IF($B$2=1,IF(ประเมินคุณลักษณะ!O17="","",ประเมินคุณลักษณะ!O17),IF(ประเมินคุณลักษณะ!O47="","",ประเมินคุณลักษณะ!O47))</f>
        <v/>
      </c>
      <c r="N17" s="187" t="str">
        <f>IF($B$2=1,IF(ประเมินคุณลักษณะ!P17="","",ประเมินคุณลักษณะ!P17),IF(ประเมินคุณลักษณะ!P47="","",ประเมินคุณลักษณะ!P47))</f>
        <v/>
      </c>
      <c r="O17" s="187" t="str">
        <f>IF($B$2=1,IF(ประเมินคุณลักษณะ!Q17="","",ประเมินคุณลักษณะ!Q17),IF(ประเมินคุณลักษณะ!Q47="","",ประเมินคุณลักษณะ!Q47))</f>
        <v/>
      </c>
      <c r="P17" s="187" t="str">
        <f>IF($B$2=1,IF(ประเมินคุณลักษณะ!R17="","",ประเมินคุณลักษณะ!R17),IF(ประเมินคุณลักษณะ!R47="","",ประเมินคุณลักษณะ!R47))</f>
        <v/>
      </c>
      <c r="Q17" s="187" t="str">
        <f>IF($B$2=1,IF(ประเมินคุณลักษณะ!S17="","",ประเมินคุณลักษณะ!S17),IF(ประเมินคุณลักษณะ!S47="","",ประเมินคุณลักษณะ!S47))</f>
        <v/>
      </c>
      <c r="R17" s="187" t="str">
        <f>IF($B$2=1,IF(ประเมินคุณลักษณะ!T17="","",ประเมินคุณลักษณะ!T17),IF(ประเมินคุณลักษณะ!T47="","",ประเมินคุณลักษณะ!T47))</f>
        <v/>
      </c>
      <c r="S17" s="187" t="str">
        <f>IF($B$2=1,IF(ประเมินคุณลักษณะ!U17="","",ประเมินคุณลักษณะ!U17),IF(ประเมินคุณลักษณะ!U47="","",ประเมินคุณลักษณะ!U47))</f>
        <v/>
      </c>
      <c r="T17" s="187" t="str">
        <f>IF($B$2=1,IF(ประเมินคุณลักษณะ!V17="","",ประเมินคุณลักษณะ!V17),IF(ประเมินคุณลักษณะ!V47="","",ประเมินคุณลักษณะ!V47))</f>
        <v/>
      </c>
      <c r="U17" s="187" t="str">
        <f>IF($B$2=1,IF(ประเมินคุณลักษณะ!W17="","",ประเมินคุณลักษณะ!W17),IF(ประเมินคุณลักษณะ!W47="","",ประเมินคุณลักษณะ!W47))</f>
        <v/>
      </c>
      <c r="V17" s="187" t="str">
        <f>IF($B$2=1,IF(ประเมินคุณลักษณะ!X17="","",ประเมินคุณลักษณะ!X17),IF(ประเมินคุณลักษณะ!X47="","",ประเมินคุณลักษณะ!X47))</f>
        <v/>
      </c>
      <c r="W17" s="187" t="str">
        <f>IF($B$2=1,IF(ประเมินคุณลักษณะ!Y17="","",ประเมินคุณลักษณะ!Y17),IF(ประเมินคุณลักษณะ!Y47="","",ประเมินคุณลักษณะ!Y47))</f>
        <v/>
      </c>
      <c r="X17" s="187" t="str">
        <f>IF($B$2=1,IF(ประเมินคุณลักษณะ!Z17="","",ประเมินคุณลักษณะ!Z17),IF(ประเมินคุณลักษณะ!Z47="","",ประเมินคุณลักษณะ!Z47))</f>
        <v/>
      </c>
      <c r="Y17" s="187" t="str">
        <f>IF($B$2=1,IF(ประเมินคุณลักษณะ!AA17="","",ประเมินคุณลักษณะ!AA17),IF(ประเมินคุณลักษณะ!AA47="","",ประเมินคุณลักษณะ!AA47))</f>
        <v/>
      </c>
      <c r="Z17" s="187" t="str">
        <f>IF($B$2=1,IF(ประเมินคุณลักษณะ!AB17="","",ประเมินคุณลักษณะ!AB17),IF(ประเมินคุณลักษณะ!AB47="","",ประเมินคุณลักษณะ!AB47))</f>
        <v/>
      </c>
      <c r="AA17" s="187" t="str">
        <f>IF($B$2=1,IF(ประเมินคุณลักษณะ!AC17="","",ประเมินคุณลักษณะ!AC17),IF(ประเมินคุณลักษณะ!AC47="","",ประเมินคุณลักษณะ!AC47))</f>
        <v/>
      </c>
      <c r="AB17" s="187" t="str">
        <f>IF($B$2=1,IF(ประเมินคุณลักษณะ!AE17="","",ประเมินคุณลักษณะ!AE17),IF(ประเมินคุณลักษณะ!AE47="","",ประเมินคุณลักษณะ!AE47))</f>
        <v/>
      </c>
      <c r="AC17" s="187" t="str">
        <f>IF($B$2=1,IF(ประเมินคุณลักษณะ!AF17="","",ประเมินคุณลักษณะ!AF17),IF(ประเมินคุณลักษณะ!AF47="","",ประเมินคุณลักษณะ!AF47))</f>
        <v/>
      </c>
      <c r="AD17" s="187" t="str">
        <f>IF($B$2=1,IF(ประเมินคุณลักษณะ!AG17="","",ประเมินคุณลักษณะ!AG17),IF(ประเมินคุณลักษณะ!AG47="","",ประเมินคุณลักษณะ!AG47))</f>
        <v/>
      </c>
      <c r="AE17" s="187" t="str">
        <f>IF($B$2=1,IF(ประเมินคุณลักษณะ!AH17="","",ประเมินคุณลักษณะ!AH17),IF(ประเมินคุณลักษณะ!AH47="","",ประเมินคุณลักษณะ!AH47))</f>
        <v/>
      </c>
      <c r="AF17" s="187" t="str">
        <f>IF($B$2=1,IF(ประเมินคุณลักษณะ!AI17="","",ประเมินคุณลักษณะ!AI17),IF(ประเมินคุณลักษณะ!AI47="","",ประเมินคุณลักษณะ!AI47))</f>
        <v/>
      </c>
      <c r="AG17" s="187" t="str">
        <f>IF($B$2=1,IF(ประเมินคุณลักษณะ!AJ17="","",ประเมินคุณลักษณะ!AJ17),IF(ประเมินคุณลักษณะ!AJ47="","",ประเมินคุณลักษณะ!AJ47))</f>
        <v/>
      </c>
      <c r="AH17" s="187" t="str">
        <f>IF($B$2=1,IF(ประเมินคุณลักษณะ!AK17="","",ประเมินคุณลักษณะ!AK17),IF(ประเมินคุณลักษณะ!AK47="","",ประเมินคุณลักษณะ!AK47))</f>
        <v/>
      </c>
      <c r="AI17" s="187" t="str">
        <f>IF($B$2=1,IF(ประเมินคุณลักษณะ!AL17="","",ประเมินคุณลักษณะ!AL17),IF(ประเมินคุณลักษณะ!AL47="","",ประเมินคุณลักษณะ!AL47))</f>
        <v/>
      </c>
      <c r="AJ17" s="187" t="str">
        <f>IF($B$2=1,IF(ประเมินคุณลักษณะ!AM17="","",ประเมินคุณลักษณะ!AM17),IF(ประเมินคุณลักษณะ!AM47="","",ประเมินคุณลักษณะ!AM47))</f>
        <v/>
      </c>
      <c r="AK17" s="187" t="str">
        <f>IF($B$2=1,IF(ประเมินคุณลักษณะ!AN17="","",ประเมินคุณลักษณะ!AN17),IF(ประเมินคุณลักษณะ!AN47="","",ประเมินคุณลักษณะ!AN47))</f>
        <v/>
      </c>
      <c r="AL17" s="187" t="str">
        <f>IF($B$2=1,IF(ประเมินคุณลักษณะ!AO17="","",ประเมินคุณลักษณะ!AO17),IF(ประเมินคุณลักษณะ!AO47="","",ประเมินคุณลักษณะ!AO47))</f>
        <v/>
      </c>
      <c r="AM17" s="187" t="str">
        <f>IF($B$2=1,IF(ประเมินคุณลักษณะ!AP17="","",ประเมินคุณลักษณะ!AP17),IF(ประเมินคุณลักษณะ!AP47="","",ประเมินคุณลักษณะ!AP47))</f>
        <v/>
      </c>
      <c r="AN17" s="187" t="str">
        <f>IF($B$2=1,IF(ประเมินคุณลักษณะ!AQ17="","",ประเมินคุณลักษณะ!AQ17),IF(ประเมินคุณลักษณะ!AQ47="","",ประเมินคุณลักษณะ!AQ47))</f>
        <v/>
      </c>
      <c r="AO17" s="187" t="str">
        <f>IF($B$2=1,IF(ประเมินคุณลักษณะ!AR17="","",ประเมินคุณลักษณะ!AR17),IF(ประเมินคุณลักษณะ!AR47="","",ประเมินคุณลักษณะ!AR47))</f>
        <v/>
      </c>
      <c r="AP17" s="187" t="str">
        <f>IF($B$2=1,IF(ประเมินคุณลักษณะ!AS17="","",ประเมินคุณลักษณะ!AS17),IF(ประเมินคุณลักษณะ!AS47="","",ประเมินคุณลักษณะ!AS47))</f>
        <v/>
      </c>
      <c r="AQ17" s="187" t="str">
        <f>IF($B$2=1,IF(ประเมินคุณลักษณะ!AT17="","",ประเมินคุณลักษณะ!AT17),IF(ประเมินคุณลักษณะ!AT47="","",ประเมินคุณลักษณะ!AT47))</f>
        <v/>
      </c>
      <c r="AR17" s="187" t="str">
        <f>IF($B$2=1,IF(ประเมินคุณลักษณะ!AU17="","",ประเมินคุณลักษณะ!AU17),IF(ประเมินคุณลักษณะ!AU47="","",ประเมินคุณลักษณะ!AU47))</f>
        <v/>
      </c>
      <c r="AS17" s="187" t="str">
        <f>IF($B$2=1,IF(ประเมินคุณลักษณะ!AV17="","",ประเมินคุณลักษณะ!AV17),IF(ประเมินคุณลักษณะ!AV47="","",ประเมินคุณลักษณะ!AV47))</f>
        <v/>
      </c>
      <c r="AT17" s="187" t="str">
        <f>IF($B$2=1,IF(ประเมินคุณลักษณะ!AW17="","",ประเมินคุณลักษณะ!AW17),IF(ประเมินคุณลักษณะ!AW47="","",ประเมินคุณลักษณะ!AW47))</f>
        <v/>
      </c>
      <c r="AU17" s="187" t="str">
        <f>IF($B$2=1,IF(ประเมินคุณลักษณะ!AX17="","",ประเมินคุณลักษณะ!AX17),IF(ประเมินคุณลักษณะ!AX47="","",ประเมินคุณลักษณะ!AX47))</f>
        <v/>
      </c>
      <c r="AV17" s="187" t="str">
        <f>IF($B$2=1,IF(ประเมินคุณลักษณะ!AY17="","",ประเมินคุณลักษณะ!AY17),IF(ประเมินคุณลักษณะ!AY47="","",ประเมินคุณลักษณะ!AY47))</f>
        <v/>
      </c>
      <c r="AW17" s="187" t="str">
        <f>IF($B$2=1,IF(ประเมินคุณลักษณะ!AZ17="","",ประเมินคุณลักษณะ!AZ17),IF(ประเมินคุณลักษณะ!AZ47="","",ประเมินคุณลักษณะ!AZ47))</f>
        <v/>
      </c>
      <c r="AX17" s="187" t="str">
        <f>IF($B$2=1,IF(ประเมินคุณลักษณะ!BA17="","",ประเมินคุณลักษณะ!BA17),IF(ประเมินคุณลักษณะ!BA47="","",ประเมินคุณลักษณะ!BA47))</f>
        <v/>
      </c>
      <c r="AY17" s="187" t="str">
        <f>IF($B$2=1,IF(ประเมินคุณลักษณะ!BB17="","",ประเมินคุณลักษณะ!BB17),IF(ประเมินคุณลักษณะ!BB47="","",ประเมินคุณลักษณะ!BB47))</f>
        <v/>
      </c>
      <c r="AZ17" s="186" t="str">
        <f>IF($B$2=1,IF(ประเมินคุณลักษณะ!BC17="","",ประเมินคุณลักษณะ!BC17),IF(ประเมินคุณลักษณะ!BC47="","",ประเมินคุณลักษณะ!BC47))</f>
        <v/>
      </c>
    </row>
    <row r="18" spans="4:52" ht="20.100000000000001" customHeight="1" x14ac:dyDescent="0.5">
      <c r="D18" s="190">
        <f t="shared" si="2"/>
        <v>13</v>
      </c>
      <c r="E18" s="187" t="str">
        <f>IF($B$2=1,IF(ประเมินคุณลักษณะ!G18="","",ประเมินคุณลักษณะ!G18),IF(ประเมินคุณลักษณะ!G48="","",ประเมินคุณลักษณะ!G48))</f>
        <v/>
      </c>
      <c r="F18" s="187" t="str">
        <f>IF($B$2=1,IF(ประเมินคุณลักษณะ!H18="","",ประเมินคุณลักษณะ!H18),IF(ประเมินคุณลักษณะ!H48="","",ประเมินคุณลักษณะ!H48))</f>
        <v/>
      </c>
      <c r="G18" s="187" t="str">
        <f>IF($B$2=1,IF(ประเมินคุณลักษณะ!I18="","",ประเมินคุณลักษณะ!I18),IF(ประเมินคุณลักษณะ!I48="","",ประเมินคุณลักษณะ!I48))</f>
        <v/>
      </c>
      <c r="H18" s="187" t="str">
        <f>IF($B$2=1,IF(ประเมินคุณลักษณะ!J18="","",ประเมินคุณลักษณะ!J18),IF(ประเมินคุณลักษณะ!J48="","",ประเมินคุณลักษณะ!J48))</f>
        <v/>
      </c>
      <c r="I18" s="187" t="str">
        <f>IF($B$2=1,IF(ประเมินคุณลักษณะ!K18="","",ประเมินคุณลักษณะ!K18),IF(ประเมินคุณลักษณะ!K48="","",ประเมินคุณลักษณะ!K48))</f>
        <v/>
      </c>
      <c r="J18" s="187" t="str">
        <f>IF($B$2=1,IF(ประเมินคุณลักษณะ!L18="","",ประเมินคุณลักษณะ!L18),IF(ประเมินคุณลักษณะ!L48="","",ประเมินคุณลักษณะ!L48))</f>
        <v/>
      </c>
      <c r="K18" s="187" t="str">
        <f>IF($B$2=1,IF(ประเมินคุณลักษณะ!M18="","",ประเมินคุณลักษณะ!M18),IF(ประเมินคุณลักษณะ!M48="","",ประเมินคุณลักษณะ!M48))</f>
        <v/>
      </c>
      <c r="L18" s="187" t="str">
        <f>IF($B$2=1,IF(ประเมินคุณลักษณะ!N18="","",ประเมินคุณลักษณะ!N18),IF(ประเมินคุณลักษณะ!N48="","",ประเมินคุณลักษณะ!N48))</f>
        <v/>
      </c>
      <c r="M18" s="187" t="str">
        <f>IF($B$2=1,IF(ประเมินคุณลักษณะ!O18="","",ประเมินคุณลักษณะ!O18),IF(ประเมินคุณลักษณะ!O48="","",ประเมินคุณลักษณะ!O48))</f>
        <v/>
      </c>
      <c r="N18" s="187" t="str">
        <f>IF($B$2=1,IF(ประเมินคุณลักษณะ!P18="","",ประเมินคุณลักษณะ!P18),IF(ประเมินคุณลักษณะ!P48="","",ประเมินคุณลักษณะ!P48))</f>
        <v/>
      </c>
      <c r="O18" s="187" t="str">
        <f>IF($B$2=1,IF(ประเมินคุณลักษณะ!Q18="","",ประเมินคุณลักษณะ!Q18),IF(ประเมินคุณลักษณะ!Q48="","",ประเมินคุณลักษณะ!Q48))</f>
        <v/>
      </c>
      <c r="P18" s="187" t="str">
        <f>IF($B$2=1,IF(ประเมินคุณลักษณะ!R18="","",ประเมินคุณลักษณะ!R18),IF(ประเมินคุณลักษณะ!R48="","",ประเมินคุณลักษณะ!R48))</f>
        <v/>
      </c>
      <c r="Q18" s="187" t="str">
        <f>IF($B$2=1,IF(ประเมินคุณลักษณะ!S18="","",ประเมินคุณลักษณะ!S18),IF(ประเมินคุณลักษณะ!S48="","",ประเมินคุณลักษณะ!S48))</f>
        <v/>
      </c>
      <c r="R18" s="187" t="str">
        <f>IF($B$2=1,IF(ประเมินคุณลักษณะ!T18="","",ประเมินคุณลักษณะ!T18),IF(ประเมินคุณลักษณะ!T48="","",ประเมินคุณลักษณะ!T48))</f>
        <v/>
      </c>
      <c r="S18" s="187" t="str">
        <f>IF($B$2=1,IF(ประเมินคุณลักษณะ!U18="","",ประเมินคุณลักษณะ!U18),IF(ประเมินคุณลักษณะ!U48="","",ประเมินคุณลักษณะ!U48))</f>
        <v/>
      </c>
      <c r="T18" s="187" t="str">
        <f>IF($B$2=1,IF(ประเมินคุณลักษณะ!V18="","",ประเมินคุณลักษณะ!V18),IF(ประเมินคุณลักษณะ!V48="","",ประเมินคุณลักษณะ!V48))</f>
        <v/>
      </c>
      <c r="U18" s="187" t="str">
        <f>IF($B$2=1,IF(ประเมินคุณลักษณะ!W18="","",ประเมินคุณลักษณะ!W18),IF(ประเมินคุณลักษณะ!W48="","",ประเมินคุณลักษณะ!W48))</f>
        <v/>
      </c>
      <c r="V18" s="187" t="str">
        <f>IF($B$2=1,IF(ประเมินคุณลักษณะ!X18="","",ประเมินคุณลักษณะ!X18),IF(ประเมินคุณลักษณะ!X48="","",ประเมินคุณลักษณะ!X48))</f>
        <v/>
      </c>
      <c r="W18" s="187" t="str">
        <f>IF($B$2=1,IF(ประเมินคุณลักษณะ!Y18="","",ประเมินคุณลักษณะ!Y18),IF(ประเมินคุณลักษณะ!Y48="","",ประเมินคุณลักษณะ!Y48))</f>
        <v/>
      </c>
      <c r="X18" s="187" t="str">
        <f>IF($B$2=1,IF(ประเมินคุณลักษณะ!Z18="","",ประเมินคุณลักษณะ!Z18),IF(ประเมินคุณลักษณะ!Z48="","",ประเมินคุณลักษณะ!Z48))</f>
        <v/>
      </c>
      <c r="Y18" s="187" t="str">
        <f>IF($B$2=1,IF(ประเมินคุณลักษณะ!AA18="","",ประเมินคุณลักษณะ!AA18),IF(ประเมินคุณลักษณะ!AA48="","",ประเมินคุณลักษณะ!AA48))</f>
        <v/>
      </c>
      <c r="Z18" s="187" t="str">
        <f>IF($B$2=1,IF(ประเมินคุณลักษณะ!AB18="","",ประเมินคุณลักษณะ!AB18),IF(ประเมินคุณลักษณะ!AB48="","",ประเมินคุณลักษณะ!AB48))</f>
        <v/>
      </c>
      <c r="AA18" s="187" t="str">
        <f>IF($B$2=1,IF(ประเมินคุณลักษณะ!AC18="","",ประเมินคุณลักษณะ!AC18),IF(ประเมินคุณลักษณะ!AC48="","",ประเมินคุณลักษณะ!AC48))</f>
        <v/>
      </c>
      <c r="AB18" s="187" t="str">
        <f>IF($B$2=1,IF(ประเมินคุณลักษณะ!AE18="","",ประเมินคุณลักษณะ!AE18),IF(ประเมินคุณลักษณะ!AE48="","",ประเมินคุณลักษณะ!AE48))</f>
        <v/>
      </c>
      <c r="AC18" s="187" t="str">
        <f>IF($B$2=1,IF(ประเมินคุณลักษณะ!AF18="","",ประเมินคุณลักษณะ!AF18),IF(ประเมินคุณลักษณะ!AF48="","",ประเมินคุณลักษณะ!AF48))</f>
        <v/>
      </c>
      <c r="AD18" s="187" t="str">
        <f>IF($B$2=1,IF(ประเมินคุณลักษณะ!AG18="","",ประเมินคุณลักษณะ!AG18),IF(ประเมินคุณลักษณะ!AG48="","",ประเมินคุณลักษณะ!AG48))</f>
        <v/>
      </c>
      <c r="AE18" s="187" t="str">
        <f>IF($B$2=1,IF(ประเมินคุณลักษณะ!AH18="","",ประเมินคุณลักษณะ!AH18),IF(ประเมินคุณลักษณะ!AH48="","",ประเมินคุณลักษณะ!AH48))</f>
        <v/>
      </c>
      <c r="AF18" s="187" t="str">
        <f>IF($B$2=1,IF(ประเมินคุณลักษณะ!AI18="","",ประเมินคุณลักษณะ!AI18),IF(ประเมินคุณลักษณะ!AI48="","",ประเมินคุณลักษณะ!AI48))</f>
        <v/>
      </c>
      <c r="AG18" s="187" t="str">
        <f>IF($B$2=1,IF(ประเมินคุณลักษณะ!AJ18="","",ประเมินคุณลักษณะ!AJ18),IF(ประเมินคุณลักษณะ!AJ48="","",ประเมินคุณลักษณะ!AJ48))</f>
        <v/>
      </c>
      <c r="AH18" s="187" t="str">
        <f>IF($B$2=1,IF(ประเมินคุณลักษณะ!AK18="","",ประเมินคุณลักษณะ!AK18),IF(ประเมินคุณลักษณะ!AK48="","",ประเมินคุณลักษณะ!AK48))</f>
        <v/>
      </c>
      <c r="AI18" s="187" t="str">
        <f>IF($B$2=1,IF(ประเมินคุณลักษณะ!AL18="","",ประเมินคุณลักษณะ!AL18),IF(ประเมินคุณลักษณะ!AL48="","",ประเมินคุณลักษณะ!AL48))</f>
        <v/>
      </c>
      <c r="AJ18" s="187" t="str">
        <f>IF($B$2=1,IF(ประเมินคุณลักษณะ!AM18="","",ประเมินคุณลักษณะ!AM18),IF(ประเมินคุณลักษณะ!AM48="","",ประเมินคุณลักษณะ!AM48))</f>
        <v/>
      </c>
      <c r="AK18" s="187" t="str">
        <f>IF($B$2=1,IF(ประเมินคุณลักษณะ!AN18="","",ประเมินคุณลักษณะ!AN18),IF(ประเมินคุณลักษณะ!AN48="","",ประเมินคุณลักษณะ!AN48))</f>
        <v/>
      </c>
      <c r="AL18" s="187" t="str">
        <f>IF($B$2=1,IF(ประเมินคุณลักษณะ!AO18="","",ประเมินคุณลักษณะ!AO18),IF(ประเมินคุณลักษณะ!AO48="","",ประเมินคุณลักษณะ!AO48))</f>
        <v/>
      </c>
      <c r="AM18" s="187" t="str">
        <f>IF($B$2=1,IF(ประเมินคุณลักษณะ!AP18="","",ประเมินคุณลักษณะ!AP18),IF(ประเมินคุณลักษณะ!AP48="","",ประเมินคุณลักษณะ!AP48))</f>
        <v/>
      </c>
      <c r="AN18" s="187" t="str">
        <f>IF($B$2=1,IF(ประเมินคุณลักษณะ!AQ18="","",ประเมินคุณลักษณะ!AQ18),IF(ประเมินคุณลักษณะ!AQ48="","",ประเมินคุณลักษณะ!AQ48))</f>
        <v/>
      </c>
      <c r="AO18" s="187" t="str">
        <f>IF($B$2=1,IF(ประเมินคุณลักษณะ!AR18="","",ประเมินคุณลักษณะ!AR18),IF(ประเมินคุณลักษณะ!AR48="","",ประเมินคุณลักษณะ!AR48))</f>
        <v/>
      </c>
      <c r="AP18" s="187" t="str">
        <f>IF($B$2=1,IF(ประเมินคุณลักษณะ!AS18="","",ประเมินคุณลักษณะ!AS18),IF(ประเมินคุณลักษณะ!AS48="","",ประเมินคุณลักษณะ!AS48))</f>
        <v/>
      </c>
      <c r="AQ18" s="187" t="str">
        <f>IF($B$2=1,IF(ประเมินคุณลักษณะ!AT18="","",ประเมินคุณลักษณะ!AT18),IF(ประเมินคุณลักษณะ!AT48="","",ประเมินคุณลักษณะ!AT48))</f>
        <v/>
      </c>
      <c r="AR18" s="187" t="str">
        <f>IF($B$2=1,IF(ประเมินคุณลักษณะ!AU18="","",ประเมินคุณลักษณะ!AU18),IF(ประเมินคุณลักษณะ!AU48="","",ประเมินคุณลักษณะ!AU48))</f>
        <v/>
      </c>
      <c r="AS18" s="187" t="str">
        <f>IF($B$2=1,IF(ประเมินคุณลักษณะ!AV18="","",ประเมินคุณลักษณะ!AV18),IF(ประเมินคุณลักษณะ!AV48="","",ประเมินคุณลักษณะ!AV48))</f>
        <v/>
      </c>
      <c r="AT18" s="187" t="str">
        <f>IF($B$2=1,IF(ประเมินคุณลักษณะ!AW18="","",ประเมินคุณลักษณะ!AW18),IF(ประเมินคุณลักษณะ!AW48="","",ประเมินคุณลักษณะ!AW48))</f>
        <v/>
      </c>
      <c r="AU18" s="187" t="str">
        <f>IF($B$2=1,IF(ประเมินคุณลักษณะ!AX18="","",ประเมินคุณลักษณะ!AX18),IF(ประเมินคุณลักษณะ!AX48="","",ประเมินคุณลักษณะ!AX48))</f>
        <v/>
      </c>
      <c r="AV18" s="187" t="str">
        <f>IF($B$2=1,IF(ประเมินคุณลักษณะ!AY18="","",ประเมินคุณลักษณะ!AY18),IF(ประเมินคุณลักษณะ!AY48="","",ประเมินคุณลักษณะ!AY48))</f>
        <v/>
      </c>
      <c r="AW18" s="187" t="str">
        <f>IF($B$2=1,IF(ประเมินคุณลักษณะ!AZ18="","",ประเมินคุณลักษณะ!AZ18),IF(ประเมินคุณลักษณะ!AZ48="","",ประเมินคุณลักษณะ!AZ48))</f>
        <v/>
      </c>
      <c r="AX18" s="187" t="str">
        <f>IF($B$2=1,IF(ประเมินคุณลักษณะ!BA18="","",ประเมินคุณลักษณะ!BA18),IF(ประเมินคุณลักษณะ!BA48="","",ประเมินคุณลักษณะ!BA48))</f>
        <v/>
      </c>
      <c r="AY18" s="187" t="str">
        <f>IF($B$2=1,IF(ประเมินคุณลักษณะ!BB18="","",ประเมินคุณลักษณะ!BB18),IF(ประเมินคุณลักษณะ!BB48="","",ประเมินคุณลักษณะ!BB48))</f>
        <v/>
      </c>
      <c r="AZ18" s="186" t="str">
        <f>IF($B$2=1,IF(ประเมินคุณลักษณะ!BC18="","",ประเมินคุณลักษณะ!BC18),IF(ประเมินคุณลักษณะ!BC48="","",ประเมินคุณลักษณะ!BC48))</f>
        <v/>
      </c>
    </row>
    <row r="19" spans="4:52" ht="20.100000000000001" customHeight="1" x14ac:dyDescent="0.5">
      <c r="D19" s="190">
        <f t="shared" si="2"/>
        <v>14</v>
      </c>
      <c r="E19" s="187" t="str">
        <f>IF($B$2=1,IF(ประเมินคุณลักษณะ!G19="","",ประเมินคุณลักษณะ!G19),IF(ประเมินคุณลักษณะ!G49="","",ประเมินคุณลักษณะ!G49))</f>
        <v/>
      </c>
      <c r="F19" s="187" t="str">
        <f>IF($B$2=1,IF(ประเมินคุณลักษณะ!H19="","",ประเมินคุณลักษณะ!H19),IF(ประเมินคุณลักษณะ!H49="","",ประเมินคุณลักษณะ!H49))</f>
        <v/>
      </c>
      <c r="G19" s="187" t="str">
        <f>IF($B$2=1,IF(ประเมินคุณลักษณะ!I19="","",ประเมินคุณลักษณะ!I19),IF(ประเมินคุณลักษณะ!I49="","",ประเมินคุณลักษณะ!I49))</f>
        <v/>
      </c>
      <c r="H19" s="187" t="str">
        <f>IF($B$2=1,IF(ประเมินคุณลักษณะ!J19="","",ประเมินคุณลักษณะ!J19),IF(ประเมินคุณลักษณะ!J49="","",ประเมินคุณลักษณะ!J49))</f>
        <v/>
      </c>
      <c r="I19" s="187" t="str">
        <f>IF($B$2=1,IF(ประเมินคุณลักษณะ!K19="","",ประเมินคุณลักษณะ!K19),IF(ประเมินคุณลักษณะ!K49="","",ประเมินคุณลักษณะ!K49))</f>
        <v/>
      </c>
      <c r="J19" s="187" t="str">
        <f>IF($B$2=1,IF(ประเมินคุณลักษณะ!L19="","",ประเมินคุณลักษณะ!L19),IF(ประเมินคุณลักษณะ!L49="","",ประเมินคุณลักษณะ!L49))</f>
        <v/>
      </c>
      <c r="K19" s="187" t="str">
        <f>IF($B$2=1,IF(ประเมินคุณลักษณะ!M19="","",ประเมินคุณลักษณะ!M19),IF(ประเมินคุณลักษณะ!M49="","",ประเมินคุณลักษณะ!M49))</f>
        <v/>
      </c>
      <c r="L19" s="187" t="str">
        <f>IF($B$2=1,IF(ประเมินคุณลักษณะ!N19="","",ประเมินคุณลักษณะ!N19),IF(ประเมินคุณลักษณะ!N49="","",ประเมินคุณลักษณะ!N49))</f>
        <v/>
      </c>
      <c r="M19" s="187" t="str">
        <f>IF($B$2=1,IF(ประเมินคุณลักษณะ!O19="","",ประเมินคุณลักษณะ!O19),IF(ประเมินคุณลักษณะ!O49="","",ประเมินคุณลักษณะ!O49))</f>
        <v/>
      </c>
      <c r="N19" s="187" t="str">
        <f>IF($B$2=1,IF(ประเมินคุณลักษณะ!P19="","",ประเมินคุณลักษณะ!P19),IF(ประเมินคุณลักษณะ!P49="","",ประเมินคุณลักษณะ!P49))</f>
        <v/>
      </c>
      <c r="O19" s="187" t="str">
        <f>IF($B$2=1,IF(ประเมินคุณลักษณะ!Q19="","",ประเมินคุณลักษณะ!Q19),IF(ประเมินคุณลักษณะ!Q49="","",ประเมินคุณลักษณะ!Q49))</f>
        <v/>
      </c>
      <c r="P19" s="187" t="str">
        <f>IF($B$2=1,IF(ประเมินคุณลักษณะ!R19="","",ประเมินคุณลักษณะ!R19),IF(ประเมินคุณลักษณะ!R49="","",ประเมินคุณลักษณะ!R49))</f>
        <v/>
      </c>
      <c r="Q19" s="187" t="str">
        <f>IF($B$2=1,IF(ประเมินคุณลักษณะ!S19="","",ประเมินคุณลักษณะ!S19),IF(ประเมินคุณลักษณะ!S49="","",ประเมินคุณลักษณะ!S49))</f>
        <v/>
      </c>
      <c r="R19" s="187" t="str">
        <f>IF($B$2=1,IF(ประเมินคุณลักษณะ!T19="","",ประเมินคุณลักษณะ!T19),IF(ประเมินคุณลักษณะ!T49="","",ประเมินคุณลักษณะ!T49))</f>
        <v/>
      </c>
      <c r="S19" s="187" t="str">
        <f>IF($B$2=1,IF(ประเมินคุณลักษณะ!U19="","",ประเมินคุณลักษณะ!U19),IF(ประเมินคุณลักษณะ!U49="","",ประเมินคุณลักษณะ!U49))</f>
        <v/>
      </c>
      <c r="T19" s="187" t="str">
        <f>IF($B$2=1,IF(ประเมินคุณลักษณะ!V19="","",ประเมินคุณลักษณะ!V19),IF(ประเมินคุณลักษณะ!V49="","",ประเมินคุณลักษณะ!V49))</f>
        <v/>
      </c>
      <c r="U19" s="187" t="str">
        <f>IF($B$2=1,IF(ประเมินคุณลักษณะ!W19="","",ประเมินคุณลักษณะ!W19),IF(ประเมินคุณลักษณะ!W49="","",ประเมินคุณลักษณะ!W49))</f>
        <v/>
      </c>
      <c r="V19" s="187" t="str">
        <f>IF($B$2=1,IF(ประเมินคุณลักษณะ!X19="","",ประเมินคุณลักษณะ!X19),IF(ประเมินคุณลักษณะ!X49="","",ประเมินคุณลักษณะ!X49))</f>
        <v/>
      </c>
      <c r="W19" s="187" t="str">
        <f>IF($B$2=1,IF(ประเมินคุณลักษณะ!Y19="","",ประเมินคุณลักษณะ!Y19),IF(ประเมินคุณลักษณะ!Y49="","",ประเมินคุณลักษณะ!Y49))</f>
        <v/>
      </c>
      <c r="X19" s="187" t="str">
        <f>IF($B$2=1,IF(ประเมินคุณลักษณะ!Z19="","",ประเมินคุณลักษณะ!Z19),IF(ประเมินคุณลักษณะ!Z49="","",ประเมินคุณลักษณะ!Z49))</f>
        <v/>
      </c>
      <c r="Y19" s="187" t="str">
        <f>IF($B$2=1,IF(ประเมินคุณลักษณะ!AA19="","",ประเมินคุณลักษณะ!AA19),IF(ประเมินคุณลักษณะ!AA49="","",ประเมินคุณลักษณะ!AA49))</f>
        <v/>
      </c>
      <c r="Z19" s="187" t="str">
        <f>IF($B$2=1,IF(ประเมินคุณลักษณะ!AB19="","",ประเมินคุณลักษณะ!AB19),IF(ประเมินคุณลักษณะ!AB49="","",ประเมินคุณลักษณะ!AB49))</f>
        <v/>
      </c>
      <c r="AA19" s="187" t="str">
        <f>IF($B$2=1,IF(ประเมินคุณลักษณะ!AC19="","",ประเมินคุณลักษณะ!AC19),IF(ประเมินคุณลักษณะ!AC49="","",ประเมินคุณลักษณะ!AC49))</f>
        <v/>
      </c>
      <c r="AB19" s="187" t="str">
        <f>IF($B$2=1,IF(ประเมินคุณลักษณะ!AE19="","",ประเมินคุณลักษณะ!AE19),IF(ประเมินคุณลักษณะ!AE49="","",ประเมินคุณลักษณะ!AE49))</f>
        <v/>
      </c>
      <c r="AC19" s="187" t="str">
        <f>IF($B$2=1,IF(ประเมินคุณลักษณะ!AF19="","",ประเมินคุณลักษณะ!AF19),IF(ประเมินคุณลักษณะ!AF49="","",ประเมินคุณลักษณะ!AF49))</f>
        <v/>
      </c>
      <c r="AD19" s="187" t="str">
        <f>IF($B$2=1,IF(ประเมินคุณลักษณะ!AG19="","",ประเมินคุณลักษณะ!AG19),IF(ประเมินคุณลักษณะ!AG49="","",ประเมินคุณลักษณะ!AG49))</f>
        <v/>
      </c>
      <c r="AE19" s="187" t="str">
        <f>IF($B$2=1,IF(ประเมินคุณลักษณะ!AH19="","",ประเมินคุณลักษณะ!AH19),IF(ประเมินคุณลักษณะ!AH49="","",ประเมินคุณลักษณะ!AH49))</f>
        <v/>
      </c>
      <c r="AF19" s="187" t="str">
        <f>IF($B$2=1,IF(ประเมินคุณลักษณะ!AI19="","",ประเมินคุณลักษณะ!AI19),IF(ประเมินคุณลักษณะ!AI49="","",ประเมินคุณลักษณะ!AI49))</f>
        <v/>
      </c>
      <c r="AG19" s="187" t="str">
        <f>IF($B$2=1,IF(ประเมินคุณลักษณะ!AJ19="","",ประเมินคุณลักษณะ!AJ19),IF(ประเมินคุณลักษณะ!AJ49="","",ประเมินคุณลักษณะ!AJ49))</f>
        <v/>
      </c>
      <c r="AH19" s="187" t="str">
        <f>IF($B$2=1,IF(ประเมินคุณลักษณะ!AK19="","",ประเมินคุณลักษณะ!AK19),IF(ประเมินคุณลักษณะ!AK49="","",ประเมินคุณลักษณะ!AK49))</f>
        <v/>
      </c>
      <c r="AI19" s="187" t="str">
        <f>IF($B$2=1,IF(ประเมินคุณลักษณะ!AL19="","",ประเมินคุณลักษณะ!AL19),IF(ประเมินคุณลักษณะ!AL49="","",ประเมินคุณลักษณะ!AL49))</f>
        <v/>
      </c>
      <c r="AJ19" s="187" t="str">
        <f>IF($B$2=1,IF(ประเมินคุณลักษณะ!AM19="","",ประเมินคุณลักษณะ!AM19),IF(ประเมินคุณลักษณะ!AM49="","",ประเมินคุณลักษณะ!AM49))</f>
        <v/>
      </c>
      <c r="AK19" s="187" t="str">
        <f>IF($B$2=1,IF(ประเมินคุณลักษณะ!AN19="","",ประเมินคุณลักษณะ!AN19),IF(ประเมินคุณลักษณะ!AN49="","",ประเมินคุณลักษณะ!AN49))</f>
        <v/>
      </c>
      <c r="AL19" s="187" t="str">
        <f>IF($B$2=1,IF(ประเมินคุณลักษณะ!AO19="","",ประเมินคุณลักษณะ!AO19),IF(ประเมินคุณลักษณะ!AO49="","",ประเมินคุณลักษณะ!AO49))</f>
        <v/>
      </c>
      <c r="AM19" s="187" t="str">
        <f>IF($B$2=1,IF(ประเมินคุณลักษณะ!AP19="","",ประเมินคุณลักษณะ!AP19),IF(ประเมินคุณลักษณะ!AP49="","",ประเมินคุณลักษณะ!AP49))</f>
        <v/>
      </c>
      <c r="AN19" s="187" t="str">
        <f>IF($B$2=1,IF(ประเมินคุณลักษณะ!AQ19="","",ประเมินคุณลักษณะ!AQ19),IF(ประเมินคุณลักษณะ!AQ49="","",ประเมินคุณลักษณะ!AQ49))</f>
        <v/>
      </c>
      <c r="AO19" s="187" t="str">
        <f>IF($B$2=1,IF(ประเมินคุณลักษณะ!AR19="","",ประเมินคุณลักษณะ!AR19),IF(ประเมินคุณลักษณะ!AR49="","",ประเมินคุณลักษณะ!AR49))</f>
        <v/>
      </c>
      <c r="AP19" s="187" t="str">
        <f>IF($B$2=1,IF(ประเมินคุณลักษณะ!AS19="","",ประเมินคุณลักษณะ!AS19),IF(ประเมินคุณลักษณะ!AS49="","",ประเมินคุณลักษณะ!AS49))</f>
        <v/>
      </c>
      <c r="AQ19" s="187" t="str">
        <f>IF($B$2=1,IF(ประเมินคุณลักษณะ!AT19="","",ประเมินคุณลักษณะ!AT19),IF(ประเมินคุณลักษณะ!AT49="","",ประเมินคุณลักษณะ!AT49))</f>
        <v/>
      </c>
      <c r="AR19" s="187" t="str">
        <f>IF($B$2=1,IF(ประเมินคุณลักษณะ!AU19="","",ประเมินคุณลักษณะ!AU19),IF(ประเมินคุณลักษณะ!AU49="","",ประเมินคุณลักษณะ!AU49))</f>
        <v/>
      </c>
      <c r="AS19" s="187" t="str">
        <f>IF($B$2=1,IF(ประเมินคุณลักษณะ!AV19="","",ประเมินคุณลักษณะ!AV19),IF(ประเมินคุณลักษณะ!AV49="","",ประเมินคุณลักษณะ!AV49))</f>
        <v/>
      </c>
      <c r="AT19" s="187" t="str">
        <f>IF($B$2=1,IF(ประเมินคุณลักษณะ!AW19="","",ประเมินคุณลักษณะ!AW19),IF(ประเมินคุณลักษณะ!AW49="","",ประเมินคุณลักษณะ!AW49))</f>
        <v/>
      </c>
      <c r="AU19" s="187" t="str">
        <f>IF($B$2=1,IF(ประเมินคุณลักษณะ!AX19="","",ประเมินคุณลักษณะ!AX19),IF(ประเมินคุณลักษณะ!AX49="","",ประเมินคุณลักษณะ!AX49))</f>
        <v/>
      </c>
      <c r="AV19" s="187" t="str">
        <f>IF($B$2=1,IF(ประเมินคุณลักษณะ!AY19="","",ประเมินคุณลักษณะ!AY19),IF(ประเมินคุณลักษณะ!AY49="","",ประเมินคุณลักษณะ!AY49))</f>
        <v/>
      </c>
      <c r="AW19" s="187" t="str">
        <f>IF($B$2=1,IF(ประเมินคุณลักษณะ!AZ19="","",ประเมินคุณลักษณะ!AZ19),IF(ประเมินคุณลักษณะ!AZ49="","",ประเมินคุณลักษณะ!AZ49))</f>
        <v/>
      </c>
      <c r="AX19" s="187" t="str">
        <f>IF($B$2=1,IF(ประเมินคุณลักษณะ!BA19="","",ประเมินคุณลักษณะ!BA19),IF(ประเมินคุณลักษณะ!BA49="","",ประเมินคุณลักษณะ!BA49))</f>
        <v/>
      </c>
      <c r="AY19" s="187" t="str">
        <f>IF($B$2=1,IF(ประเมินคุณลักษณะ!BB19="","",ประเมินคุณลักษณะ!BB19),IF(ประเมินคุณลักษณะ!BB49="","",ประเมินคุณลักษณะ!BB49))</f>
        <v/>
      </c>
      <c r="AZ19" s="186" t="str">
        <f>IF($B$2=1,IF(ประเมินคุณลักษณะ!BC19="","",ประเมินคุณลักษณะ!BC19),IF(ประเมินคุณลักษณะ!BC49="","",ประเมินคุณลักษณะ!BC49))</f>
        <v/>
      </c>
    </row>
    <row r="20" spans="4:52" ht="20.100000000000001" customHeight="1" x14ac:dyDescent="0.5">
      <c r="D20" s="190">
        <f t="shared" si="2"/>
        <v>15</v>
      </c>
      <c r="E20" s="187" t="str">
        <f>IF($B$2=1,IF(ประเมินคุณลักษณะ!G20="","",ประเมินคุณลักษณะ!G20),IF(ประเมินคุณลักษณะ!G50="","",ประเมินคุณลักษณะ!G50))</f>
        <v/>
      </c>
      <c r="F20" s="187" t="str">
        <f>IF($B$2=1,IF(ประเมินคุณลักษณะ!H20="","",ประเมินคุณลักษณะ!H20),IF(ประเมินคุณลักษณะ!H50="","",ประเมินคุณลักษณะ!H50))</f>
        <v/>
      </c>
      <c r="G20" s="187" t="str">
        <f>IF($B$2=1,IF(ประเมินคุณลักษณะ!I20="","",ประเมินคุณลักษณะ!I20),IF(ประเมินคุณลักษณะ!I50="","",ประเมินคุณลักษณะ!I50))</f>
        <v/>
      </c>
      <c r="H20" s="187" t="str">
        <f>IF($B$2=1,IF(ประเมินคุณลักษณะ!J20="","",ประเมินคุณลักษณะ!J20),IF(ประเมินคุณลักษณะ!J50="","",ประเมินคุณลักษณะ!J50))</f>
        <v/>
      </c>
      <c r="I20" s="187" t="str">
        <f>IF($B$2=1,IF(ประเมินคุณลักษณะ!K20="","",ประเมินคุณลักษณะ!K20),IF(ประเมินคุณลักษณะ!K50="","",ประเมินคุณลักษณะ!K50))</f>
        <v/>
      </c>
      <c r="J20" s="187" t="str">
        <f>IF($B$2=1,IF(ประเมินคุณลักษณะ!L20="","",ประเมินคุณลักษณะ!L20),IF(ประเมินคุณลักษณะ!L50="","",ประเมินคุณลักษณะ!L50))</f>
        <v/>
      </c>
      <c r="K20" s="187" t="str">
        <f>IF($B$2=1,IF(ประเมินคุณลักษณะ!M20="","",ประเมินคุณลักษณะ!M20),IF(ประเมินคุณลักษณะ!M50="","",ประเมินคุณลักษณะ!M50))</f>
        <v/>
      </c>
      <c r="L20" s="187" t="str">
        <f>IF($B$2=1,IF(ประเมินคุณลักษณะ!N20="","",ประเมินคุณลักษณะ!N20),IF(ประเมินคุณลักษณะ!N50="","",ประเมินคุณลักษณะ!N50))</f>
        <v/>
      </c>
      <c r="M20" s="187" t="str">
        <f>IF($B$2=1,IF(ประเมินคุณลักษณะ!O20="","",ประเมินคุณลักษณะ!O20),IF(ประเมินคุณลักษณะ!O50="","",ประเมินคุณลักษณะ!O50))</f>
        <v/>
      </c>
      <c r="N20" s="187" t="str">
        <f>IF($B$2=1,IF(ประเมินคุณลักษณะ!P20="","",ประเมินคุณลักษณะ!P20),IF(ประเมินคุณลักษณะ!P50="","",ประเมินคุณลักษณะ!P50))</f>
        <v/>
      </c>
      <c r="O20" s="187" t="str">
        <f>IF($B$2=1,IF(ประเมินคุณลักษณะ!Q20="","",ประเมินคุณลักษณะ!Q20),IF(ประเมินคุณลักษณะ!Q50="","",ประเมินคุณลักษณะ!Q50))</f>
        <v/>
      </c>
      <c r="P20" s="187" t="str">
        <f>IF($B$2=1,IF(ประเมินคุณลักษณะ!R20="","",ประเมินคุณลักษณะ!R20),IF(ประเมินคุณลักษณะ!R50="","",ประเมินคุณลักษณะ!R50))</f>
        <v/>
      </c>
      <c r="Q20" s="187" t="str">
        <f>IF($B$2=1,IF(ประเมินคุณลักษณะ!S20="","",ประเมินคุณลักษณะ!S20),IF(ประเมินคุณลักษณะ!S50="","",ประเมินคุณลักษณะ!S50))</f>
        <v/>
      </c>
      <c r="R20" s="187" t="str">
        <f>IF($B$2=1,IF(ประเมินคุณลักษณะ!T20="","",ประเมินคุณลักษณะ!T20),IF(ประเมินคุณลักษณะ!T50="","",ประเมินคุณลักษณะ!T50))</f>
        <v/>
      </c>
      <c r="S20" s="187" t="str">
        <f>IF($B$2=1,IF(ประเมินคุณลักษณะ!U20="","",ประเมินคุณลักษณะ!U20),IF(ประเมินคุณลักษณะ!U50="","",ประเมินคุณลักษณะ!U50))</f>
        <v/>
      </c>
      <c r="T20" s="187" t="str">
        <f>IF($B$2=1,IF(ประเมินคุณลักษณะ!V20="","",ประเมินคุณลักษณะ!V20),IF(ประเมินคุณลักษณะ!V50="","",ประเมินคุณลักษณะ!V50))</f>
        <v/>
      </c>
      <c r="U20" s="187" t="str">
        <f>IF($B$2=1,IF(ประเมินคุณลักษณะ!W20="","",ประเมินคุณลักษณะ!W20),IF(ประเมินคุณลักษณะ!W50="","",ประเมินคุณลักษณะ!W50))</f>
        <v/>
      </c>
      <c r="V20" s="187" t="str">
        <f>IF($B$2=1,IF(ประเมินคุณลักษณะ!X20="","",ประเมินคุณลักษณะ!X20),IF(ประเมินคุณลักษณะ!X50="","",ประเมินคุณลักษณะ!X50))</f>
        <v/>
      </c>
      <c r="W20" s="187" t="str">
        <f>IF($B$2=1,IF(ประเมินคุณลักษณะ!Y20="","",ประเมินคุณลักษณะ!Y20),IF(ประเมินคุณลักษณะ!Y50="","",ประเมินคุณลักษณะ!Y50))</f>
        <v/>
      </c>
      <c r="X20" s="187" t="str">
        <f>IF($B$2=1,IF(ประเมินคุณลักษณะ!Z20="","",ประเมินคุณลักษณะ!Z20),IF(ประเมินคุณลักษณะ!Z50="","",ประเมินคุณลักษณะ!Z50))</f>
        <v/>
      </c>
      <c r="Y20" s="187" t="str">
        <f>IF($B$2=1,IF(ประเมินคุณลักษณะ!AA20="","",ประเมินคุณลักษณะ!AA20),IF(ประเมินคุณลักษณะ!AA50="","",ประเมินคุณลักษณะ!AA50))</f>
        <v/>
      </c>
      <c r="Z20" s="187" t="str">
        <f>IF($B$2=1,IF(ประเมินคุณลักษณะ!AB20="","",ประเมินคุณลักษณะ!AB20),IF(ประเมินคุณลักษณะ!AB50="","",ประเมินคุณลักษณะ!AB50))</f>
        <v/>
      </c>
      <c r="AA20" s="187" t="str">
        <f>IF($B$2=1,IF(ประเมินคุณลักษณะ!AC20="","",ประเมินคุณลักษณะ!AC20),IF(ประเมินคุณลักษณะ!AC50="","",ประเมินคุณลักษณะ!AC50))</f>
        <v/>
      </c>
      <c r="AB20" s="187" t="str">
        <f>IF($B$2=1,IF(ประเมินคุณลักษณะ!AE20="","",ประเมินคุณลักษณะ!AE20),IF(ประเมินคุณลักษณะ!AE50="","",ประเมินคุณลักษณะ!AE50))</f>
        <v/>
      </c>
      <c r="AC20" s="187" t="str">
        <f>IF($B$2=1,IF(ประเมินคุณลักษณะ!AF20="","",ประเมินคุณลักษณะ!AF20),IF(ประเมินคุณลักษณะ!AF50="","",ประเมินคุณลักษณะ!AF50))</f>
        <v/>
      </c>
      <c r="AD20" s="187" t="str">
        <f>IF($B$2=1,IF(ประเมินคุณลักษณะ!AG20="","",ประเมินคุณลักษณะ!AG20),IF(ประเมินคุณลักษณะ!AG50="","",ประเมินคุณลักษณะ!AG50))</f>
        <v/>
      </c>
      <c r="AE20" s="187" t="str">
        <f>IF($B$2=1,IF(ประเมินคุณลักษณะ!AH20="","",ประเมินคุณลักษณะ!AH20),IF(ประเมินคุณลักษณะ!AH50="","",ประเมินคุณลักษณะ!AH50))</f>
        <v/>
      </c>
      <c r="AF20" s="187" t="str">
        <f>IF($B$2=1,IF(ประเมินคุณลักษณะ!AI20="","",ประเมินคุณลักษณะ!AI20),IF(ประเมินคุณลักษณะ!AI50="","",ประเมินคุณลักษณะ!AI50))</f>
        <v/>
      </c>
      <c r="AG20" s="187" t="str">
        <f>IF($B$2=1,IF(ประเมินคุณลักษณะ!AJ20="","",ประเมินคุณลักษณะ!AJ20),IF(ประเมินคุณลักษณะ!AJ50="","",ประเมินคุณลักษณะ!AJ50))</f>
        <v/>
      </c>
      <c r="AH20" s="187" t="str">
        <f>IF($B$2=1,IF(ประเมินคุณลักษณะ!AK20="","",ประเมินคุณลักษณะ!AK20),IF(ประเมินคุณลักษณะ!AK50="","",ประเมินคุณลักษณะ!AK50))</f>
        <v/>
      </c>
      <c r="AI20" s="187" t="str">
        <f>IF($B$2=1,IF(ประเมินคุณลักษณะ!AL20="","",ประเมินคุณลักษณะ!AL20),IF(ประเมินคุณลักษณะ!AL50="","",ประเมินคุณลักษณะ!AL50))</f>
        <v/>
      </c>
      <c r="AJ20" s="187" t="str">
        <f>IF($B$2=1,IF(ประเมินคุณลักษณะ!AM20="","",ประเมินคุณลักษณะ!AM20),IF(ประเมินคุณลักษณะ!AM50="","",ประเมินคุณลักษณะ!AM50))</f>
        <v/>
      </c>
      <c r="AK20" s="187" t="str">
        <f>IF($B$2=1,IF(ประเมินคุณลักษณะ!AN20="","",ประเมินคุณลักษณะ!AN20),IF(ประเมินคุณลักษณะ!AN50="","",ประเมินคุณลักษณะ!AN50))</f>
        <v/>
      </c>
      <c r="AL20" s="187" t="str">
        <f>IF($B$2=1,IF(ประเมินคุณลักษณะ!AO20="","",ประเมินคุณลักษณะ!AO20),IF(ประเมินคุณลักษณะ!AO50="","",ประเมินคุณลักษณะ!AO50))</f>
        <v/>
      </c>
      <c r="AM20" s="187" t="str">
        <f>IF($B$2=1,IF(ประเมินคุณลักษณะ!AP20="","",ประเมินคุณลักษณะ!AP20),IF(ประเมินคุณลักษณะ!AP50="","",ประเมินคุณลักษณะ!AP50))</f>
        <v/>
      </c>
      <c r="AN20" s="187" t="str">
        <f>IF($B$2=1,IF(ประเมินคุณลักษณะ!AQ20="","",ประเมินคุณลักษณะ!AQ20),IF(ประเมินคุณลักษณะ!AQ50="","",ประเมินคุณลักษณะ!AQ50))</f>
        <v/>
      </c>
      <c r="AO20" s="187" t="str">
        <f>IF($B$2=1,IF(ประเมินคุณลักษณะ!AR20="","",ประเมินคุณลักษณะ!AR20),IF(ประเมินคุณลักษณะ!AR50="","",ประเมินคุณลักษณะ!AR50))</f>
        <v/>
      </c>
      <c r="AP20" s="187" t="str">
        <f>IF($B$2=1,IF(ประเมินคุณลักษณะ!AS20="","",ประเมินคุณลักษณะ!AS20),IF(ประเมินคุณลักษณะ!AS50="","",ประเมินคุณลักษณะ!AS50))</f>
        <v/>
      </c>
      <c r="AQ20" s="187" t="str">
        <f>IF($B$2=1,IF(ประเมินคุณลักษณะ!AT20="","",ประเมินคุณลักษณะ!AT20),IF(ประเมินคุณลักษณะ!AT50="","",ประเมินคุณลักษณะ!AT50))</f>
        <v/>
      </c>
      <c r="AR20" s="187" t="str">
        <f>IF($B$2=1,IF(ประเมินคุณลักษณะ!AU20="","",ประเมินคุณลักษณะ!AU20),IF(ประเมินคุณลักษณะ!AU50="","",ประเมินคุณลักษณะ!AU50))</f>
        <v/>
      </c>
      <c r="AS20" s="187" t="str">
        <f>IF($B$2=1,IF(ประเมินคุณลักษณะ!AV20="","",ประเมินคุณลักษณะ!AV20),IF(ประเมินคุณลักษณะ!AV50="","",ประเมินคุณลักษณะ!AV50))</f>
        <v/>
      </c>
      <c r="AT20" s="187" t="str">
        <f>IF($B$2=1,IF(ประเมินคุณลักษณะ!AW20="","",ประเมินคุณลักษณะ!AW20),IF(ประเมินคุณลักษณะ!AW50="","",ประเมินคุณลักษณะ!AW50))</f>
        <v/>
      </c>
      <c r="AU20" s="187" t="str">
        <f>IF($B$2=1,IF(ประเมินคุณลักษณะ!AX20="","",ประเมินคุณลักษณะ!AX20),IF(ประเมินคุณลักษณะ!AX50="","",ประเมินคุณลักษณะ!AX50))</f>
        <v/>
      </c>
      <c r="AV20" s="187" t="str">
        <f>IF($B$2=1,IF(ประเมินคุณลักษณะ!AY20="","",ประเมินคุณลักษณะ!AY20),IF(ประเมินคุณลักษณะ!AY50="","",ประเมินคุณลักษณะ!AY50))</f>
        <v/>
      </c>
      <c r="AW20" s="187" t="str">
        <f>IF($B$2=1,IF(ประเมินคุณลักษณะ!AZ20="","",ประเมินคุณลักษณะ!AZ20),IF(ประเมินคุณลักษณะ!AZ50="","",ประเมินคุณลักษณะ!AZ50))</f>
        <v/>
      </c>
      <c r="AX20" s="187" t="str">
        <f>IF($B$2=1,IF(ประเมินคุณลักษณะ!BA20="","",ประเมินคุณลักษณะ!BA20),IF(ประเมินคุณลักษณะ!BA50="","",ประเมินคุณลักษณะ!BA50))</f>
        <v/>
      </c>
      <c r="AY20" s="187" t="str">
        <f>IF($B$2=1,IF(ประเมินคุณลักษณะ!BB20="","",ประเมินคุณลักษณะ!BB20),IF(ประเมินคุณลักษณะ!BB50="","",ประเมินคุณลักษณะ!BB50))</f>
        <v/>
      </c>
      <c r="AZ20" s="186" t="str">
        <f>IF($B$2=1,IF(ประเมินคุณลักษณะ!BC20="","",ประเมินคุณลักษณะ!BC20),IF(ประเมินคุณลักษณะ!BC50="","",ประเมินคุณลักษณะ!BC50))</f>
        <v/>
      </c>
    </row>
    <row r="21" spans="4:52" ht="20.100000000000001" customHeight="1" x14ac:dyDescent="0.5">
      <c r="D21" s="190">
        <f t="shared" si="2"/>
        <v>16</v>
      </c>
      <c r="E21" s="187" t="str">
        <f>IF($B$2=1,IF(ประเมินคุณลักษณะ!G21="","",ประเมินคุณลักษณะ!G21),IF(ประเมินคุณลักษณะ!G51="","",ประเมินคุณลักษณะ!G51))</f>
        <v/>
      </c>
      <c r="F21" s="187" t="str">
        <f>IF($B$2=1,IF(ประเมินคุณลักษณะ!H21="","",ประเมินคุณลักษณะ!H21),IF(ประเมินคุณลักษณะ!H51="","",ประเมินคุณลักษณะ!H51))</f>
        <v/>
      </c>
      <c r="G21" s="187" t="str">
        <f>IF($B$2=1,IF(ประเมินคุณลักษณะ!I21="","",ประเมินคุณลักษณะ!I21),IF(ประเมินคุณลักษณะ!I51="","",ประเมินคุณลักษณะ!I51))</f>
        <v/>
      </c>
      <c r="H21" s="187" t="str">
        <f>IF($B$2=1,IF(ประเมินคุณลักษณะ!J21="","",ประเมินคุณลักษณะ!J21),IF(ประเมินคุณลักษณะ!J51="","",ประเมินคุณลักษณะ!J51))</f>
        <v/>
      </c>
      <c r="I21" s="187" t="str">
        <f>IF($B$2=1,IF(ประเมินคุณลักษณะ!K21="","",ประเมินคุณลักษณะ!K21),IF(ประเมินคุณลักษณะ!K51="","",ประเมินคุณลักษณะ!K51))</f>
        <v/>
      </c>
      <c r="J21" s="187" t="str">
        <f>IF($B$2=1,IF(ประเมินคุณลักษณะ!L21="","",ประเมินคุณลักษณะ!L21),IF(ประเมินคุณลักษณะ!L51="","",ประเมินคุณลักษณะ!L51))</f>
        <v/>
      </c>
      <c r="K21" s="187" t="str">
        <f>IF($B$2=1,IF(ประเมินคุณลักษณะ!M21="","",ประเมินคุณลักษณะ!M21),IF(ประเมินคุณลักษณะ!M51="","",ประเมินคุณลักษณะ!M51))</f>
        <v/>
      </c>
      <c r="L21" s="187" t="str">
        <f>IF($B$2=1,IF(ประเมินคุณลักษณะ!N21="","",ประเมินคุณลักษณะ!N21),IF(ประเมินคุณลักษณะ!N51="","",ประเมินคุณลักษณะ!N51))</f>
        <v/>
      </c>
      <c r="M21" s="187" t="str">
        <f>IF($B$2=1,IF(ประเมินคุณลักษณะ!O21="","",ประเมินคุณลักษณะ!O21),IF(ประเมินคุณลักษณะ!O51="","",ประเมินคุณลักษณะ!O51))</f>
        <v/>
      </c>
      <c r="N21" s="187" t="str">
        <f>IF($B$2=1,IF(ประเมินคุณลักษณะ!P21="","",ประเมินคุณลักษณะ!P21),IF(ประเมินคุณลักษณะ!P51="","",ประเมินคุณลักษณะ!P51))</f>
        <v/>
      </c>
      <c r="O21" s="187" t="str">
        <f>IF($B$2=1,IF(ประเมินคุณลักษณะ!Q21="","",ประเมินคุณลักษณะ!Q21),IF(ประเมินคุณลักษณะ!Q51="","",ประเมินคุณลักษณะ!Q51))</f>
        <v/>
      </c>
      <c r="P21" s="187" t="str">
        <f>IF($B$2=1,IF(ประเมินคุณลักษณะ!R21="","",ประเมินคุณลักษณะ!R21),IF(ประเมินคุณลักษณะ!R51="","",ประเมินคุณลักษณะ!R51))</f>
        <v/>
      </c>
      <c r="Q21" s="187" t="str">
        <f>IF($B$2=1,IF(ประเมินคุณลักษณะ!S21="","",ประเมินคุณลักษณะ!S21),IF(ประเมินคุณลักษณะ!S51="","",ประเมินคุณลักษณะ!S51))</f>
        <v/>
      </c>
      <c r="R21" s="187" t="str">
        <f>IF($B$2=1,IF(ประเมินคุณลักษณะ!T21="","",ประเมินคุณลักษณะ!T21),IF(ประเมินคุณลักษณะ!T51="","",ประเมินคุณลักษณะ!T51))</f>
        <v/>
      </c>
      <c r="S21" s="187" t="str">
        <f>IF($B$2=1,IF(ประเมินคุณลักษณะ!U21="","",ประเมินคุณลักษณะ!U21),IF(ประเมินคุณลักษณะ!U51="","",ประเมินคุณลักษณะ!U51))</f>
        <v/>
      </c>
      <c r="T21" s="187" t="str">
        <f>IF($B$2=1,IF(ประเมินคุณลักษณะ!V21="","",ประเมินคุณลักษณะ!V21),IF(ประเมินคุณลักษณะ!V51="","",ประเมินคุณลักษณะ!V51))</f>
        <v/>
      </c>
      <c r="U21" s="187" t="str">
        <f>IF($B$2=1,IF(ประเมินคุณลักษณะ!W21="","",ประเมินคุณลักษณะ!W21),IF(ประเมินคุณลักษณะ!W51="","",ประเมินคุณลักษณะ!W51))</f>
        <v/>
      </c>
      <c r="V21" s="187" t="str">
        <f>IF($B$2=1,IF(ประเมินคุณลักษณะ!X21="","",ประเมินคุณลักษณะ!X21),IF(ประเมินคุณลักษณะ!X51="","",ประเมินคุณลักษณะ!X51))</f>
        <v/>
      </c>
      <c r="W21" s="187" t="str">
        <f>IF($B$2=1,IF(ประเมินคุณลักษณะ!Y21="","",ประเมินคุณลักษณะ!Y21),IF(ประเมินคุณลักษณะ!Y51="","",ประเมินคุณลักษณะ!Y51))</f>
        <v/>
      </c>
      <c r="X21" s="187" t="str">
        <f>IF($B$2=1,IF(ประเมินคุณลักษณะ!Z21="","",ประเมินคุณลักษณะ!Z21),IF(ประเมินคุณลักษณะ!Z51="","",ประเมินคุณลักษณะ!Z51))</f>
        <v/>
      </c>
      <c r="Y21" s="187" t="str">
        <f>IF($B$2=1,IF(ประเมินคุณลักษณะ!AA21="","",ประเมินคุณลักษณะ!AA21),IF(ประเมินคุณลักษณะ!AA51="","",ประเมินคุณลักษณะ!AA51))</f>
        <v/>
      </c>
      <c r="Z21" s="187" t="str">
        <f>IF($B$2=1,IF(ประเมินคุณลักษณะ!AB21="","",ประเมินคุณลักษณะ!AB21),IF(ประเมินคุณลักษณะ!AB51="","",ประเมินคุณลักษณะ!AB51))</f>
        <v/>
      </c>
      <c r="AA21" s="187" t="str">
        <f>IF($B$2=1,IF(ประเมินคุณลักษณะ!AC21="","",ประเมินคุณลักษณะ!AC21),IF(ประเมินคุณลักษณะ!AC51="","",ประเมินคุณลักษณะ!AC51))</f>
        <v/>
      </c>
      <c r="AB21" s="187" t="str">
        <f>IF($B$2=1,IF(ประเมินคุณลักษณะ!AE21="","",ประเมินคุณลักษณะ!AE21),IF(ประเมินคุณลักษณะ!AE51="","",ประเมินคุณลักษณะ!AE51))</f>
        <v/>
      </c>
      <c r="AC21" s="187" t="str">
        <f>IF($B$2=1,IF(ประเมินคุณลักษณะ!AF21="","",ประเมินคุณลักษณะ!AF21),IF(ประเมินคุณลักษณะ!AF51="","",ประเมินคุณลักษณะ!AF51))</f>
        <v/>
      </c>
      <c r="AD21" s="187" t="str">
        <f>IF($B$2=1,IF(ประเมินคุณลักษณะ!AG21="","",ประเมินคุณลักษณะ!AG21),IF(ประเมินคุณลักษณะ!AG51="","",ประเมินคุณลักษณะ!AG51))</f>
        <v/>
      </c>
      <c r="AE21" s="187" t="str">
        <f>IF($B$2=1,IF(ประเมินคุณลักษณะ!AH21="","",ประเมินคุณลักษณะ!AH21),IF(ประเมินคุณลักษณะ!AH51="","",ประเมินคุณลักษณะ!AH51))</f>
        <v/>
      </c>
      <c r="AF21" s="187" t="str">
        <f>IF($B$2=1,IF(ประเมินคุณลักษณะ!AI21="","",ประเมินคุณลักษณะ!AI21),IF(ประเมินคุณลักษณะ!AI51="","",ประเมินคุณลักษณะ!AI51))</f>
        <v/>
      </c>
      <c r="AG21" s="187" t="str">
        <f>IF($B$2=1,IF(ประเมินคุณลักษณะ!AJ21="","",ประเมินคุณลักษณะ!AJ21),IF(ประเมินคุณลักษณะ!AJ51="","",ประเมินคุณลักษณะ!AJ51))</f>
        <v/>
      </c>
      <c r="AH21" s="187" t="str">
        <f>IF($B$2=1,IF(ประเมินคุณลักษณะ!AK21="","",ประเมินคุณลักษณะ!AK21),IF(ประเมินคุณลักษณะ!AK51="","",ประเมินคุณลักษณะ!AK51))</f>
        <v/>
      </c>
      <c r="AI21" s="187" t="str">
        <f>IF($B$2=1,IF(ประเมินคุณลักษณะ!AL21="","",ประเมินคุณลักษณะ!AL21),IF(ประเมินคุณลักษณะ!AL51="","",ประเมินคุณลักษณะ!AL51))</f>
        <v/>
      </c>
      <c r="AJ21" s="187" t="str">
        <f>IF($B$2=1,IF(ประเมินคุณลักษณะ!AM21="","",ประเมินคุณลักษณะ!AM21),IF(ประเมินคุณลักษณะ!AM51="","",ประเมินคุณลักษณะ!AM51))</f>
        <v/>
      </c>
      <c r="AK21" s="187" t="str">
        <f>IF($B$2=1,IF(ประเมินคุณลักษณะ!AN21="","",ประเมินคุณลักษณะ!AN21),IF(ประเมินคุณลักษณะ!AN51="","",ประเมินคุณลักษณะ!AN51))</f>
        <v/>
      </c>
      <c r="AL21" s="187" t="str">
        <f>IF($B$2=1,IF(ประเมินคุณลักษณะ!AO21="","",ประเมินคุณลักษณะ!AO21),IF(ประเมินคุณลักษณะ!AO51="","",ประเมินคุณลักษณะ!AO51))</f>
        <v/>
      </c>
      <c r="AM21" s="187" t="str">
        <f>IF($B$2=1,IF(ประเมินคุณลักษณะ!AP21="","",ประเมินคุณลักษณะ!AP21),IF(ประเมินคุณลักษณะ!AP51="","",ประเมินคุณลักษณะ!AP51))</f>
        <v/>
      </c>
      <c r="AN21" s="187" t="str">
        <f>IF($B$2=1,IF(ประเมินคุณลักษณะ!AQ21="","",ประเมินคุณลักษณะ!AQ21),IF(ประเมินคุณลักษณะ!AQ51="","",ประเมินคุณลักษณะ!AQ51))</f>
        <v/>
      </c>
      <c r="AO21" s="187" t="str">
        <f>IF($B$2=1,IF(ประเมินคุณลักษณะ!AR21="","",ประเมินคุณลักษณะ!AR21),IF(ประเมินคุณลักษณะ!AR51="","",ประเมินคุณลักษณะ!AR51))</f>
        <v/>
      </c>
      <c r="AP21" s="187" t="str">
        <f>IF($B$2=1,IF(ประเมินคุณลักษณะ!AS21="","",ประเมินคุณลักษณะ!AS21),IF(ประเมินคุณลักษณะ!AS51="","",ประเมินคุณลักษณะ!AS51))</f>
        <v/>
      </c>
      <c r="AQ21" s="187" t="str">
        <f>IF($B$2=1,IF(ประเมินคุณลักษณะ!AT21="","",ประเมินคุณลักษณะ!AT21),IF(ประเมินคุณลักษณะ!AT51="","",ประเมินคุณลักษณะ!AT51))</f>
        <v/>
      </c>
      <c r="AR21" s="187" t="str">
        <f>IF($B$2=1,IF(ประเมินคุณลักษณะ!AU21="","",ประเมินคุณลักษณะ!AU21),IF(ประเมินคุณลักษณะ!AU51="","",ประเมินคุณลักษณะ!AU51))</f>
        <v/>
      </c>
      <c r="AS21" s="187" t="str">
        <f>IF($B$2=1,IF(ประเมินคุณลักษณะ!AV21="","",ประเมินคุณลักษณะ!AV21),IF(ประเมินคุณลักษณะ!AV51="","",ประเมินคุณลักษณะ!AV51))</f>
        <v/>
      </c>
      <c r="AT21" s="187" t="str">
        <f>IF($B$2=1,IF(ประเมินคุณลักษณะ!AW21="","",ประเมินคุณลักษณะ!AW21),IF(ประเมินคุณลักษณะ!AW51="","",ประเมินคุณลักษณะ!AW51))</f>
        <v/>
      </c>
      <c r="AU21" s="187" t="str">
        <f>IF($B$2=1,IF(ประเมินคุณลักษณะ!AX21="","",ประเมินคุณลักษณะ!AX21),IF(ประเมินคุณลักษณะ!AX51="","",ประเมินคุณลักษณะ!AX51))</f>
        <v/>
      </c>
      <c r="AV21" s="187" t="str">
        <f>IF($B$2=1,IF(ประเมินคุณลักษณะ!AY21="","",ประเมินคุณลักษณะ!AY21),IF(ประเมินคุณลักษณะ!AY51="","",ประเมินคุณลักษณะ!AY51))</f>
        <v/>
      </c>
      <c r="AW21" s="187" t="str">
        <f>IF($B$2=1,IF(ประเมินคุณลักษณะ!AZ21="","",ประเมินคุณลักษณะ!AZ21),IF(ประเมินคุณลักษณะ!AZ51="","",ประเมินคุณลักษณะ!AZ51))</f>
        <v/>
      </c>
      <c r="AX21" s="187" t="str">
        <f>IF($B$2=1,IF(ประเมินคุณลักษณะ!BA21="","",ประเมินคุณลักษณะ!BA21),IF(ประเมินคุณลักษณะ!BA51="","",ประเมินคุณลักษณะ!BA51))</f>
        <v/>
      </c>
      <c r="AY21" s="187" t="str">
        <f>IF($B$2=1,IF(ประเมินคุณลักษณะ!BB21="","",ประเมินคุณลักษณะ!BB21),IF(ประเมินคุณลักษณะ!BB51="","",ประเมินคุณลักษณะ!BB51))</f>
        <v/>
      </c>
      <c r="AZ21" s="186" t="str">
        <f>IF($B$2=1,IF(ประเมินคุณลักษณะ!BC21="","",ประเมินคุณลักษณะ!BC21),IF(ประเมินคุณลักษณะ!BC51="","",ประเมินคุณลักษณะ!BC51))</f>
        <v/>
      </c>
    </row>
    <row r="22" spans="4:52" ht="20.100000000000001" customHeight="1" x14ac:dyDescent="0.5">
      <c r="D22" s="190">
        <f t="shared" si="2"/>
        <v>17</v>
      </c>
      <c r="E22" s="187" t="str">
        <f>IF($B$2=1,IF(ประเมินคุณลักษณะ!G22="","",ประเมินคุณลักษณะ!G22),IF(ประเมินคุณลักษณะ!G52="","",ประเมินคุณลักษณะ!G52))</f>
        <v/>
      </c>
      <c r="F22" s="187" t="str">
        <f>IF($B$2=1,IF(ประเมินคุณลักษณะ!H22="","",ประเมินคุณลักษณะ!H22),IF(ประเมินคุณลักษณะ!H52="","",ประเมินคุณลักษณะ!H52))</f>
        <v/>
      </c>
      <c r="G22" s="187" t="str">
        <f>IF($B$2=1,IF(ประเมินคุณลักษณะ!I22="","",ประเมินคุณลักษณะ!I22),IF(ประเมินคุณลักษณะ!I52="","",ประเมินคุณลักษณะ!I52))</f>
        <v/>
      </c>
      <c r="H22" s="187" t="str">
        <f>IF($B$2=1,IF(ประเมินคุณลักษณะ!J22="","",ประเมินคุณลักษณะ!J22),IF(ประเมินคุณลักษณะ!J52="","",ประเมินคุณลักษณะ!J52))</f>
        <v/>
      </c>
      <c r="I22" s="187" t="str">
        <f>IF($B$2=1,IF(ประเมินคุณลักษณะ!K22="","",ประเมินคุณลักษณะ!K22),IF(ประเมินคุณลักษณะ!K52="","",ประเมินคุณลักษณะ!K52))</f>
        <v/>
      </c>
      <c r="J22" s="187" t="str">
        <f>IF($B$2=1,IF(ประเมินคุณลักษณะ!L22="","",ประเมินคุณลักษณะ!L22),IF(ประเมินคุณลักษณะ!L52="","",ประเมินคุณลักษณะ!L52))</f>
        <v/>
      </c>
      <c r="K22" s="187" t="str">
        <f>IF($B$2=1,IF(ประเมินคุณลักษณะ!M22="","",ประเมินคุณลักษณะ!M22),IF(ประเมินคุณลักษณะ!M52="","",ประเมินคุณลักษณะ!M52))</f>
        <v/>
      </c>
      <c r="L22" s="187" t="str">
        <f>IF($B$2=1,IF(ประเมินคุณลักษณะ!N22="","",ประเมินคุณลักษณะ!N22),IF(ประเมินคุณลักษณะ!N52="","",ประเมินคุณลักษณะ!N52))</f>
        <v/>
      </c>
      <c r="M22" s="187" t="str">
        <f>IF($B$2=1,IF(ประเมินคุณลักษณะ!O22="","",ประเมินคุณลักษณะ!O22),IF(ประเมินคุณลักษณะ!O52="","",ประเมินคุณลักษณะ!O52))</f>
        <v/>
      </c>
      <c r="N22" s="187" t="str">
        <f>IF($B$2=1,IF(ประเมินคุณลักษณะ!P22="","",ประเมินคุณลักษณะ!P22),IF(ประเมินคุณลักษณะ!P52="","",ประเมินคุณลักษณะ!P52))</f>
        <v/>
      </c>
      <c r="O22" s="187" t="str">
        <f>IF($B$2=1,IF(ประเมินคุณลักษณะ!Q22="","",ประเมินคุณลักษณะ!Q22),IF(ประเมินคุณลักษณะ!Q52="","",ประเมินคุณลักษณะ!Q52))</f>
        <v/>
      </c>
      <c r="P22" s="187" t="str">
        <f>IF($B$2=1,IF(ประเมินคุณลักษณะ!R22="","",ประเมินคุณลักษณะ!R22),IF(ประเมินคุณลักษณะ!R52="","",ประเมินคุณลักษณะ!R52))</f>
        <v/>
      </c>
      <c r="Q22" s="187" t="str">
        <f>IF($B$2=1,IF(ประเมินคุณลักษณะ!S22="","",ประเมินคุณลักษณะ!S22),IF(ประเมินคุณลักษณะ!S52="","",ประเมินคุณลักษณะ!S52))</f>
        <v/>
      </c>
      <c r="R22" s="187" t="str">
        <f>IF($B$2=1,IF(ประเมินคุณลักษณะ!T22="","",ประเมินคุณลักษณะ!T22),IF(ประเมินคุณลักษณะ!T52="","",ประเมินคุณลักษณะ!T52))</f>
        <v/>
      </c>
      <c r="S22" s="187" t="str">
        <f>IF($B$2=1,IF(ประเมินคุณลักษณะ!U22="","",ประเมินคุณลักษณะ!U22),IF(ประเมินคุณลักษณะ!U52="","",ประเมินคุณลักษณะ!U52))</f>
        <v/>
      </c>
      <c r="T22" s="187" t="str">
        <f>IF($B$2=1,IF(ประเมินคุณลักษณะ!V22="","",ประเมินคุณลักษณะ!V22),IF(ประเมินคุณลักษณะ!V52="","",ประเมินคุณลักษณะ!V52))</f>
        <v/>
      </c>
      <c r="U22" s="187" t="str">
        <f>IF($B$2=1,IF(ประเมินคุณลักษณะ!W22="","",ประเมินคุณลักษณะ!W22),IF(ประเมินคุณลักษณะ!W52="","",ประเมินคุณลักษณะ!W52))</f>
        <v/>
      </c>
      <c r="V22" s="187" t="str">
        <f>IF($B$2=1,IF(ประเมินคุณลักษณะ!X22="","",ประเมินคุณลักษณะ!X22),IF(ประเมินคุณลักษณะ!X52="","",ประเมินคุณลักษณะ!X52))</f>
        <v/>
      </c>
      <c r="W22" s="187" t="str">
        <f>IF($B$2=1,IF(ประเมินคุณลักษณะ!Y22="","",ประเมินคุณลักษณะ!Y22),IF(ประเมินคุณลักษณะ!Y52="","",ประเมินคุณลักษณะ!Y52))</f>
        <v/>
      </c>
      <c r="X22" s="187" t="str">
        <f>IF($B$2=1,IF(ประเมินคุณลักษณะ!Z22="","",ประเมินคุณลักษณะ!Z22),IF(ประเมินคุณลักษณะ!Z52="","",ประเมินคุณลักษณะ!Z52))</f>
        <v/>
      </c>
      <c r="Y22" s="187" t="str">
        <f>IF($B$2=1,IF(ประเมินคุณลักษณะ!AA22="","",ประเมินคุณลักษณะ!AA22),IF(ประเมินคุณลักษณะ!AA52="","",ประเมินคุณลักษณะ!AA52))</f>
        <v/>
      </c>
      <c r="Z22" s="187" t="str">
        <f>IF($B$2=1,IF(ประเมินคุณลักษณะ!AB22="","",ประเมินคุณลักษณะ!AB22),IF(ประเมินคุณลักษณะ!AB52="","",ประเมินคุณลักษณะ!AB52))</f>
        <v/>
      </c>
      <c r="AA22" s="187" t="str">
        <f>IF($B$2=1,IF(ประเมินคุณลักษณะ!AC22="","",ประเมินคุณลักษณะ!AC22),IF(ประเมินคุณลักษณะ!AC52="","",ประเมินคุณลักษณะ!AC52))</f>
        <v/>
      </c>
      <c r="AB22" s="187" t="str">
        <f>IF($B$2=1,IF(ประเมินคุณลักษณะ!AE22="","",ประเมินคุณลักษณะ!AE22),IF(ประเมินคุณลักษณะ!AE52="","",ประเมินคุณลักษณะ!AE52))</f>
        <v/>
      </c>
      <c r="AC22" s="187" t="str">
        <f>IF($B$2=1,IF(ประเมินคุณลักษณะ!AF22="","",ประเมินคุณลักษณะ!AF22),IF(ประเมินคุณลักษณะ!AF52="","",ประเมินคุณลักษณะ!AF52))</f>
        <v/>
      </c>
      <c r="AD22" s="187" t="str">
        <f>IF($B$2=1,IF(ประเมินคุณลักษณะ!AG22="","",ประเมินคุณลักษณะ!AG22),IF(ประเมินคุณลักษณะ!AG52="","",ประเมินคุณลักษณะ!AG52))</f>
        <v/>
      </c>
      <c r="AE22" s="187" t="str">
        <f>IF($B$2=1,IF(ประเมินคุณลักษณะ!AH22="","",ประเมินคุณลักษณะ!AH22),IF(ประเมินคุณลักษณะ!AH52="","",ประเมินคุณลักษณะ!AH52))</f>
        <v/>
      </c>
      <c r="AF22" s="187" t="str">
        <f>IF($B$2=1,IF(ประเมินคุณลักษณะ!AI22="","",ประเมินคุณลักษณะ!AI22),IF(ประเมินคุณลักษณะ!AI52="","",ประเมินคุณลักษณะ!AI52))</f>
        <v/>
      </c>
      <c r="AG22" s="187" t="str">
        <f>IF($B$2=1,IF(ประเมินคุณลักษณะ!AJ22="","",ประเมินคุณลักษณะ!AJ22),IF(ประเมินคุณลักษณะ!AJ52="","",ประเมินคุณลักษณะ!AJ52))</f>
        <v/>
      </c>
      <c r="AH22" s="187" t="str">
        <f>IF($B$2=1,IF(ประเมินคุณลักษณะ!AK22="","",ประเมินคุณลักษณะ!AK22),IF(ประเมินคุณลักษณะ!AK52="","",ประเมินคุณลักษณะ!AK52))</f>
        <v/>
      </c>
      <c r="AI22" s="187" t="str">
        <f>IF($B$2=1,IF(ประเมินคุณลักษณะ!AL22="","",ประเมินคุณลักษณะ!AL22),IF(ประเมินคุณลักษณะ!AL52="","",ประเมินคุณลักษณะ!AL52))</f>
        <v/>
      </c>
      <c r="AJ22" s="187" t="str">
        <f>IF($B$2=1,IF(ประเมินคุณลักษณะ!AM22="","",ประเมินคุณลักษณะ!AM22),IF(ประเมินคุณลักษณะ!AM52="","",ประเมินคุณลักษณะ!AM52))</f>
        <v/>
      </c>
      <c r="AK22" s="187" t="str">
        <f>IF($B$2=1,IF(ประเมินคุณลักษณะ!AN22="","",ประเมินคุณลักษณะ!AN22),IF(ประเมินคุณลักษณะ!AN52="","",ประเมินคุณลักษณะ!AN52))</f>
        <v/>
      </c>
      <c r="AL22" s="187" t="str">
        <f>IF($B$2=1,IF(ประเมินคุณลักษณะ!AO22="","",ประเมินคุณลักษณะ!AO22),IF(ประเมินคุณลักษณะ!AO52="","",ประเมินคุณลักษณะ!AO52))</f>
        <v/>
      </c>
      <c r="AM22" s="187" t="str">
        <f>IF($B$2=1,IF(ประเมินคุณลักษณะ!AP22="","",ประเมินคุณลักษณะ!AP22),IF(ประเมินคุณลักษณะ!AP52="","",ประเมินคุณลักษณะ!AP52))</f>
        <v/>
      </c>
      <c r="AN22" s="187" t="str">
        <f>IF($B$2=1,IF(ประเมินคุณลักษณะ!AQ22="","",ประเมินคุณลักษณะ!AQ22),IF(ประเมินคุณลักษณะ!AQ52="","",ประเมินคุณลักษณะ!AQ52))</f>
        <v/>
      </c>
      <c r="AO22" s="187" t="str">
        <f>IF($B$2=1,IF(ประเมินคุณลักษณะ!AR22="","",ประเมินคุณลักษณะ!AR22),IF(ประเมินคุณลักษณะ!AR52="","",ประเมินคุณลักษณะ!AR52))</f>
        <v/>
      </c>
      <c r="AP22" s="187" t="str">
        <f>IF($B$2=1,IF(ประเมินคุณลักษณะ!AS22="","",ประเมินคุณลักษณะ!AS22),IF(ประเมินคุณลักษณะ!AS52="","",ประเมินคุณลักษณะ!AS52))</f>
        <v/>
      </c>
      <c r="AQ22" s="187" t="str">
        <f>IF($B$2=1,IF(ประเมินคุณลักษณะ!AT22="","",ประเมินคุณลักษณะ!AT22),IF(ประเมินคุณลักษณะ!AT52="","",ประเมินคุณลักษณะ!AT52))</f>
        <v/>
      </c>
      <c r="AR22" s="187" t="str">
        <f>IF($B$2=1,IF(ประเมินคุณลักษณะ!AU22="","",ประเมินคุณลักษณะ!AU22),IF(ประเมินคุณลักษณะ!AU52="","",ประเมินคุณลักษณะ!AU52))</f>
        <v/>
      </c>
      <c r="AS22" s="187" t="str">
        <f>IF($B$2=1,IF(ประเมินคุณลักษณะ!AV22="","",ประเมินคุณลักษณะ!AV22),IF(ประเมินคุณลักษณะ!AV52="","",ประเมินคุณลักษณะ!AV52))</f>
        <v/>
      </c>
      <c r="AT22" s="187" t="str">
        <f>IF($B$2=1,IF(ประเมินคุณลักษณะ!AW22="","",ประเมินคุณลักษณะ!AW22),IF(ประเมินคุณลักษณะ!AW52="","",ประเมินคุณลักษณะ!AW52))</f>
        <v/>
      </c>
      <c r="AU22" s="187" t="str">
        <f>IF($B$2=1,IF(ประเมินคุณลักษณะ!AX22="","",ประเมินคุณลักษณะ!AX22),IF(ประเมินคุณลักษณะ!AX52="","",ประเมินคุณลักษณะ!AX52))</f>
        <v/>
      </c>
      <c r="AV22" s="187" t="str">
        <f>IF($B$2=1,IF(ประเมินคุณลักษณะ!AY22="","",ประเมินคุณลักษณะ!AY22),IF(ประเมินคุณลักษณะ!AY52="","",ประเมินคุณลักษณะ!AY52))</f>
        <v/>
      </c>
      <c r="AW22" s="187" t="str">
        <f>IF($B$2=1,IF(ประเมินคุณลักษณะ!AZ22="","",ประเมินคุณลักษณะ!AZ22),IF(ประเมินคุณลักษณะ!AZ52="","",ประเมินคุณลักษณะ!AZ52))</f>
        <v/>
      </c>
      <c r="AX22" s="187" t="str">
        <f>IF($B$2=1,IF(ประเมินคุณลักษณะ!BA22="","",ประเมินคุณลักษณะ!BA22),IF(ประเมินคุณลักษณะ!BA52="","",ประเมินคุณลักษณะ!BA52))</f>
        <v/>
      </c>
      <c r="AY22" s="187" t="str">
        <f>IF($B$2=1,IF(ประเมินคุณลักษณะ!BB22="","",ประเมินคุณลักษณะ!BB22),IF(ประเมินคุณลักษณะ!BB52="","",ประเมินคุณลักษณะ!BB52))</f>
        <v/>
      </c>
      <c r="AZ22" s="186" t="str">
        <f>IF($B$2=1,IF(ประเมินคุณลักษณะ!BC22="","",ประเมินคุณลักษณะ!BC22),IF(ประเมินคุณลักษณะ!BC52="","",ประเมินคุณลักษณะ!BC52))</f>
        <v/>
      </c>
    </row>
    <row r="23" spans="4:52" ht="20.100000000000001" customHeight="1" x14ac:dyDescent="0.5">
      <c r="D23" s="190">
        <f t="shared" si="2"/>
        <v>18</v>
      </c>
      <c r="E23" s="187" t="str">
        <f>IF($B$2=1,IF(ประเมินคุณลักษณะ!G23="","",ประเมินคุณลักษณะ!G23),IF(ประเมินคุณลักษณะ!G53="","",ประเมินคุณลักษณะ!G53))</f>
        <v/>
      </c>
      <c r="F23" s="187" t="str">
        <f>IF($B$2=1,IF(ประเมินคุณลักษณะ!H23="","",ประเมินคุณลักษณะ!H23),IF(ประเมินคุณลักษณะ!H53="","",ประเมินคุณลักษณะ!H53))</f>
        <v/>
      </c>
      <c r="G23" s="187" t="str">
        <f>IF($B$2=1,IF(ประเมินคุณลักษณะ!I23="","",ประเมินคุณลักษณะ!I23),IF(ประเมินคุณลักษณะ!I53="","",ประเมินคุณลักษณะ!I53))</f>
        <v/>
      </c>
      <c r="H23" s="187" t="str">
        <f>IF($B$2=1,IF(ประเมินคุณลักษณะ!J23="","",ประเมินคุณลักษณะ!J23),IF(ประเมินคุณลักษณะ!J53="","",ประเมินคุณลักษณะ!J53))</f>
        <v/>
      </c>
      <c r="I23" s="187" t="str">
        <f>IF($B$2=1,IF(ประเมินคุณลักษณะ!K23="","",ประเมินคุณลักษณะ!K23),IF(ประเมินคุณลักษณะ!K53="","",ประเมินคุณลักษณะ!K53))</f>
        <v/>
      </c>
      <c r="J23" s="187" t="str">
        <f>IF($B$2=1,IF(ประเมินคุณลักษณะ!L23="","",ประเมินคุณลักษณะ!L23),IF(ประเมินคุณลักษณะ!L53="","",ประเมินคุณลักษณะ!L53))</f>
        <v/>
      </c>
      <c r="K23" s="187" t="str">
        <f>IF($B$2=1,IF(ประเมินคุณลักษณะ!M23="","",ประเมินคุณลักษณะ!M23),IF(ประเมินคุณลักษณะ!M53="","",ประเมินคุณลักษณะ!M53))</f>
        <v/>
      </c>
      <c r="L23" s="187" t="str">
        <f>IF($B$2=1,IF(ประเมินคุณลักษณะ!N23="","",ประเมินคุณลักษณะ!N23),IF(ประเมินคุณลักษณะ!N53="","",ประเมินคุณลักษณะ!N53))</f>
        <v/>
      </c>
      <c r="M23" s="187" t="str">
        <f>IF($B$2=1,IF(ประเมินคุณลักษณะ!O23="","",ประเมินคุณลักษณะ!O23),IF(ประเมินคุณลักษณะ!O53="","",ประเมินคุณลักษณะ!O53))</f>
        <v/>
      </c>
      <c r="N23" s="187" t="str">
        <f>IF($B$2=1,IF(ประเมินคุณลักษณะ!P23="","",ประเมินคุณลักษณะ!P23),IF(ประเมินคุณลักษณะ!P53="","",ประเมินคุณลักษณะ!P53))</f>
        <v/>
      </c>
      <c r="O23" s="187" t="str">
        <f>IF($B$2=1,IF(ประเมินคุณลักษณะ!Q23="","",ประเมินคุณลักษณะ!Q23),IF(ประเมินคุณลักษณะ!Q53="","",ประเมินคุณลักษณะ!Q53))</f>
        <v/>
      </c>
      <c r="P23" s="187" t="str">
        <f>IF($B$2=1,IF(ประเมินคุณลักษณะ!R23="","",ประเมินคุณลักษณะ!R23),IF(ประเมินคุณลักษณะ!R53="","",ประเมินคุณลักษณะ!R53))</f>
        <v/>
      </c>
      <c r="Q23" s="187" t="str">
        <f>IF($B$2=1,IF(ประเมินคุณลักษณะ!S23="","",ประเมินคุณลักษณะ!S23),IF(ประเมินคุณลักษณะ!S53="","",ประเมินคุณลักษณะ!S53))</f>
        <v/>
      </c>
      <c r="R23" s="187" t="str">
        <f>IF($B$2=1,IF(ประเมินคุณลักษณะ!T23="","",ประเมินคุณลักษณะ!T23),IF(ประเมินคุณลักษณะ!T53="","",ประเมินคุณลักษณะ!T53))</f>
        <v/>
      </c>
      <c r="S23" s="187" t="str">
        <f>IF($B$2=1,IF(ประเมินคุณลักษณะ!U23="","",ประเมินคุณลักษณะ!U23),IF(ประเมินคุณลักษณะ!U53="","",ประเมินคุณลักษณะ!U53))</f>
        <v/>
      </c>
      <c r="T23" s="187" t="str">
        <f>IF($B$2=1,IF(ประเมินคุณลักษณะ!V23="","",ประเมินคุณลักษณะ!V23),IF(ประเมินคุณลักษณะ!V53="","",ประเมินคุณลักษณะ!V53))</f>
        <v/>
      </c>
      <c r="U23" s="187" t="str">
        <f>IF($B$2=1,IF(ประเมินคุณลักษณะ!W23="","",ประเมินคุณลักษณะ!W23),IF(ประเมินคุณลักษณะ!W53="","",ประเมินคุณลักษณะ!W53))</f>
        <v/>
      </c>
      <c r="V23" s="187" t="str">
        <f>IF($B$2=1,IF(ประเมินคุณลักษณะ!X23="","",ประเมินคุณลักษณะ!X23),IF(ประเมินคุณลักษณะ!X53="","",ประเมินคุณลักษณะ!X53))</f>
        <v/>
      </c>
      <c r="W23" s="187" t="str">
        <f>IF($B$2=1,IF(ประเมินคุณลักษณะ!Y23="","",ประเมินคุณลักษณะ!Y23),IF(ประเมินคุณลักษณะ!Y53="","",ประเมินคุณลักษณะ!Y53))</f>
        <v/>
      </c>
      <c r="X23" s="187" t="str">
        <f>IF($B$2=1,IF(ประเมินคุณลักษณะ!Z23="","",ประเมินคุณลักษณะ!Z23),IF(ประเมินคุณลักษณะ!Z53="","",ประเมินคุณลักษณะ!Z53))</f>
        <v/>
      </c>
      <c r="Y23" s="187" t="str">
        <f>IF($B$2=1,IF(ประเมินคุณลักษณะ!AA23="","",ประเมินคุณลักษณะ!AA23),IF(ประเมินคุณลักษณะ!AA53="","",ประเมินคุณลักษณะ!AA53))</f>
        <v/>
      </c>
      <c r="Z23" s="187" t="str">
        <f>IF($B$2=1,IF(ประเมินคุณลักษณะ!AB23="","",ประเมินคุณลักษณะ!AB23),IF(ประเมินคุณลักษณะ!AB53="","",ประเมินคุณลักษณะ!AB53))</f>
        <v/>
      </c>
      <c r="AA23" s="187" t="str">
        <f>IF($B$2=1,IF(ประเมินคุณลักษณะ!AC23="","",ประเมินคุณลักษณะ!AC23),IF(ประเมินคุณลักษณะ!AC53="","",ประเมินคุณลักษณะ!AC53))</f>
        <v/>
      </c>
      <c r="AB23" s="187" t="str">
        <f>IF($B$2=1,IF(ประเมินคุณลักษณะ!AE23="","",ประเมินคุณลักษณะ!AE23),IF(ประเมินคุณลักษณะ!AE53="","",ประเมินคุณลักษณะ!AE53))</f>
        <v/>
      </c>
      <c r="AC23" s="187" t="str">
        <f>IF($B$2=1,IF(ประเมินคุณลักษณะ!AF23="","",ประเมินคุณลักษณะ!AF23),IF(ประเมินคุณลักษณะ!AF53="","",ประเมินคุณลักษณะ!AF53))</f>
        <v/>
      </c>
      <c r="AD23" s="187" t="str">
        <f>IF($B$2=1,IF(ประเมินคุณลักษณะ!AG23="","",ประเมินคุณลักษณะ!AG23),IF(ประเมินคุณลักษณะ!AG53="","",ประเมินคุณลักษณะ!AG53))</f>
        <v/>
      </c>
      <c r="AE23" s="187" t="str">
        <f>IF($B$2=1,IF(ประเมินคุณลักษณะ!AH23="","",ประเมินคุณลักษณะ!AH23),IF(ประเมินคุณลักษณะ!AH53="","",ประเมินคุณลักษณะ!AH53))</f>
        <v/>
      </c>
      <c r="AF23" s="187" t="str">
        <f>IF($B$2=1,IF(ประเมินคุณลักษณะ!AI23="","",ประเมินคุณลักษณะ!AI23),IF(ประเมินคุณลักษณะ!AI53="","",ประเมินคุณลักษณะ!AI53))</f>
        <v/>
      </c>
      <c r="AG23" s="187" t="str">
        <f>IF($B$2=1,IF(ประเมินคุณลักษณะ!AJ23="","",ประเมินคุณลักษณะ!AJ23),IF(ประเมินคุณลักษณะ!AJ53="","",ประเมินคุณลักษณะ!AJ53))</f>
        <v/>
      </c>
      <c r="AH23" s="187" t="str">
        <f>IF($B$2=1,IF(ประเมินคุณลักษณะ!AK23="","",ประเมินคุณลักษณะ!AK23),IF(ประเมินคุณลักษณะ!AK53="","",ประเมินคุณลักษณะ!AK53))</f>
        <v/>
      </c>
      <c r="AI23" s="187" t="str">
        <f>IF($B$2=1,IF(ประเมินคุณลักษณะ!AL23="","",ประเมินคุณลักษณะ!AL23),IF(ประเมินคุณลักษณะ!AL53="","",ประเมินคุณลักษณะ!AL53))</f>
        <v/>
      </c>
      <c r="AJ23" s="187" t="str">
        <f>IF($B$2=1,IF(ประเมินคุณลักษณะ!AM23="","",ประเมินคุณลักษณะ!AM23),IF(ประเมินคุณลักษณะ!AM53="","",ประเมินคุณลักษณะ!AM53))</f>
        <v/>
      </c>
      <c r="AK23" s="187" t="str">
        <f>IF($B$2=1,IF(ประเมินคุณลักษณะ!AN23="","",ประเมินคุณลักษณะ!AN23),IF(ประเมินคุณลักษณะ!AN53="","",ประเมินคุณลักษณะ!AN53))</f>
        <v/>
      </c>
      <c r="AL23" s="187" t="str">
        <f>IF($B$2=1,IF(ประเมินคุณลักษณะ!AO23="","",ประเมินคุณลักษณะ!AO23),IF(ประเมินคุณลักษณะ!AO53="","",ประเมินคุณลักษณะ!AO53))</f>
        <v/>
      </c>
      <c r="AM23" s="187" t="str">
        <f>IF($B$2=1,IF(ประเมินคุณลักษณะ!AP23="","",ประเมินคุณลักษณะ!AP23),IF(ประเมินคุณลักษณะ!AP53="","",ประเมินคุณลักษณะ!AP53))</f>
        <v/>
      </c>
      <c r="AN23" s="187" t="str">
        <f>IF($B$2=1,IF(ประเมินคุณลักษณะ!AQ23="","",ประเมินคุณลักษณะ!AQ23),IF(ประเมินคุณลักษณะ!AQ53="","",ประเมินคุณลักษณะ!AQ53))</f>
        <v/>
      </c>
      <c r="AO23" s="187" t="str">
        <f>IF($B$2=1,IF(ประเมินคุณลักษณะ!AR23="","",ประเมินคุณลักษณะ!AR23),IF(ประเมินคุณลักษณะ!AR53="","",ประเมินคุณลักษณะ!AR53))</f>
        <v/>
      </c>
      <c r="AP23" s="187" t="str">
        <f>IF($B$2=1,IF(ประเมินคุณลักษณะ!AS23="","",ประเมินคุณลักษณะ!AS23),IF(ประเมินคุณลักษณะ!AS53="","",ประเมินคุณลักษณะ!AS53))</f>
        <v/>
      </c>
      <c r="AQ23" s="187" t="str">
        <f>IF($B$2=1,IF(ประเมินคุณลักษณะ!AT23="","",ประเมินคุณลักษณะ!AT23),IF(ประเมินคุณลักษณะ!AT53="","",ประเมินคุณลักษณะ!AT53))</f>
        <v/>
      </c>
      <c r="AR23" s="187" t="str">
        <f>IF($B$2=1,IF(ประเมินคุณลักษณะ!AU23="","",ประเมินคุณลักษณะ!AU23),IF(ประเมินคุณลักษณะ!AU53="","",ประเมินคุณลักษณะ!AU53))</f>
        <v/>
      </c>
      <c r="AS23" s="187" t="str">
        <f>IF($B$2=1,IF(ประเมินคุณลักษณะ!AV23="","",ประเมินคุณลักษณะ!AV23),IF(ประเมินคุณลักษณะ!AV53="","",ประเมินคุณลักษณะ!AV53))</f>
        <v/>
      </c>
      <c r="AT23" s="187" t="str">
        <f>IF($B$2=1,IF(ประเมินคุณลักษณะ!AW23="","",ประเมินคุณลักษณะ!AW23),IF(ประเมินคุณลักษณะ!AW53="","",ประเมินคุณลักษณะ!AW53))</f>
        <v/>
      </c>
      <c r="AU23" s="187" t="str">
        <f>IF($B$2=1,IF(ประเมินคุณลักษณะ!AX23="","",ประเมินคุณลักษณะ!AX23),IF(ประเมินคุณลักษณะ!AX53="","",ประเมินคุณลักษณะ!AX53))</f>
        <v/>
      </c>
      <c r="AV23" s="187" t="str">
        <f>IF($B$2=1,IF(ประเมินคุณลักษณะ!AY23="","",ประเมินคุณลักษณะ!AY23),IF(ประเมินคุณลักษณะ!AY53="","",ประเมินคุณลักษณะ!AY53))</f>
        <v/>
      </c>
      <c r="AW23" s="187" t="str">
        <f>IF($B$2=1,IF(ประเมินคุณลักษณะ!AZ23="","",ประเมินคุณลักษณะ!AZ23),IF(ประเมินคุณลักษณะ!AZ53="","",ประเมินคุณลักษณะ!AZ53))</f>
        <v/>
      </c>
      <c r="AX23" s="187" t="str">
        <f>IF($B$2=1,IF(ประเมินคุณลักษณะ!BA23="","",ประเมินคุณลักษณะ!BA23),IF(ประเมินคุณลักษณะ!BA53="","",ประเมินคุณลักษณะ!BA53))</f>
        <v/>
      </c>
      <c r="AY23" s="187" t="str">
        <f>IF($B$2=1,IF(ประเมินคุณลักษณะ!BB23="","",ประเมินคุณลักษณะ!BB23),IF(ประเมินคุณลักษณะ!BB53="","",ประเมินคุณลักษณะ!BB53))</f>
        <v/>
      </c>
      <c r="AZ23" s="186" t="str">
        <f>IF($B$2=1,IF(ประเมินคุณลักษณะ!BC23="","",ประเมินคุณลักษณะ!BC23),IF(ประเมินคุณลักษณะ!BC53="","",ประเมินคุณลักษณะ!BC53))</f>
        <v/>
      </c>
    </row>
    <row r="24" spans="4:52" ht="20.100000000000001" customHeight="1" x14ac:dyDescent="0.5">
      <c r="D24" s="190">
        <f t="shared" si="2"/>
        <v>19</v>
      </c>
      <c r="E24" s="187" t="str">
        <f>IF($B$2=1,IF(ประเมินคุณลักษณะ!G24="","",ประเมินคุณลักษณะ!G24),IF(ประเมินคุณลักษณะ!G54="","",ประเมินคุณลักษณะ!G54))</f>
        <v/>
      </c>
      <c r="F24" s="187" t="str">
        <f>IF($B$2=1,IF(ประเมินคุณลักษณะ!H24="","",ประเมินคุณลักษณะ!H24),IF(ประเมินคุณลักษณะ!H54="","",ประเมินคุณลักษณะ!H54))</f>
        <v/>
      </c>
      <c r="G24" s="187" t="str">
        <f>IF($B$2=1,IF(ประเมินคุณลักษณะ!I24="","",ประเมินคุณลักษณะ!I24),IF(ประเมินคุณลักษณะ!I54="","",ประเมินคุณลักษณะ!I54))</f>
        <v/>
      </c>
      <c r="H24" s="187" t="str">
        <f>IF($B$2=1,IF(ประเมินคุณลักษณะ!J24="","",ประเมินคุณลักษณะ!J24),IF(ประเมินคุณลักษณะ!J54="","",ประเมินคุณลักษณะ!J54))</f>
        <v/>
      </c>
      <c r="I24" s="187" t="str">
        <f>IF($B$2=1,IF(ประเมินคุณลักษณะ!K24="","",ประเมินคุณลักษณะ!K24),IF(ประเมินคุณลักษณะ!K54="","",ประเมินคุณลักษณะ!K54))</f>
        <v/>
      </c>
      <c r="J24" s="187" t="str">
        <f>IF($B$2=1,IF(ประเมินคุณลักษณะ!L24="","",ประเมินคุณลักษณะ!L24),IF(ประเมินคุณลักษณะ!L54="","",ประเมินคุณลักษณะ!L54))</f>
        <v/>
      </c>
      <c r="K24" s="187" t="str">
        <f>IF($B$2=1,IF(ประเมินคุณลักษณะ!M24="","",ประเมินคุณลักษณะ!M24),IF(ประเมินคุณลักษณะ!M54="","",ประเมินคุณลักษณะ!M54))</f>
        <v/>
      </c>
      <c r="L24" s="187" t="str">
        <f>IF($B$2=1,IF(ประเมินคุณลักษณะ!N24="","",ประเมินคุณลักษณะ!N24),IF(ประเมินคุณลักษณะ!N54="","",ประเมินคุณลักษณะ!N54))</f>
        <v/>
      </c>
      <c r="M24" s="187" t="str">
        <f>IF($B$2=1,IF(ประเมินคุณลักษณะ!O24="","",ประเมินคุณลักษณะ!O24),IF(ประเมินคุณลักษณะ!O54="","",ประเมินคุณลักษณะ!O54))</f>
        <v/>
      </c>
      <c r="N24" s="187" t="str">
        <f>IF($B$2=1,IF(ประเมินคุณลักษณะ!P24="","",ประเมินคุณลักษณะ!P24),IF(ประเมินคุณลักษณะ!P54="","",ประเมินคุณลักษณะ!P54))</f>
        <v/>
      </c>
      <c r="O24" s="187" t="str">
        <f>IF($B$2=1,IF(ประเมินคุณลักษณะ!Q24="","",ประเมินคุณลักษณะ!Q24),IF(ประเมินคุณลักษณะ!Q54="","",ประเมินคุณลักษณะ!Q54))</f>
        <v/>
      </c>
      <c r="P24" s="187" t="str">
        <f>IF($B$2=1,IF(ประเมินคุณลักษณะ!R24="","",ประเมินคุณลักษณะ!R24),IF(ประเมินคุณลักษณะ!R54="","",ประเมินคุณลักษณะ!R54))</f>
        <v/>
      </c>
      <c r="Q24" s="187" t="str">
        <f>IF($B$2=1,IF(ประเมินคุณลักษณะ!S24="","",ประเมินคุณลักษณะ!S24),IF(ประเมินคุณลักษณะ!S54="","",ประเมินคุณลักษณะ!S54))</f>
        <v/>
      </c>
      <c r="R24" s="187" t="str">
        <f>IF($B$2=1,IF(ประเมินคุณลักษณะ!T24="","",ประเมินคุณลักษณะ!T24),IF(ประเมินคุณลักษณะ!T54="","",ประเมินคุณลักษณะ!T54))</f>
        <v/>
      </c>
      <c r="S24" s="187" t="str">
        <f>IF($B$2=1,IF(ประเมินคุณลักษณะ!U24="","",ประเมินคุณลักษณะ!U24),IF(ประเมินคุณลักษณะ!U54="","",ประเมินคุณลักษณะ!U54))</f>
        <v/>
      </c>
      <c r="T24" s="187" t="str">
        <f>IF($B$2=1,IF(ประเมินคุณลักษณะ!V24="","",ประเมินคุณลักษณะ!V24),IF(ประเมินคุณลักษณะ!V54="","",ประเมินคุณลักษณะ!V54))</f>
        <v/>
      </c>
      <c r="U24" s="187" t="str">
        <f>IF($B$2=1,IF(ประเมินคุณลักษณะ!W24="","",ประเมินคุณลักษณะ!W24),IF(ประเมินคุณลักษณะ!W54="","",ประเมินคุณลักษณะ!W54))</f>
        <v/>
      </c>
      <c r="V24" s="187" t="str">
        <f>IF($B$2=1,IF(ประเมินคุณลักษณะ!X24="","",ประเมินคุณลักษณะ!X24),IF(ประเมินคุณลักษณะ!X54="","",ประเมินคุณลักษณะ!X54))</f>
        <v/>
      </c>
      <c r="W24" s="187" t="str">
        <f>IF($B$2=1,IF(ประเมินคุณลักษณะ!Y24="","",ประเมินคุณลักษณะ!Y24),IF(ประเมินคุณลักษณะ!Y54="","",ประเมินคุณลักษณะ!Y54))</f>
        <v/>
      </c>
      <c r="X24" s="187" t="str">
        <f>IF($B$2=1,IF(ประเมินคุณลักษณะ!Z24="","",ประเมินคุณลักษณะ!Z24),IF(ประเมินคุณลักษณะ!Z54="","",ประเมินคุณลักษณะ!Z54))</f>
        <v/>
      </c>
      <c r="Y24" s="187" t="str">
        <f>IF($B$2=1,IF(ประเมินคุณลักษณะ!AA24="","",ประเมินคุณลักษณะ!AA24),IF(ประเมินคุณลักษณะ!AA54="","",ประเมินคุณลักษณะ!AA54))</f>
        <v/>
      </c>
      <c r="Z24" s="187" t="str">
        <f>IF($B$2=1,IF(ประเมินคุณลักษณะ!AB24="","",ประเมินคุณลักษณะ!AB24),IF(ประเมินคุณลักษณะ!AB54="","",ประเมินคุณลักษณะ!AB54))</f>
        <v/>
      </c>
      <c r="AA24" s="187" t="str">
        <f>IF($B$2=1,IF(ประเมินคุณลักษณะ!AC24="","",ประเมินคุณลักษณะ!AC24),IF(ประเมินคุณลักษณะ!AC54="","",ประเมินคุณลักษณะ!AC54))</f>
        <v/>
      </c>
      <c r="AB24" s="187" t="str">
        <f>IF($B$2=1,IF(ประเมินคุณลักษณะ!AE24="","",ประเมินคุณลักษณะ!AE24),IF(ประเมินคุณลักษณะ!AE54="","",ประเมินคุณลักษณะ!AE54))</f>
        <v/>
      </c>
      <c r="AC24" s="187" t="str">
        <f>IF($B$2=1,IF(ประเมินคุณลักษณะ!AF24="","",ประเมินคุณลักษณะ!AF24),IF(ประเมินคุณลักษณะ!AF54="","",ประเมินคุณลักษณะ!AF54))</f>
        <v/>
      </c>
      <c r="AD24" s="187" t="str">
        <f>IF($B$2=1,IF(ประเมินคุณลักษณะ!AG24="","",ประเมินคุณลักษณะ!AG24),IF(ประเมินคุณลักษณะ!AG54="","",ประเมินคุณลักษณะ!AG54))</f>
        <v/>
      </c>
      <c r="AE24" s="187" t="str">
        <f>IF($B$2=1,IF(ประเมินคุณลักษณะ!AH24="","",ประเมินคุณลักษณะ!AH24),IF(ประเมินคุณลักษณะ!AH54="","",ประเมินคุณลักษณะ!AH54))</f>
        <v/>
      </c>
      <c r="AF24" s="187" t="str">
        <f>IF($B$2=1,IF(ประเมินคุณลักษณะ!AI24="","",ประเมินคุณลักษณะ!AI24),IF(ประเมินคุณลักษณะ!AI54="","",ประเมินคุณลักษณะ!AI54))</f>
        <v/>
      </c>
      <c r="AG24" s="187" t="str">
        <f>IF($B$2=1,IF(ประเมินคุณลักษณะ!AJ24="","",ประเมินคุณลักษณะ!AJ24),IF(ประเมินคุณลักษณะ!AJ54="","",ประเมินคุณลักษณะ!AJ54))</f>
        <v/>
      </c>
      <c r="AH24" s="187" t="str">
        <f>IF($B$2=1,IF(ประเมินคุณลักษณะ!AK24="","",ประเมินคุณลักษณะ!AK24),IF(ประเมินคุณลักษณะ!AK54="","",ประเมินคุณลักษณะ!AK54))</f>
        <v/>
      </c>
      <c r="AI24" s="187" t="str">
        <f>IF($B$2=1,IF(ประเมินคุณลักษณะ!AL24="","",ประเมินคุณลักษณะ!AL24),IF(ประเมินคุณลักษณะ!AL54="","",ประเมินคุณลักษณะ!AL54))</f>
        <v/>
      </c>
      <c r="AJ24" s="187" t="str">
        <f>IF($B$2=1,IF(ประเมินคุณลักษณะ!AM24="","",ประเมินคุณลักษณะ!AM24),IF(ประเมินคุณลักษณะ!AM54="","",ประเมินคุณลักษณะ!AM54))</f>
        <v/>
      </c>
      <c r="AK24" s="187" t="str">
        <f>IF($B$2=1,IF(ประเมินคุณลักษณะ!AN24="","",ประเมินคุณลักษณะ!AN24),IF(ประเมินคุณลักษณะ!AN54="","",ประเมินคุณลักษณะ!AN54))</f>
        <v/>
      </c>
      <c r="AL24" s="187" t="str">
        <f>IF($B$2=1,IF(ประเมินคุณลักษณะ!AO24="","",ประเมินคุณลักษณะ!AO24),IF(ประเมินคุณลักษณะ!AO54="","",ประเมินคุณลักษณะ!AO54))</f>
        <v/>
      </c>
      <c r="AM24" s="187" t="str">
        <f>IF($B$2=1,IF(ประเมินคุณลักษณะ!AP24="","",ประเมินคุณลักษณะ!AP24),IF(ประเมินคุณลักษณะ!AP54="","",ประเมินคุณลักษณะ!AP54))</f>
        <v/>
      </c>
      <c r="AN24" s="187" t="str">
        <f>IF($B$2=1,IF(ประเมินคุณลักษณะ!AQ24="","",ประเมินคุณลักษณะ!AQ24),IF(ประเมินคุณลักษณะ!AQ54="","",ประเมินคุณลักษณะ!AQ54))</f>
        <v/>
      </c>
      <c r="AO24" s="187" t="str">
        <f>IF($B$2=1,IF(ประเมินคุณลักษณะ!AR24="","",ประเมินคุณลักษณะ!AR24),IF(ประเมินคุณลักษณะ!AR54="","",ประเมินคุณลักษณะ!AR54))</f>
        <v/>
      </c>
      <c r="AP24" s="187" t="str">
        <f>IF($B$2=1,IF(ประเมินคุณลักษณะ!AS24="","",ประเมินคุณลักษณะ!AS24),IF(ประเมินคุณลักษณะ!AS54="","",ประเมินคุณลักษณะ!AS54))</f>
        <v/>
      </c>
      <c r="AQ24" s="187" t="str">
        <f>IF($B$2=1,IF(ประเมินคุณลักษณะ!AT24="","",ประเมินคุณลักษณะ!AT24),IF(ประเมินคุณลักษณะ!AT54="","",ประเมินคุณลักษณะ!AT54))</f>
        <v/>
      </c>
      <c r="AR24" s="187" t="str">
        <f>IF($B$2=1,IF(ประเมินคุณลักษณะ!AU24="","",ประเมินคุณลักษณะ!AU24),IF(ประเมินคุณลักษณะ!AU54="","",ประเมินคุณลักษณะ!AU54))</f>
        <v/>
      </c>
      <c r="AS24" s="187" t="str">
        <f>IF($B$2=1,IF(ประเมินคุณลักษณะ!AV24="","",ประเมินคุณลักษณะ!AV24),IF(ประเมินคุณลักษณะ!AV54="","",ประเมินคุณลักษณะ!AV54))</f>
        <v/>
      </c>
      <c r="AT24" s="187" t="str">
        <f>IF($B$2=1,IF(ประเมินคุณลักษณะ!AW24="","",ประเมินคุณลักษณะ!AW24),IF(ประเมินคุณลักษณะ!AW54="","",ประเมินคุณลักษณะ!AW54))</f>
        <v/>
      </c>
      <c r="AU24" s="187" t="str">
        <f>IF($B$2=1,IF(ประเมินคุณลักษณะ!AX24="","",ประเมินคุณลักษณะ!AX24),IF(ประเมินคุณลักษณะ!AX54="","",ประเมินคุณลักษณะ!AX54))</f>
        <v/>
      </c>
      <c r="AV24" s="187" t="str">
        <f>IF($B$2=1,IF(ประเมินคุณลักษณะ!AY24="","",ประเมินคุณลักษณะ!AY24),IF(ประเมินคุณลักษณะ!AY54="","",ประเมินคุณลักษณะ!AY54))</f>
        <v/>
      </c>
      <c r="AW24" s="187" t="str">
        <f>IF($B$2=1,IF(ประเมินคุณลักษณะ!AZ24="","",ประเมินคุณลักษณะ!AZ24),IF(ประเมินคุณลักษณะ!AZ54="","",ประเมินคุณลักษณะ!AZ54))</f>
        <v/>
      </c>
      <c r="AX24" s="187" t="str">
        <f>IF($B$2=1,IF(ประเมินคุณลักษณะ!BA24="","",ประเมินคุณลักษณะ!BA24),IF(ประเมินคุณลักษณะ!BA54="","",ประเมินคุณลักษณะ!BA54))</f>
        <v/>
      </c>
      <c r="AY24" s="187" t="str">
        <f>IF($B$2=1,IF(ประเมินคุณลักษณะ!BB24="","",ประเมินคุณลักษณะ!BB24),IF(ประเมินคุณลักษณะ!BB54="","",ประเมินคุณลักษณะ!BB54))</f>
        <v/>
      </c>
      <c r="AZ24" s="186" t="str">
        <f>IF($B$2=1,IF(ประเมินคุณลักษณะ!BC24="","",ประเมินคุณลักษณะ!BC24),IF(ประเมินคุณลักษณะ!BC54="","",ประเมินคุณลักษณะ!BC54))</f>
        <v/>
      </c>
    </row>
    <row r="25" spans="4:52" ht="20.100000000000001" customHeight="1" x14ac:dyDescent="0.5">
      <c r="D25" s="190">
        <f t="shared" si="2"/>
        <v>20</v>
      </c>
      <c r="E25" s="187" t="str">
        <f>IF($B$2=1,IF(ประเมินคุณลักษณะ!G25="","",ประเมินคุณลักษณะ!G25),IF(ประเมินคุณลักษณะ!G55="","",ประเมินคุณลักษณะ!G55))</f>
        <v/>
      </c>
      <c r="F25" s="187" t="str">
        <f>IF($B$2=1,IF(ประเมินคุณลักษณะ!H25="","",ประเมินคุณลักษณะ!H25),IF(ประเมินคุณลักษณะ!H55="","",ประเมินคุณลักษณะ!H55))</f>
        <v/>
      </c>
      <c r="G25" s="187" t="str">
        <f>IF($B$2=1,IF(ประเมินคุณลักษณะ!I25="","",ประเมินคุณลักษณะ!I25),IF(ประเมินคุณลักษณะ!I55="","",ประเมินคุณลักษณะ!I55))</f>
        <v/>
      </c>
      <c r="H25" s="187" t="str">
        <f>IF($B$2=1,IF(ประเมินคุณลักษณะ!J25="","",ประเมินคุณลักษณะ!J25),IF(ประเมินคุณลักษณะ!J55="","",ประเมินคุณลักษณะ!J55))</f>
        <v/>
      </c>
      <c r="I25" s="187" t="str">
        <f>IF($B$2=1,IF(ประเมินคุณลักษณะ!K25="","",ประเมินคุณลักษณะ!K25),IF(ประเมินคุณลักษณะ!K55="","",ประเมินคุณลักษณะ!K55))</f>
        <v/>
      </c>
      <c r="J25" s="187" t="str">
        <f>IF($B$2=1,IF(ประเมินคุณลักษณะ!L25="","",ประเมินคุณลักษณะ!L25),IF(ประเมินคุณลักษณะ!L55="","",ประเมินคุณลักษณะ!L55))</f>
        <v/>
      </c>
      <c r="K25" s="187" t="str">
        <f>IF($B$2=1,IF(ประเมินคุณลักษณะ!M25="","",ประเมินคุณลักษณะ!M25),IF(ประเมินคุณลักษณะ!M55="","",ประเมินคุณลักษณะ!M55))</f>
        <v/>
      </c>
      <c r="L25" s="187" t="str">
        <f>IF($B$2=1,IF(ประเมินคุณลักษณะ!N25="","",ประเมินคุณลักษณะ!N25),IF(ประเมินคุณลักษณะ!N55="","",ประเมินคุณลักษณะ!N55))</f>
        <v/>
      </c>
      <c r="M25" s="187" t="str">
        <f>IF($B$2=1,IF(ประเมินคุณลักษณะ!O25="","",ประเมินคุณลักษณะ!O25),IF(ประเมินคุณลักษณะ!O55="","",ประเมินคุณลักษณะ!O55))</f>
        <v/>
      </c>
      <c r="N25" s="187" t="str">
        <f>IF($B$2=1,IF(ประเมินคุณลักษณะ!P25="","",ประเมินคุณลักษณะ!P25),IF(ประเมินคุณลักษณะ!P55="","",ประเมินคุณลักษณะ!P55))</f>
        <v/>
      </c>
      <c r="O25" s="187" t="str">
        <f>IF($B$2=1,IF(ประเมินคุณลักษณะ!Q25="","",ประเมินคุณลักษณะ!Q25),IF(ประเมินคุณลักษณะ!Q55="","",ประเมินคุณลักษณะ!Q55))</f>
        <v/>
      </c>
      <c r="P25" s="187" t="str">
        <f>IF($B$2=1,IF(ประเมินคุณลักษณะ!R25="","",ประเมินคุณลักษณะ!R25),IF(ประเมินคุณลักษณะ!R55="","",ประเมินคุณลักษณะ!R55))</f>
        <v/>
      </c>
      <c r="Q25" s="187" t="str">
        <f>IF($B$2=1,IF(ประเมินคุณลักษณะ!S25="","",ประเมินคุณลักษณะ!S25),IF(ประเมินคุณลักษณะ!S55="","",ประเมินคุณลักษณะ!S55))</f>
        <v/>
      </c>
      <c r="R25" s="187" t="str">
        <f>IF($B$2=1,IF(ประเมินคุณลักษณะ!T25="","",ประเมินคุณลักษณะ!T25),IF(ประเมินคุณลักษณะ!T55="","",ประเมินคุณลักษณะ!T55))</f>
        <v/>
      </c>
      <c r="S25" s="187" t="str">
        <f>IF($B$2=1,IF(ประเมินคุณลักษณะ!U25="","",ประเมินคุณลักษณะ!U25),IF(ประเมินคุณลักษณะ!U55="","",ประเมินคุณลักษณะ!U55))</f>
        <v/>
      </c>
      <c r="T25" s="187" t="str">
        <f>IF($B$2=1,IF(ประเมินคุณลักษณะ!V25="","",ประเมินคุณลักษณะ!V25),IF(ประเมินคุณลักษณะ!V55="","",ประเมินคุณลักษณะ!V55))</f>
        <v/>
      </c>
      <c r="U25" s="187" t="str">
        <f>IF($B$2=1,IF(ประเมินคุณลักษณะ!W25="","",ประเมินคุณลักษณะ!W25),IF(ประเมินคุณลักษณะ!W55="","",ประเมินคุณลักษณะ!W55))</f>
        <v/>
      </c>
      <c r="V25" s="187" t="str">
        <f>IF($B$2=1,IF(ประเมินคุณลักษณะ!X25="","",ประเมินคุณลักษณะ!X25),IF(ประเมินคุณลักษณะ!X55="","",ประเมินคุณลักษณะ!X55))</f>
        <v/>
      </c>
      <c r="W25" s="187" t="str">
        <f>IF($B$2=1,IF(ประเมินคุณลักษณะ!Y25="","",ประเมินคุณลักษณะ!Y25),IF(ประเมินคุณลักษณะ!Y55="","",ประเมินคุณลักษณะ!Y55))</f>
        <v/>
      </c>
      <c r="X25" s="187" t="str">
        <f>IF($B$2=1,IF(ประเมินคุณลักษณะ!Z25="","",ประเมินคุณลักษณะ!Z25),IF(ประเมินคุณลักษณะ!Z55="","",ประเมินคุณลักษณะ!Z55))</f>
        <v/>
      </c>
      <c r="Y25" s="187" t="str">
        <f>IF($B$2=1,IF(ประเมินคุณลักษณะ!AA25="","",ประเมินคุณลักษณะ!AA25),IF(ประเมินคุณลักษณะ!AA55="","",ประเมินคุณลักษณะ!AA55))</f>
        <v/>
      </c>
      <c r="Z25" s="187" t="str">
        <f>IF($B$2=1,IF(ประเมินคุณลักษณะ!AB25="","",ประเมินคุณลักษณะ!AB25),IF(ประเมินคุณลักษณะ!AB55="","",ประเมินคุณลักษณะ!AB55))</f>
        <v/>
      </c>
      <c r="AA25" s="187" t="str">
        <f>IF($B$2=1,IF(ประเมินคุณลักษณะ!AC25="","",ประเมินคุณลักษณะ!AC25),IF(ประเมินคุณลักษณะ!AC55="","",ประเมินคุณลักษณะ!AC55))</f>
        <v/>
      </c>
      <c r="AB25" s="187" t="str">
        <f>IF($B$2=1,IF(ประเมินคุณลักษณะ!AE25="","",ประเมินคุณลักษณะ!AE25),IF(ประเมินคุณลักษณะ!AE55="","",ประเมินคุณลักษณะ!AE55))</f>
        <v/>
      </c>
      <c r="AC25" s="187" t="str">
        <f>IF($B$2=1,IF(ประเมินคุณลักษณะ!AF25="","",ประเมินคุณลักษณะ!AF25),IF(ประเมินคุณลักษณะ!AF55="","",ประเมินคุณลักษณะ!AF55))</f>
        <v/>
      </c>
      <c r="AD25" s="187" t="str">
        <f>IF($B$2=1,IF(ประเมินคุณลักษณะ!AG25="","",ประเมินคุณลักษณะ!AG25),IF(ประเมินคุณลักษณะ!AG55="","",ประเมินคุณลักษณะ!AG55))</f>
        <v/>
      </c>
      <c r="AE25" s="187" t="str">
        <f>IF($B$2=1,IF(ประเมินคุณลักษณะ!AH25="","",ประเมินคุณลักษณะ!AH25),IF(ประเมินคุณลักษณะ!AH55="","",ประเมินคุณลักษณะ!AH55))</f>
        <v/>
      </c>
      <c r="AF25" s="187" t="str">
        <f>IF($B$2=1,IF(ประเมินคุณลักษณะ!AI25="","",ประเมินคุณลักษณะ!AI25),IF(ประเมินคุณลักษณะ!AI55="","",ประเมินคุณลักษณะ!AI55))</f>
        <v/>
      </c>
      <c r="AG25" s="187" t="str">
        <f>IF($B$2=1,IF(ประเมินคุณลักษณะ!AJ25="","",ประเมินคุณลักษณะ!AJ25),IF(ประเมินคุณลักษณะ!AJ55="","",ประเมินคุณลักษณะ!AJ55))</f>
        <v/>
      </c>
      <c r="AH25" s="187" t="str">
        <f>IF($B$2=1,IF(ประเมินคุณลักษณะ!AK25="","",ประเมินคุณลักษณะ!AK25),IF(ประเมินคุณลักษณะ!AK55="","",ประเมินคุณลักษณะ!AK55))</f>
        <v/>
      </c>
      <c r="AI25" s="187" t="str">
        <f>IF($B$2=1,IF(ประเมินคุณลักษณะ!AL25="","",ประเมินคุณลักษณะ!AL25),IF(ประเมินคุณลักษณะ!AL55="","",ประเมินคุณลักษณะ!AL55))</f>
        <v/>
      </c>
      <c r="AJ25" s="187" t="str">
        <f>IF($B$2=1,IF(ประเมินคุณลักษณะ!AM25="","",ประเมินคุณลักษณะ!AM25),IF(ประเมินคุณลักษณะ!AM55="","",ประเมินคุณลักษณะ!AM55))</f>
        <v/>
      </c>
      <c r="AK25" s="187" t="str">
        <f>IF($B$2=1,IF(ประเมินคุณลักษณะ!AN25="","",ประเมินคุณลักษณะ!AN25),IF(ประเมินคุณลักษณะ!AN55="","",ประเมินคุณลักษณะ!AN55))</f>
        <v/>
      </c>
      <c r="AL25" s="187" t="str">
        <f>IF($B$2=1,IF(ประเมินคุณลักษณะ!AO25="","",ประเมินคุณลักษณะ!AO25),IF(ประเมินคุณลักษณะ!AO55="","",ประเมินคุณลักษณะ!AO55))</f>
        <v/>
      </c>
      <c r="AM25" s="187" t="str">
        <f>IF($B$2=1,IF(ประเมินคุณลักษณะ!AP25="","",ประเมินคุณลักษณะ!AP25),IF(ประเมินคุณลักษณะ!AP55="","",ประเมินคุณลักษณะ!AP55))</f>
        <v/>
      </c>
      <c r="AN25" s="187" t="str">
        <f>IF($B$2=1,IF(ประเมินคุณลักษณะ!AQ25="","",ประเมินคุณลักษณะ!AQ25),IF(ประเมินคุณลักษณะ!AQ55="","",ประเมินคุณลักษณะ!AQ55))</f>
        <v/>
      </c>
      <c r="AO25" s="187" t="str">
        <f>IF($B$2=1,IF(ประเมินคุณลักษณะ!AR25="","",ประเมินคุณลักษณะ!AR25),IF(ประเมินคุณลักษณะ!AR55="","",ประเมินคุณลักษณะ!AR55))</f>
        <v/>
      </c>
      <c r="AP25" s="187" t="str">
        <f>IF($B$2=1,IF(ประเมินคุณลักษณะ!AS25="","",ประเมินคุณลักษณะ!AS25),IF(ประเมินคุณลักษณะ!AS55="","",ประเมินคุณลักษณะ!AS55))</f>
        <v/>
      </c>
      <c r="AQ25" s="187" t="str">
        <f>IF($B$2=1,IF(ประเมินคุณลักษณะ!AT25="","",ประเมินคุณลักษณะ!AT25),IF(ประเมินคุณลักษณะ!AT55="","",ประเมินคุณลักษณะ!AT55))</f>
        <v/>
      </c>
      <c r="AR25" s="187" t="str">
        <f>IF($B$2=1,IF(ประเมินคุณลักษณะ!AU25="","",ประเมินคุณลักษณะ!AU25),IF(ประเมินคุณลักษณะ!AU55="","",ประเมินคุณลักษณะ!AU55))</f>
        <v/>
      </c>
      <c r="AS25" s="187" t="str">
        <f>IF($B$2=1,IF(ประเมินคุณลักษณะ!AV25="","",ประเมินคุณลักษณะ!AV25),IF(ประเมินคุณลักษณะ!AV55="","",ประเมินคุณลักษณะ!AV55))</f>
        <v/>
      </c>
      <c r="AT25" s="187" t="str">
        <f>IF($B$2=1,IF(ประเมินคุณลักษณะ!AW25="","",ประเมินคุณลักษณะ!AW25),IF(ประเมินคุณลักษณะ!AW55="","",ประเมินคุณลักษณะ!AW55))</f>
        <v/>
      </c>
      <c r="AU25" s="187" t="str">
        <f>IF($B$2=1,IF(ประเมินคุณลักษณะ!AX25="","",ประเมินคุณลักษณะ!AX25),IF(ประเมินคุณลักษณะ!AX55="","",ประเมินคุณลักษณะ!AX55))</f>
        <v/>
      </c>
      <c r="AV25" s="187" t="str">
        <f>IF($B$2=1,IF(ประเมินคุณลักษณะ!AY25="","",ประเมินคุณลักษณะ!AY25),IF(ประเมินคุณลักษณะ!AY55="","",ประเมินคุณลักษณะ!AY55))</f>
        <v/>
      </c>
      <c r="AW25" s="187" t="str">
        <f>IF($B$2=1,IF(ประเมินคุณลักษณะ!AZ25="","",ประเมินคุณลักษณะ!AZ25),IF(ประเมินคุณลักษณะ!AZ55="","",ประเมินคุณลักษณะ!AZ55))</f>
        <v/>
      </c>
      <c r="AX25" s="187" t="str">
        <f>IF($B$2=1,IF(ประเมินคุณลักษณะ!BA25="","",ประเมินคุณลักษณะ!BA25),IF(ประเมินคุณลักษณะ!BA55="","",ประเมินคุณลักษณะ!BA55))</f>
        <v/>
      </c>
      <c r="AY25" s="187" t="str">
        <f>IF($B$2=1,IF(ประเมินคุณลักษณะ!BB25="","",ประเมินคุณลักษณะ!BB25),IF(ประเมินคุณลักษณะ!BB55="","",ประเมินคุณลักษณะ!BB55))</f>
        <v/>
      </c>
      <c r="AZ25" s="186" t="str">
        <f>IF($B$2=1,IF(ประเมินคุณลักษณะ!BC25="","",ประเมินคุณลักษณะ!BC25),IF(ประเมินคุณลักษณะ!BC55="","",ประเมินคุณลักษณะ!BC55))</f>
        <v/>
      </c>
    </row>
    <row r="26" spans="4:52" ht="20.100000000000001" customHeight="1" x14ac:dyDescent="0.5">
      <c r="D26" s="190">
        <f t="shared" si="2"/>
        <v>21</v>
      </c>
      <c r="E26" s="187" t="str">
        <f>IF($B$2=1,IF(ประเมินคุณลักษณะ!G26="","",ประเมินคุณลักษณะ!G26),IF(ประเมินคุณลักษณะ!G56="","",ประเมินคุณลักษณะ!G56))</f>
        <v/>
      </c>
      <c r="F26" s="187" t="str">
        <f>IF($B$2=1,IF(ประเมินคุณลักษณะ!H26="","",ประเมินคุณลักษณะ!H26),IF(ประเมินคุณลักษณะ!H56="","",ประเมินคุณลักษณะ!H56))</f>
        <v/>
      </c>
      <c r="G26" s="187" t="str">
        <f>IF($B$2=1,IF(ประเมินคุณลักษณะ!I26="","",ประเมินคุณลักษณะ!I26),IF(ประเมินคุณลักษณะ!I56="","",ประเมินคุณลักษณะ!I56))</f>
        <v/>
      </c>
      <c r="H26" s="187" t="str">
        <f>IF($B$2=1,IF(ประเมินคุณลักษณะ!J26="","",ประเมินคุณลักษณะ!J26),IF(ประเมินคุณลักษณะ!J56="","",ประเมินคุณลักษณะ!J56))</f>
        <v/>
      </c>
      <c r="I26" s="187" t="str">
        <f>IF($B$2=1,IF(ประเมินคุณลักษณะ!K26="","",ประเมินคุณลักษณะ!K26),IF(ประเมินคุณลักษณะ!K56="","",ประเมินคุณลักษณะ!K56))</f>
        <v/>
      </c>
      <c r="J26" s="187" t="str">
        <f>IF($B$2=1,IF(ประเมินคุณลักษณะ!L26="","",ประเมินคุณลักษณะ!L26),IF(ประเมินคุณลักษณะ!L56="","",ประเมินคุณลักษณะ!L56))</f>
        <v/>
      </c>
      <c r="K26" s="187" t="str">
        <f>IF($B$2=1,IF(ประเมินคุณลักษณะ!M26="","",ประเมินคุณลักษณะ!M26),IF(ประเมินคุณลักษณะ!M56="","",ประเมินคุณลักษณะ!M56))</f>
        <v/>
      </c>
      <c r="L26" s="187" t="str">
        <f>IF($B$2=1,IF(ประเมินคุณลักษณะ!N26="","",ประเมินคุณลักษณะ!N26),IF(ประเมินคุณลักษณะ!N56="","",ประเมินคุณลักษณะ!N56))</f>
        <v/>
      </c>
      <c r="M26" s="187" t="str">
        <f>IF($B$2=1,IF(ประเมินคุณลักษณะ!O26="","",ประเมินคุณลักษณะ!O26),IF(ประเมินคุณลักษณะ!O56="","",ประเมินคุณลักษณะ!O56))</f>
        <v/>
      </c>
      <c r="N26" s="187" t="str">
        <f>IF($B$2=1,IF(ประเมินคุณลักษณะ!P26="","",ประเมินคุณลักษณะ!P26),IF(ประเมินคุณลักษณะ!P56="","",ประเมินคุณลักษณะ!P56))</f>
        <v/>
      </c>
      <c r="O26" s="187" t="str">
        <f>IF($B$2=1,IF(ประเมินคุณลักษณะ!Q26="","",ประเมินคุณลักษณะ!Q26),IF(ประเมินคุณลักษณะ!Q56="","",ประเมินคุณลักษณะ!Q56))</f>
        <v/>
      </c>
      <c r="P26" s="187" t="str">
        <f>IF($B$2=1,IF(ประเมินคุณลักษณะ!R26="","",ประเมินคุณลักษณะ!R26),IF(ประเมินคุณลักษณะ!R56="","",ประเมินคุณลักษณะ!R56))</f>
        <v/>
      </c>
      <c r="Q26" s="187" t="str">
        <f>IF($B$2=1,IF(ประเมินคุณลักษณะ!S26="","",ประเมินคุณลักษณะ!S26),IF(ประเมินคุณลักษณะ!S56="","",ประเมินคุณลักษณะ!S56))</f>
        <v/>
      </c>
      <c r="R26" s="187" t="str">
        <f>IF($B$2=1,IF(ประเมินคุณลักษณะ!T26="","",ประเมินคุณลักษณะ!T26),IF(ประเมินคุณลักษณะ!T56="","",ประเมินคุณลักษณะ!T56))</f>
        <v/>
      </c>
      <c r="S26" s="187" t="str">
        <f>IF($B$2=1,IF(ประเมินคุณลักษณะ!U26="","",ประเมินคุณลักษณะ!U26),IF(ประเมินคุณลักษณะ!U56="","",ประเมินคุณลักษณะ!U56))</f>
        <v/>
      </c>
      <c r="T26" s="187" t="str">
        <f>IF($B$2=1,IF(ประเมินคุณลักษณะ!V26="","",ประเมินคุณลักษณะ!V26),IF(ประเมินคุณลักษณะ!V56="","",ประเมินคุณลักษณะ!V56))</f>
        <v/>
      </c>
      <c r="U26" s="187" t="str">
        <f>IF($B$2=1,IF(ประเมินคุณลักษณะ!W26="","",ประเมินคุณลักษณะ!W26),IF(ประเมินคุณลักษณะ!W56="","",ประเมินคุณลักษณะ!W56))</f>
        <v/>
      </c>
      <c r="V26" s="187" t="str">
        <f>IF($B$2=1,IF(ประเมินคุณลักษณะ!X26="","",ประเมินคุณลักษณะ!X26),IF(ประเมินคุณลักษณะ!X56="","",ประเมินคุณลักษณะ!X56))</f>
        <v/>
      </c>
      <c r="W26" s="187" t="str">
        <f>IF($B$2=1,IF(ประเมินคุณลักษณะ!Y26="","",ประเมินคุณลักษณะ!Y26),IF(ประเมินคุณลักษณะ!Y56="","",ประเมินคุณลักษณะ!Y56))</f>
        <v/>
      </c>
      <c r="X26" s="187" t="str">
        <f>IF($B$2=1,IF(ประเมินคุณลักษณะ!Z26="","",ประเมินคุณลักษณะ!Z26),IF(ประเมินคุณลักษณะ!Z56="","",ประเมินคุณลักษณะ!Z56))</f>
        <v/>
      </c>
      <c r="Y26" s="187" t="str">
        <f>IF($B$2=1,IF(ประเมินคุณลักษณะ!AA26="","",ประเมินคุณลักษณะ!AA26),IF(ประเมินคุณลักษณะ!AA56="","",ประเมินคุณลักษณะ!AA56))</f>
        <v/>
      </c>
      <c r="Z26" s="187" t="str">
        <f>IF($B$2=1,IF(ประเมินคุณลักษณะ!AB26="","",ประเมินคุณลักษณะ!AB26),IF(ประเมินคุณลักษณะ!AB56="","",ประเมินคุณลักษณะ!AB56))</f>
        <v/>
      </c>
      <c r="AA26" s="187" t="str">
        <f>IF($B$2=1,IF(ประเมินคุณลักษณะ!AC26="","",ประเมินคุณลักษณะ!AC26),IF(ประเมินคุณลักษณะ!AC56="","",ประเมินคุณลักษณะ!AC56))</f>
        <v/>
      </c>
      <c r="AB26" s="187" t="str">
        <f>IF($B$2=1,IF(ประเมินคุณลักษณะ!AE26="","",ประเมินคุณลักษณะ!AE26),IF(ประเมินคุณลักษณะ!AE56="","",ประเมินคุณลักษณะ!AE56))</f>
        <v/>
      </c>
      <c r="AC26" s="187" t="str">
        <f>IF($B$2=1,IF(ประเมินคุณลักษณะ!AF26="","",ประเมินคุณลักษณะ!AF26),IF(ประเมินคุณลักษณะ!AF56="","",ประเมินคุณลักษณะ!AF56))</f>
        <v/>
      </c>
      <c r="AD26" s="187" t="str">
        <f>IF($B$2=1,IF(ประเมินคุณลักษณะ!AG26="","",ประเมินคุณลักษณะ!AG26),IF(ประเมินคุณลักษณะ!AG56="","",ประเมินคุณลักษณะ!AG56))</f>
        <v/>
      </c>
      <c r="AE26" s="187" t="str">
        <f>IF($B$2=1,IF(ประเมินคุณลักษณะ!AH26="","",ประเมินคุณลักษณะ!AH26),IF(ประเมินคุณลักษณะ!AH56="","",ประเมินคุณลักษณะ!AH56))</f>
        <v/>
      </c>
      <c r="AF26" s="187" t="str">
        <f>IF($B$2=1,IF(ประเมินคุณลักษณะ!AI26="","",ประเมินคุณลักษณะ!AI26),IF(ประเมินคุณลักษณะ!AI56="","",ประเมินคุณลักษณะ!AI56))</f>
        <v/>
      </c>
      <c r="AG26" s="187" t="str">
        <f>IF($B$2=1,IF(ประเมินคุณลักษณะ!AJ26="","",ประเมินคุณลักษณะ!AJ26),IF(ประเมินคุณลักษณะ!AJ56="","",ประเมินคุณลักษณะ!AJ56))</f>
        <v/>
      </c>
      <c r="AH26" s="187" t="str">
        <f>IF($B$2=1,IF(ประเมินคุณลักษณะ!AK26="","",ประเมินคุณลักษณะ!AK26),IF(ประเมินคุณลักษณะ!AK56="","",ประเมินคุณลักษณะ!AK56))</f>
        <v/>
      </c>
      <c r="AI26" s="187" t="str">
        <f>IF($B$2=1,IF(ประเมินคุณลักษณะ!AL26="","",ประเมินคุณลักษณะ!AL26),IF(ประเมินคุณลักษณะ!AL56="","",ประเมินคุณลักษณะ!AL56))</f>
        <v/>
      </c>
      <c r="AJ26" s="187" t="str">
        <f>IF($B$2=1,IF(ประเมินคุณลักษณะ!AM26="","",ประเมินคุณลักษณะ!AM26),IF(ประเมินคุณลักษณะ!AM56="","",ประเมินคุณลักษณะ!AM56))</f>
        <v/>
      </c>
      <c r="AK26" s="187" t="str">
        <f>IF($B$2=1,IF(ประเมินคุณลักษณะ!AN26="","",ประเมินคุณลักษณะ!AN26),IF(ประเมินคุณลักษณะ!AN56="","",ประเมินคุณลักษณะ!AN56))</f>
        <v/>
      </c>
      <c r="AL26" s="187" t="str">
        <f>IF($B$2=1,IF(ประเมินคุณลักษณะ!AO26="","",ประเมินคุณลักษณะ!AO26),IF(ประเมินคุณลักษณะ!AO56="","",ประเมินคุณลักษณะ!AO56))</f>
        <v/>
      </c>
      <c r="AM26" s="187" t="str">
        <f>IF($B$2=1,IF(ประเมินคุณลักษณะ!AP26="","",ประเมินคุณลักษณะ!AP26),IF(ประเมินคุณลักษณะ!AP56="","",ประเมินคุณลักษณะ!AP56))</f>
        <v/>
      </c>
      <c r="AN26" s="187" t="str">
        <f>IF($B$2=1,IF(ประเมินคุณลักษณะ!AQ26="","",ประเมินคุณลักษณะ!AQ26),IF(ประเมินคุณลักษณะ!AQ56="","",ประเมินคุณลักษณะ!AQ56))</f>
        <v/>
      </c>
      <c r="AO26" s="187" t="str">
        <f>IF($B$2=1,IF(ประเมินคุณลักษณะ!AR26="","",ประเมินคุณลักษณะ!AR26),IF(ประเมินคุณลักษณะ!AR56="","",ประเมินคุณลักษณะ!AR56))</f>
        <v/>
      </c>
      <c r="AP26" s="187" t="str">
        <f>IF($B$2=1,IF(ประเมินคุณลักษณะ!AS26="","",ประเมินคุณลักษณะ!AS26),IF(ประเมินคุณลักษณะ!AS56="","",ประเมินคุณลักษณะ!AS56))</f>
        <v/>
      </c>
      <c r="AQ26" s="187" t="str">
        <f>IF($B$2=1,IF(ประเมินคุณลักษณะ!AT26="","",ประเมินคุณลักษณะ!AT26),IF(ประเมินคุณลักษณะ!AT56="","",ประเมินคุณลักษณะ!AT56))</f>
        <v/>
      </c>
      <c r="AR26" s="187" t="str">
        <f>IF($B$2=1,IF(ประเมินคุณลักษณะ!AU26="","",ประเมินคุณลักษณะ!AU26),IF(ประเมินคุณลักษณะ!AU56="","",ประเมินคุณลักษณะ!AU56))</f>
        <v/>
      </c>
      <c r="AS26" s="187" t="str">
        <f>IF($B$2=1,IF(ประเมินคุณลักษณะ!AV26="","",ประเมินคุณลักษณะ!AV26),IF(ประเมินคุณลักษณะ!AV56="","",ประเมินคุณลักษณะ!AV56))</f>
        <v/>
      </c>
      <c r="AT26" s="187" t="str">
        <f>IF($B$2=1,IF(ประเมินคุณลักษณะ!AW26="","",ประเมินคุณลักษณะ!AW26),IF(ประเมินคุณลักษณะ!AW56="","",ประเมินคุณลักษณะ!AW56))</f>
        <v/>
      </c>
      <c r="AU26" s="187" t="str">
        <f>IF($B$2=1,IF(ประเมินคุณลักษณะ!AX26="","",ประเมินคุณลักษณะ!AX26),IF(ประเมินคุณลักษณะ!AX56="","",ประเมินคุณลักษณะ!AX56))</f>
        <v/>
      </c>
      <c r="AV26" s="187" t="str">
        <f>IF($B$2=1,IF(ประเมินคุณลักษณะ!AY26="","",ประเมินคุณลักษณะ!AY26),IF(ประเมินคุณลักษณะ!AY56="","",ประเมินคุณลักษณะ!AY56))</f>
        <v/>
      </c>
      <c r="AW26" s="187" t="str">
        <f>IF($B$2=1,IF(ประเมินคุณลักษณะ!AZ26="","",ประเมินคุณลักษณะ!AZ26),IF(ประเมินคุณลักษณะ!AZ56="","",ประเมินคุณลักษณะ!AZ56))</f>
        <v/>
      </c>
      <c r="AX26" s="187" t="str">
        <f>IF($B$2=1,IF(ประเมินคุณลักษณะ!BA26="","",ประเมินคุณลักษณะ!BA26),IF(ประเมินคุณลักษณะ!BA56="","",ประเมินคุณลักษณะ!BA56))</f>
        <v/>
      </c>
      <c r="AY26" s="187" t="str">
        <f>IF($B$2=1,IF(ประเมินคุณลักษณะ!BB26="","",ประเมินคุณลักษณะ!BB26),IF(ประเมินคุณลักษณะ!BB56="","",ประเมินคุณลักษณะ!BB56))</f>
        <v/>
      </c>
      <c r="AZ26" s="186" t="str">
        <f>IF($B$2=1,IF(ประเมินคุณลักษณะ!BC26="","",ประเมินคุณลักษณะ!BC26),IF(ประเมินคุณลักษณะ!BC56="","",ประเมินคุณลักษณะ!BC56))</f>
        <v/>
      </c>
    </row>
    <row r="27" spans="4:52" ht="20.100000000000001" customHeight="1" x14ac:dyDescent="0.5">
      <c r="D27" s="190">
        <f t="shared" si="2"/>
        <v>22</v>
      </c>
      <c r="E27" s="187" t="str">
        <f>IF($B$2=1,IF(ประเมินคุณลักษณะ!G27="","",ประเมินคุณลักษณะ!G27),IF(ประเมินคุณลักษณะ!G57="","",ประเมินคุณลักษณะ!G57))</f>
        <v/>
      </c>
      <c r="F27" s="187" t="str">
        <f>IF($B$2=1,IF(ประเมินคุณลักษณะ!H27="","",ประเมินคุณลักษณะ!H27),IF(ประเมินคุณลักษณะ!H57="","",ประเมินคุณลักษณะ!H57))</f>
        <v/>
      </c>
      <c r="G27" s="187" t="str">
        <f>IF($B$2=1,IF(ประเมินคุณลักษณะ!I27="","",ประเมินคุณลักษณะ!I27),IF(ประเมินคุณลักษณะ!I57="","",ประเมินคุณลักษณะ!I57))</f>
        <v/>
      </c>
      <c r="H27" s="187" t="str">
        <f>IF($B$2=1,IF(ประเมินคุณลักษณะ!J27="","",ประเมินคุณลักษณะ!J27),IF(ประเมินคุณลักษณะ!J57="","",ประเมินคุณลักษณะ!J57))</f>
        <v/>
      </c>
      <c r="I27" s="187" t="str">
        <f>IF($B$2=1,IF(ประเมินคุณลักษณะ!K27="","",ประเมินคุณลักษณะ!K27),IF(ประเมินคุณลักษณะ!K57="","",ประเมินคุณลักษณะ!K57))</f>
        <v/>
      </c>
      <c r="J27" s="187" t="str">
        <f>IF($B$2=1,IF(ประเมินคุณลักษณะ!L27="","",ประเมินคุณลักษณะ!L27),IF(ประเมินคุณลักษณะ!L57="","",ประเมินคุณลักษณะ!L57))</f>
        <v/>
      </c>
      <c r="K27" s="187" t="str">
        <f>IF($B$2=1,IF(ประเมินคุณลักษณะ!M27="","",ประเมินคุณลักษณะ!M27),IF(ประเมินคุณลักษณะ!M57="","",ประเมินคุณลักษณะ!M57))</f>
        <v/>
      </c>
      <c r="L27" s="187" t="str">
        <f>IF($B$2=1,IF(ประเมินคุณลักษณะ!N27="","",ประเมินคุณลักษณะ!N27),IF(ประเมินคุณลักษณะ!N57="","",ประเมินคุณลักษณะ!N57))</f>
        <v/>
      </c>
      <c r="M27" s="187" t="str">
        <f>IF($B$2=1,IF(ประเมินคุณลักษณะ!O27="","",ประเมินคุณลักษณะ!O27),IF(ประเมินคุณลักษณะ!O57="","",ประเมินคุณลักษณะ!O57))</f>
        <v/>
      </c>
      <c r="N27" s="187" t="str">
        <f>IF($B$2=1,IF(ประเมินคุณลักษณะ!P27="","",ประเมินคุณลักษณะ!P27),IF(ประเมินคุณลักษณะ!P57="","",ประเมินคุณลักษณะ!P57))</f>
        <v/>
      </c>
      <c r="O27" s="187" t="str">
        <f>IF($B$2=1,IF(ประเมินคุณลักษณะ!Q27="","",ประเมินคุณลักษณะ!Q27),IF(ประเมินคุณลักษณะ!Q57="","",ประเมินคุณลักษณะ!Q57))</f>
        <v/>
      </c>
      <c r="P27" s="187" t="str">
        <f>IF($B$2=1,IF(ประเมินคุณลักษณะ!R27="","",ประเมินคุณลักษณะ!R27),IF(ประเมินคุณลักษณะ!R57="","",ประเมินคุณลักษณะ!R57))</f>
        <v/>
      </c>
      <c r="Q27" s="187" t="str">
        <f>IF($B$2=1,IF(ประเมินคุณลักษณะ!S27="","",ประเมินคุณลักษณะ!S27),IF(ประเมินคุณลักษณะ!S57="","",ประเมินคุณลักษณะ!S57))</f>
        <v/>
      </c>
      <c r="R27" s="187" t="str">
        <f>IF($B$2=1,IF(ประเมินคุณลักษณะ!T27="","",ประเมินคุณลักษณะ!T27),IF(ประเมินคุณลักษณะ!T57="","",ประเมินคุณลักษณะ!T57))</f>
        <v/>
      </c>
      <c r="S27" s="187" t="str">
        <f>IF($B$2=1,IF(ประเมินคุณลักษณะ!U27="","",ประเมินคุณลักษณะ!U27),IF(ประเมินคุณลักษณะ!U57="","",ประเมินคุณลักษณะ!U57))</f>
        <v/>
      </c>
      <c r="T27" s="187" t="str">
        <f>IF($B$2=1,IF(ประเมินคุณลักษณะ!V27="","",ประเมินคุณลักษณะ!V27),IF(ประเมินคุณลักษณะ!V57="","",ประเมินคุณลักษณะ!V57))</f>
        <v/>
      </c>
      <c r="U27" s="187" t="str">
        <f>IF($B$2=1,IF(ประเมินคุณลักษณะ!W27="","",ประเมินคุณลักษณะ!W27),IF(ประเมินคุณลักษณะ!W57="","",ประเมินคุณลักษณะ!W57))</f>
        <v/>
      </c>
      <c r="V27" s="187" t="str">
        <f>IF($B$2=1,IF(ประเมินคุณลักษณะ!X27="","",ประเมินคุณลักษณะ!X27),IF(ประเมินคุณลักษณะ!X57="","",ประเมินคุณลักษณะ!X57))</f>
        <v/>
      </c>
      <c r="W27" s="187" t="str">
        <f>IF($B$2=1,IF(ประเมินคุณลักษณะ!Y27="","",ประเมินคุณลักษณะ!Y27),IF(ประเมินคุณลักษณะ!Y57="","",ประเมินคุณลักษณะ!Y57))</f>
        <v/>
      </c>
      <c r="X27" s="187" t="str">
        <f>IF($B$2=1,IF(ประเมินคุณลักษณะ!Z27="","",ประเมินคุณลักษณะ!Z27),IF(ประเมินคุณลักษณะ!Z57="","",ประเมินคุณลักษณะ!Z57))</f>
        <v/>
      </c>
      <c r="Y27" s="187" t="str">
        <f>IF($B$2=1,IF(ประเมินคุณลักษณะ!AA27="","",ประเมินคุณลักษณะ!AA27),IF(ประเมินคุณลักษณะ!AA57="","",ประเมินคุณลักษณะ!AA57))</f>
        <v/>
      </c>
      <c r="Z27" s="187" t="str">
        <f>IF($B$2=1,IF(ประเมินคุณลักษณะ!AB27="","",ประเมินคุณลักษณะ!AB27),IF(ประเมินคุณลักษณะ!AB57="","",ประเมินคุณลักษณะ!AB57))</f>
        <v/>
      </c>
      <c r="AA27" s="187" t="str">
        <f>IF($B$2=1,IF(ประเมินคุณลักษณะ!AC27="","",ประเมินคุณลักษณะ!AC27),IF(ประเมินคุณลักษณะ!AC57="","",ประเมินคุณลักษณะ!AC57))</f>
        <v/>
      </c>
      <c r="AB27" s="187" t="str">
        <f>IF($B$2=1,IF(ประเมินคุณลักษณะ!AE27="","",ประเมินคุณลักษณะ!AE27),IF(ประเมินคุณลักษณะ!AE57="","",ประเมินคุณลักษณะ!AE57))</f>
        <v/>
      </c>
      <c r="AC27" s="187" t="str">
        <f>IF($B$2=1,IF(ประเมินคุณลักษณะ!AF27="","",ประเมินคุณลักษณะ!AF27),IF(ประเมินคุณลักษณะ!AF57="","",ประเมินคุณลักษณะ!AF57))</f>
        <v/>
      </c>
      <c r="AD27" s="187" t="str">
        <f>IF($B$2=1,IF(ประเมินคุณลักษณะ!AG27="","",ประเมินคุณลักษณะ!AG27),IF(ประเมินคุณลักษณะ!AG57="","",ประเมินคุณลักษณะ!AG57))</f>
        <v/>
      </c>
      <c r="AE27" s="187" t="str">
        <f>IF($B$2=1,IF(ประเมินคุณลักษณะ!AH27="","",ประเมินคุณลักษณะ!AH27),IF(ประเมินคุณลักษณะ!AH57="","",ประเมินคุณลักษณะ!AH57))</f>
        <v/>
      </c>
      <c r="AF27" s="187" t="str">
        <f>IF($B$2=1,IF(ประเมินคุณลักษณะ!AI27="","",ประเมินคุณลักษณะ!AI27),IF(ประเมินคุณลักษณะ!AI57="","",ประเมินคุณลักษณะ!AI57))</f>
        <v/>
      </c>
      <c r="AG27" s="187" t="str">
        <f>IF($B$2=1,IF(ประเมินคุณลักษณะ!AJ27="","",ประเมินคุณลักษณะ!AJ27),IF(ประเมินคุณลักษณะ!AJ57="","",ประเมินคุณลักษณะ!AJ57))</f>
        <v/>
      </c>
      <c r="AH27" s="187" t="str">
        <f>IF($B$2=1,IF(ประเมินคุณลักษณะ!AK27="","",ประเมินคุณลักษณะ!AK27),IF(ประเมินคุณลักษณะ!AK57="","",ประเมินคุณลักษณะ!AK57))</f>
        <v/>
      </c>
      <c r="AI27" s="187" t="str">
        <f>IF($B$2=1,IF(ประเมินคุณลักษณะ!AL27="","",ประเมินคุณลักษณะ!AL27),IF(ประเมินคุณลักษณะ!AL57="","",ประเมินคุณลักษณะ!AL57))</f>
        <v/>
      </c>
      <c r="AJ27" s="187" t="str">
        <f>IF($B$2=1,IF(ประเมินคุณลักษณะ!AM27="","",ประเมินคุณลักษณะ!AM27),IF(ประเมินคุณลักษณะ!AM57="","",ประเมินคุณลักษณะ!AM57))</f>
        <v/>
      </c>
      <c r="AK27" s="187" t="str">
        <f>IF($B$2=1,IF(ประเมินคุณลักษณะ!AN27="","",ประเมินคุณลักษณะ!AN27),IF(ประเมินคุณลักษณะ!AN57="","",ประเมินคุณลักษณะ!AN57))</f>
        <v/>
      </c>
      <c r="AL27" s="187" t="str">
        <f>IF($B$2=1,IF(ประเมินคุณลักษณะ!AO27="","",ประเมินคุณลักษณะ!AO27),IF(ประเมินคุณลักษณะ!AO57="","",ประเมินคุณลักษณะ!AO57))</f>
        <v/>
      </c>
      <c r="AM27" s="187" t="str">
        <f>IF($B$2=1,IF(ประเมินคุณลักษณะ!AP27="","",ประเมินคุณลักษณะ!AP27),IF(ประเมินคุณลักษณะ!AP57="","",ประเมินคุณลักษณะ!AP57))</f>
        <v/>
      </c>
      <c r="AN27" s="187" t="str">
        <f>IF($B$2=1,IF(ประเมินคุณลักษณะ!AQ27="","",ประเมินคุณลักษณะ!AQ27),IF(ประเมินคุณลักษณะ!AQ57="","",ประเมินคุณลักษณะ!AQ57))</f>
        <v/>
      </c>
      <c r="AO27" s="187" t="str">
        <f>IF($B$2=1,IF(ประเมินคุณลักษณะ!AR27="","",ประเมินคุณลักษณะ!AR27),IF(ประเมินคุณลักษณะ!AR57="","",ประเมินคุณลักษณะ!AR57))</f>
        <v/>
      </c>
      <c r="AP27" s="187" t="str">
        <f>IF($B$2=1,IF(ประเมินคุณลักษณะ!AS27="","",ประเมินคุณลักษณะ!AS27),IF(ประเมินคุณลักษณะ!AS57="","",ประเมินคุณลักษณะ!AS57))</f>
        <v/>
      </c>
      <c r="AQ27" s="187" t="str">
        <f>IF($B$2=1,IF(ประเมินคุณลักษณะ!AT27="","",ประเมินคุณลักษณะ!AT27),IF(ประเมินคุณลักษณะ!AT57="","",ประเมินคุณลักษณะ!AT57))</f>
        <v/>
      </c>
      <c r="AR27" s="187" t="str">
        <f>IF($B$2=1,IF(ประเมินคุณลักษณะ!AU27="","",ประเมินคุณลักษณะ!AU27),IF(ประเมินคุณลักษณะ!AU57="","",ประเมินคุณลักษณะ!AU57))</f>
        <v/>
      </c>
      <c r="AS27" s="187" t="str">
        <f>IF($B$2=1,IF(ประเมินคุณลักษณะ!AV27="","",ประเมินคุณลักษณะ!AV27),IF(ประเมินคุณลักษณะ!AV57="","",ประเมินคุณลักษณะ!AV57))</f>
        <v/>
      </c>
      <c r="AT27" s="187" t="str">
        <f>IF($B$2=1,IF(ประเมินคุณลักษณะ!AW27="","",ประเมินคุณลักษณะ!AW27),IF(ประเมินคุณลักษณะ!AW57="","",ประเมินคุณลักษณะ!AW57))</f>
        <v/>
      </c>
      <c r="AU27" s="187" t="str">
        <f>IF($B$2=1,IF(ประเมินคุณลักษณะ!AX27="","",ประเมินคุณลักษณะ!AX27),IF(ประเมินคุณลักษณะ!AX57="","",ประเมินคุณลักษณะ!AX57))</f>
        <v/>
      </c>
      <c r="AV27" s="187" t="str">
        <f>IF($B$2=1,IF(ประเมินคุณลักษณะ!AY27="","",ประเมินคุณลักษณะ!AY27),IF(ประเมินคุณลักษณะ!AY57="","",ประเมินคุณลักษณะ!AY57))</f>
        <v/>
      </c>
      <c r="AW27" s="187" t="str">
        <f>IF($B$2=1,IF(ประเมินคุณลักษณะ!AZ27="","",ประเมินคุณลักษณะ!AZ27),IF(ประเมินคุณลักษณะ!AZ57="","",ประเมินคุณลักษณะ!AZ57))</f>
        <v/>
      </c>
      <c r="AX27" s="187" t="str">
        <f>IF($B$2=1,IF(ประเมินคุณลักษณะ!BA27="","",ประเมินคุณลักษณะ!BA27),IF(ประเมินคุณลักษณะ!BA57="","",ประเมินคุณลักษณะ!BA57))</f>
        <v/>
      </c>
      <c r="AY27" s="187" t="str">
        <f>IF($B$2=1,IF(ประเมินคุณลักษณะ!BB27="","",ประเมินคุณลักษณะ!BB27),IF(ประเมินคุณลักษณะ!BB57="","",ประเมินคุณลักษณะ!BB57))</f>
        <v/>
      </c>
      <c r="AZ27" s="186" t="str">
        <f>IF($B$2=1,IF(ประเมินคุณลักษณะ!BC27="","",ประเมินคุณลักษณะ!BC27),IF(ประเมินคุณลักษณะ!BC57="","",ประเมินคุณลักษณะ!BC57))</f>
        <v/>
      </c>
    </row>
    <row r="28" spans="4:52" ht="20.100000000000001" customHeight="1" x14ac:dyDescent="0.5">
      <c r="D28" s="190">
        <f t="shared" si="2"/>
        <v>23</v>
      </c>
      <c r="E28" s="187" t="str">
        <f>IF($B$2=1,IF(ประเมินคุณลักษณะ!G28="","",ประเมินคุณลักษณะ!G28),IF(ประเมินคุณลักษณะ!G58="","",ประเมินคุณลักษณะ!G58))</f>
        <v/>
      </c>
      <c r="F28" s="187" t="str">
        <f>IF($B$2=1,IF(ประเมินคุณลักษณะ!H28="","",ประเมินคุณลักษณะ!H28),IF(ประเมินคุณลักษณะ!H58="","",ประเมินคุณลักษณะ!H58))</f>
        <v/>
      </c>
      <c r="G28" s="187" t="str">
        <f>IF($B$2=1,IF(ประเมินคุณลักษณะ!I28="","",ประเมินคุณลักษณะ!I28),IF(ประเมินคุณลักษณะ!I58="","",ประเมินคุณลักษณะ!I58))</f>
        <v/>
      </c>
      <c r="H28" s="187" t="str">
        <f>IF($B$2=1,IF(ประเมินคุณลักษณะ!J28="","",ประเมินคุณลักษณะ!J28),IF(ประเมินคุณลักษณะ!J58="","",ประเมินคุณลักษณะ!J58))</f>
        <v/>
      </c>
      <c r="I28" s="187" t="str">
        <f>IF($B$2=1,IF(ประเมินคุณลักษณะ!K28="","",ประเมินคุณลักษณะ!K28),IF(ประเมินคุณลักษณะ!K58="","",ประเมินคุณลักษณะ!K58))</f>
        <v/>
      </c>
      <c r="J28" s="187" t="str">
        <f>IF($B$2=1,IF(ประเมินคุณลักษณะ!L28="","",ประเมินคุณลักษณะ!L28),IF(ประเมินคุณลักษณะ!L58="","",ประเมินคุณลักษณะ!L58))</f>
        <v/>
      </c>
      <c r="K28" s="187" t="str">
        <f>IF($B$2=1,IF(ประเมินคุณลักษณะ!M28="","",ประเมินคุณลักษณะ!M28),IF(ประเมินคุณลักษณะ!M58="","",ประเมินคุณลักษณะ!M58))</f>
        <v/>
      </c>
      <c r="L28" s="187" t="str">
        <f>IF($B$2=1,IF(ประเมินคุณลักษณะ!N28="","",ประเมินคุณลักษณะ!N28),IF(ประเมินคุณลักษณะ!N58="","",ประเมินคุณลักษณะ!N58))</f>
        <v/>
      </c>
      <c r="M28" s="187" t="str">
        <f>IF($B$2=1,IF(ประเมินคุณลักษณะ!O28="","",ประเมินคุณลักษณะ!O28),IF(ประเมินคุณลักษณะ!O58="","",ประเมินคุณลักษณะ!O58))</f>
        <v/>
      </c>
      <c r="N28" s="187" t="str">
        <f>IF($B$2=1,IF(ประเมินคุณลักษณะ!P28="","",ประเมินคุณลักษณะ!P28),IF(ประเมินคุณลักษณะ!P58="","",ประเมินคุณลักษณะ!P58))</f>
        <v/>
      </c>
      <c r="O28" s="187" t="str">
        <f>IF($B$2=1,IF(ประเมินคุณลักษณะ!Q28="","",ประเมินคุณลักษณะ!Q28),IF(ประเมินคุณลักษณะ!Q58="","",ประเมินคุณลักษณะ!Q58))</f>
        <v/>
      </c>
      <c r="P28" s="187" t="str">
        <f>IF($B$2=1,IF(ประเมินคุณลักษณะ!R28="","",ประเมินคุณลักษณะ!R28),IF(ประเมินคุณลักษณะ!R58="","",ประเมินคุณลักษณะ!R58))</f>
        <v/>
      </c>
      <c r="Q28" s="187" t="str">
        <f>IF($B$2=1,IF(ประเมินคุณลักษณะ!S28="","",ประเมินคุณลักษณะ!S28),IF(ประเมินคุณลักษณะ!S58="","",ประเมินคุณลักษณะ!S58))</f>
        <v/>
      </c>
      <c r="R28" s="187" t="str">
        <f>IF($B$2=1,IF(ประเมินคุณลักษณะ!T28="","",ประเมินคุณลักษณะ!T28),IF(ประเมินคุณลักษณะ!T58="","",ประเมินคุณลักษณะ!T58))</f>
        <v/>
      </c>
      <c r="S28" s="187" t="str">
        <f>IF($B$2=1,IF(ประเมินคุณลักษณะ!U28="","",ประเมินคุณลักษณะ!U28),IF(ประเมินคุณลักษณะ!U58="","",ประเมินคุณลักษณะ!U58))</f>
        <v/>
      </c>
      <c r="T28" s="187" t="str">
        <f>IF($B$2=1,IF(ประเมินคุณลักษณะ!V28="","",ประเมินคุณลักษณะ!V28),IF(ประเมินคุณลักษณะ!V58="","",ประเมินคุณลักษณะ!V58))</f>
        <v/>
      </c>
      <c r="U28" s="187" t="str">
        <f>IF($B$2=1,IF(ประเมินคุณลักษณะ!W28="","",ประเมินคุณลักษณะ!W28),IF(ประเมินคุณลักษณะ!W58="","",ประเมินคุณลักษณะ!W58))</f>
        <v/>
      </c>
      <c r="V28" s="187" t="str">
        <f>IF($B$2=1,IF(ประเมินคุณลักษณะ!X28="","",ประเมินคุณลักษณะ!X28),IF(ประเมินคุณลักษณะ!X58="","",ประเมินคุณลักษณะ!X58))</f>
        <v/>
      </c>
      <c r="W28" s="187" t="str">
        <f>IF($B$2=1,IF(ประเมินคุณลักษณะ!Y28="","",ประเมินคุณลักษณะ!Y28),IF(ประเมินคุณลักษณะ!Y58="","",ประเมินคุณลักษณะ!Y58))</f>
        <v/>
      </c>
      <c r="X28" s="187" t="str">
        <f>IF($B$2=1,IF(ประเมินคุณลักษณะ!Z28="","",ประเมินคุณลักษณะ!Z28),IF(ประเมินคุณลักษณะ!Z58="","",ประเมินคุณลักษณะ!Z58))</f>
        <v/>
      </c>
      <c r="Y28" s="187" t="str">
        <f>IF($B$2=1,IF(ประเมินคุณลักษณะ!AA28="","",ประเมินคุณลักษณะ!AA28),IF(ประเมินคุณลักษณะ!AA58="","",ประเมินคุณลักษณะ!AA58))</f>
        <v/>
      </c>
      <c r="Z28" s="187" t="str">
        <f>IF($B$2=1,IF(ประเมินคุณลักษณะ!AB28="","",ประเมินคุณลักษณะ!AB28),IF(ประเมินคุณลักษณะ!AB58="","",ประเมินคุณลักษณะ!AB58))</f>
        <v/>
      </c>
      <c r="AA28" s="187" t="str">
        <f>IF($B$2=1,IF(ประเมินคุณลักษณะ!AC28="","",ประเมินคุณลักษณะ!AC28),IF(ประเมินคุณลักษณะ!AC58="","",ประเมินคุณลักษณะ!AC58))</f>
        <v/>
      </c>
      <c r="AB28" s="187" t="str">
        <f>IF($B$2=1,IF(ประเมินคุณลักษณะ!AE28="","",ประเมินคุณลักษณะ!AE28),IF(ประเมินคุณลักษณะ!AE58="","",ประเมินคุณลักษณะ!AE58))</f>
        <v/>
      </c>
      <c r="AC28" s="187" t="str">
        <f>IF($B$2=1,IF(ประเมินคุณลักษณะ!AF28="","",ประเมินคุณลักษณะ!AF28),IF(ประเมินคุณลักษณะ!AF58="","",ประเมินคุณลักษณะ!AF58))</f>
        <v/>
      </c>
      <c r="AD28" s="187" t="str">
        <f>IF($B$2=1,IF(ประเมินคุณลักษณะ!AG28="","",ประเมินคุณลักษณะ!AG28),IF(ประเมินคุณลักษณะ!AG58="","",ประเมินคุณลักษณะ!AG58))</f>
        <v/>
      </c>
      <c r="AE28" s="187" t="str">
        <f>IF($B$2=1,IF(ประเมินคุณลักษณะ!AH28="","",ประเมินคุณลักษณะ!AH28),IF(ประเมินคุณลักษณะ!AH58="","",ประเมินคุณลักษณะ!AH58))</f>
        <v/>
      </c>
      <c r="AF28" s="187" t="str">
        <f>IF($B$2=1,IF(ประเมินคุณลักษณะ!AI28="","",ประเมินคุณลักษณะ!AI28),IF(ประเมินคุณลักษณะ!AI58="","",ประเมินคุณลักษณะ!AI58))</f>
        <v/>
      </c>
      <c r="AG28" s="187" t="str">
        <f>IF($B$2=1,IF(ประเมินคุณลักษณะ!AJ28="","",ประเมินคุณลักษณะ!AJ28),IF(ประเมินคุณลักษณะ!AJ58="","",ประเมินคุณลักษณะ!AJ58))</f>
        <v/>
      </c>
      <c r="AH28" s="187" t="str">
        <f>IF($B$2=1,IF(ประเมินคุณลักษณะ!AK28="","",ประเมินคุณลักษณะ!AK28),IF(ประเมินคุณลักษณะ!AK58="","",ประเมินคุณลักษณะ!AK58))</f>
        <v/>
      </c>
      <c r="AI28" s="187" t="str">
        <f>IF($B$2=1,IF(ประเมินคุณลักษณะ!AL28="","",ประเมินคุณลักษณะ!AL28),IF(ประเมินคุณลักษณะ!AL58="","",ประเมินคุณลักษณะ!AL58))</f>
        <v/>
      </c>
      <c r="AJ28" s="187" t="str">
        <f>IF($B$2=1,IF(ประเมินคุณลักษณะ!AM28="","",ประเมินคุณลักษณะ!AM28),IF(ประเมินคุณลักษณะ!AM58="","",ประเมินคุณลักษณะ!AM58))</f>
        <v/>
      </c>
      <c r="AK28" s="187" t="str">
        <f>IF($B$2=1,IF(ประเมินคุณลักษณะ!AN28="","",ประเมินคุณลักษณะ!AN28),IF(ประเมินคุณลักษณะ!AN58="","",ประเมินคุณลักษณะ!AN58))</f>
        <v/>
      </c>
      <c r="AL28" s="187" t="str">
        <f>IF($B$2=1,IF(ประเมินคุณลักษณะ!AO28="","",ประเมินคุณลักษณะ!AO28),IF(ประเมินคุณลักษณะ!AO58="","",ประเมินคุณลักษณะ!AO58))</f>
        <v/>
      </c>
      <c r="AM28" s="187" t="str">
        <f>IF($B$2=1,IF(ประเมินคุณลักษณะ!AP28="","",ประเมินคุณลักษณะ!AP28),IF(ประเมินคุณลักษณะ!AP58="","",ประเมินคุณลักษณะ!AP58))</f>
        <v/>
      </c>
      <c r="AN28" s="187" t="str">
        <f>IF($B$2=1,IF(ประเมินคุณลักษณะ!AQ28="","",ประเมินคุณลักษณะ!AQ28),IF(ประเมินคุณลักษณะ!AQ58="","",ประเมินคุณลักษณะ!AQ58))</f>
        <v/>
      </c>
      <c r="AO28" s="187" t="str">
        <f>IF($B$2=1,IF(ประเมินคุณลักษณะ!AR28="","",ประเมินคุณลักษณะ!AR28),IF(ประเมินคุณลักษณะ!AR58="","",ประเมินคุณลักษณะ!AR58))</f>
        <v/>
      </c>
      <c r="AP28" s="187" t="str">
        <f>IF($B$2=1,IF(ประเมินคุณลักษณะ!AS28="","",ประเมินคุณลักษณะ!AS28),IF(ประเมินคุณลักษณะ!AS58="","",ประเมินคุณลักษณะ!AS58))</f>
        <v/>
      </c>
      <c r="AQ28" s="187" t="str">
        <f>IF($B$2=1,IF(ประเมินคุณลักษณะ!AT28="","",ประเมินคุณลักษณะ!AT28),IF(ประเมินคุณลักษณะ!AT58="","",ประเมินคุณลักษณะ!AT58))</f>
        <v/>
      </c>
      <c r="AR28" s="187" t="str">
        <f>IF($B$2=1,IF(ประเมินคุณลักษณะ!AU28="","",ประเมินคุณลักษณะ!AU28),IF(ประเมินคุณลักษณะ!AU58="","",ประเมินคุณลักษณะ!AU58))</f>
        <v/>
      </c>
      <c r="AS28" s="187" t="str">
        <f>IF($B$2=1,IF(ประเมินคุณลักษณะ!AV28="","",ประเมินคุณลักษณะ!AV28),IF(ประเมินคุณลักษณะ!AV58="","",ประเมินคุณลักษณะ!AV58))</f>
        <v/>
      </c>
      <c r="AT28" s="187" t="str">
        <f>IF($B$2=1,IF(ประเมินคุณลักษณะ!AW28="","",ประเมินคุณลักษณะ!AW28),IF(ประเมินคุณลักษณะ!AW58="","",ประเมินคุณลักษณะ!AW58))</f>
        <v/>
      </c>
      <c r="AU28" s="187" t="str">
        <f>IF($B$2=1,IF(ประเมินคุณลักษณะ!AX28="","",ประเมินคุณลักษณะ!AX28),IF(ประเมินคุณลักษณะ!AX58="","",ประเมินคุณลักษณะ!AX58))</f>
        <v/>
      </c>
      <c r="AV28" s="187" t="str">
        <f>IF($B$2=1,IF(ประเมินคุณลักษณะ!AY28="","",ประเมินคุณลักษณะ!AY28),IF(ประเมินคุณลักษณะ!AY58="","",ประเมินคุณลักษณะ!AY58))</f>
        <v/>
      </c>
      <c r="AW28" s="187" t="str">
        <f>IF($B$2=1,IF(ประเมินคุณลักษณะ!AZ28="","",ประเมินคุณลักษณะ!AZ28),IF(ประเมินคุณลักษณะ!AZ58="","",ประเมินคุณลักษณะ!AZ58))</f>
        <v/>
      </c>
      <c r="AX28" s="187" t="str">
        <f>IF($B$2=1,IF(ประเมินคุณลักษณะ!BA28="","",ประเมินคุณลักษณะ!BA28),IF(ประเมินคุณลักษณะ!BA58="","",ประเมินคุณลักษณะ!BA58))</f>
        <v/>
      </c>
      <c r="AY28" s="187" t="str">
        <f>IF($B$2=1,IF(ประเมินคุณลักษณะ!BB28="","",ประเมินคุณลักษณะ!BB28),IF(ประเมินคุณลักษณะ!BB58="","",ประเมินคุณลักษณะ!BB58))</f>
        <v/>
      </c>
      <c r="AZ28" s="186" t="str">
        <f>IF($B$2=1,IF(ประเมินคุณลักษณะ!BC28="","",ประเมินคุณลักษณะ!BC28),IF(ประเมินคุณลักษณะ!BC58="","",ประเมินคุณลักษณะ!BC58))</f>
        <v/>
      </c>
    </row>
    <row r="29" spans="4:52" ht="20.100000000000001" customHeight="1" x14ac:dyDescent="0.5">
      <c r="D29" s="190">
        <f t="shared" si="2"/>
        <v>24</v>
      </c>
      <c r="E29" s="187" t="str">
        <f>IF($B$2=1,IF(ประเมินคุณลักษณะ!G29="","",ประเมินคุณลักษณะ!G29),IF(ประเมินคุณลักษณะ!G59="","",ประเมินคุณลักษณะ!G59))</f>
        <v/>
      </c>
      <c r="F29" s="187" t="str">
        <f>IF($B$2=1,IF(ประเมินคุณลักษณะ!H29="","",ประเมินคุณลักษณะ!H29),IF(ประเมินคุณลักษณะ!H59="","",ประเมินคุณลักษณะ!H59))</f>
        <v/>
      </c>
      <c r="G29" s="187" t="str">
        <f>IF($B$2=1,IF(ประเมินคุณลักษณะ!I29="","",ประเมินคุณลักษณะ!I29),IF(ประเมินคุณลักษณะ!I59="","",ประเมินคุณลักษณะ!I59))</f>
        <v/>
      </c>
      <c r="H29" s="187" t="str">
        <f>IF($B$2=1,IF(ประเมินคุณลักษณะ!J29="","",ประเมินคุณลักษณะ!J29),IF(ประเมินคุณลักษณะ!J59="","",ประเมินคุณลักษณะ!J59))</f>
        <v/>
      </c>
      <c r="I29" s="187" t="str">
        <f>IF($B$2=1,IF(ประเมินคุณลักษณะ!K29="","",ประเมินคุณลักษณะ!K29),IF(ประเมินคุณลักษณะ!K59="","",ประเมินคุณลักษณะ!K59))</f>
        <v/>
      </c>
      <c r="J29" s="187" t="str">
        <f>IF($B$2=1,IF(ประเมินคุณลักษณะ!L29="","",ประเมินคุณลักษณะ!L29),IF(ประเมินคุณลักษณะ!L59="","",ประเมินคุณลักษณะ!L59))</f>
        <v/>
      </c>
      <c r="K29" s="187" t="str">
        <f>IF($B$2=1,IF(ประเมินคุณลักษณะ!M29="","",ประเมินคุณลักษณะ!M29),IF(ประเมินคุณลักษณะ!M59="","",ประเมินคุณลักษณะ!M59))</f>
        <v/>
      </c>
      <c r="L29" s="187" t="str">
        <f>IF($B$2=1,IF(ประเมินคุณลักษณะ!N29="","",ประเมินคุณลักษณะ!N29),IF(ประเมินคุณลักษณะ!N59="","",ประเมินคุณลักษณะ!N59))</f>
        <v/>
      </c>
      <c r="M29" s="187" t="str">
        <f>IF($B$2=1,IF(ประเมินคุณลักษณะ!O29="","",ประเมินคุณลักษณะ!O29),IF(ประเมินคุณลักษณะ!O59="","",ประเมินคุณลักษณะ!O59))</f>
        <v/>
      </c>
      <c r="N29" s="187" t="str">
        <f>IF($B$2=1,IF(ประเมินคุณลักษณะ!P29="","",ประเมินคุณลักษณะ!P29),IF(ประเมินคุณลักษณะ!P59="","",ประเมินคุณลักษณะ!P59))</f>
        <v/>
      </c>
      <c r="O29" s="187" t="str">
        <f>IF($B$2=1,IF(ประเมินคุณลักษณะ!Q29="","",ประเมินคุณลักษณะ!Q29),IF(ประเมินคุณลักษณะ!Q59="","",ประเมินคุณลักษณะ!Q59))</f>
        <v/>
      </c>
      <c r="P29" s="187" t="str">
        <f>IF($B$2=1,IF(ประเมินคุณลักษณะ!R29="","",ประเมินคุณลักษณะ!R29),IF(ประเมินคุณลักษณะ!R59="","",ประเมินคุณลักษณะ!R59))</f>
        <v/>
      </c>
      <c r="Q29" s="187" t="str">
        <f>IF($B$2=1,IF(ประเมินคุณลักษณะ!S29="","",ประเมินคุณลักษณะ!S29),IF(ประเมินคุณลักษณะ!S59="","",ประเมินคุณลักษณะ!S59))</f>
        <v/>
      </c>
      <c r="R29" s="187" t="str">
        <f>IF($B$2=1,IF(ประเมินคุณลักษณะ!T29="","",ประเมินคุณลักษณะ!T29),IF(ประเมินคุณลักษณะ!T59="","",ประเมินคุณลักษณะ!T59))</f>
        <v/>
      </c>
      <c r="S29" s="187" t="str">
        <f>IF($B$2=1,IF(ประเมินคุณลักษณะ!U29="","",ประเมินคุณลักษณะ!U29),IF(ประเมินคุณลักษณะ!U59="","",ประเมินคุณลักษณะ!U59))</f>
        <v/>
      </c>
      <c r="T29" s="187" t="str">
        <f>IF($B$2=1,IF(ประเมินคุณลักษณะ!V29="","",ประเมินคุณลักษณะ!V29),IF(ประเมินคุณลักษณะ!V59="","",ประเมินคุณลักษณะ!V59))</f>
        <v/>
      </c>
      <c r="U29" s="187" t="str">
        <f>IF($B$2=1,IF(ประเมินคุณลักษณะ!W29="","",ประเมินคุณลักษณะ!W29),IF(ประเมินคุณลักษณะ!W59="","",ประเมินคุณลักษณะ!W59))</f>
        <v/>
      </c>
      <c r="V29" s="187" t="str">
        <f>IF($B$2=1,IF(ประเมินคุณลักษณะ!X29="","",ประเมินคุณลักษณะ!X29),IF(ประเมินคุณลักษณะ!X59="","",ประเมินคุณลักษณะ!X59))</f>
        <v/>
      </c>
      <c r="W29" s="187" t="str">
        <f>IF($B$2=1,IF(ประเมินคุณลักษณะ!Y29="","",ประเมินคุณลักษณะ!Y29),IF(ประเมินคุณลักษณะ!Y59="","",ประเมินคุณลักษณะ!Y59))</f>
        <v/>
      </c>
      <c r="X29" s="187" t="str">
        <f>IF($B$2=1,IF(ประเมินคุณลักษณะ!Z29="","",ประเมินคุณลักษณะ!Z29),IF(ประเมินคุณลักษณะ!Z59="","",ประเมินคุณลักษณะ!Z59))</f>
        <v/>
      </c>
      <c r="Y29" s="187" t="str">
        <f>IF($B$2=1,IF(ประเมินคุณลักษณะ!AA29="","",ประเมินคุณลักษณะ!AA29),IF(ประเมินคุณลักษณะ!AA59="","",ประเมินคุณลักษณะ!AA59))</f>
        <v/>
      </c>
      <c r="Z29" s="187" t="str">
        <f>IF($B$2=1,IF(ประเมินคุณลักษณะ!AB29="","",ประเมินคุณลักษณะ!AB29),IF(ประเมินคุณลักษณะ!AB59="","",ประเมินคุณลักษณะ!AB59))</f>
        <v/>
      </c>
      <c r="AA29" s="187" t="str">
        <f>IF($B$2=1,IF(ประเมินคุณลักษณะ!AC29="","",ประเมินคุณลักษณะ!AC29),IF(ประเมินคุณลักษณะ!AC59="","",ประเมินคุณลักษณะ!AC59))</f>
        <v/>
      </c>
      <c r="AB29" s="187" t="str">
        <f>IF($B$2=1,IF(ประเมินคุณลักษณะ!AE29="","",ประเมินคุณลักษณะ!AE29),IF(ประเมินคุณลักษณะ!AE59="","",ประเมินคุณลักษณะ!AE59))</f>
        <v/>
      </c>
      <c r="AC29" s="187" t="str">
        <f>IF($B$2=1,IF(ประเมินคุณลักษณะ!AF29="","",ประเมินคุณลักษณะ!AF29),IF(ประเมินคุณลักษณะ!AF59="","",ประเมินคุณลักษณะ!AF59))</f>
        <v/>
      </c>
      <c r="AD29" s="187" t="str">
        <f>IF($B$2=1,IF(ประเมินคุณลักษณะ!AG29="","",ประเมินคุณลักษณะ!AG29),IF(ประเมินคุณลักษณะ!AG59="","",ประเมินคุณลักษณะ!AG59))</f>
        <v/>
      </c>
      <c r="AE29" s="187" t="str">
        <f>IF($B$2=1,IF(ประเมินคุณลักษณะ!AH29="","",ประเมินคุณลักษณะ!AH29),IF(ประเมินคุณลักษณะ!AH59="","",ประเมินคุณลักษณะ!AH59))</f>
        <v/>
      </c>
      <c r="AF29" s="187" t="str">
        <f>IF($B$2=1,IF(ประเมินคุณลักษณะ!AI29="","",ประเมินคุณลักษณะ!AI29),IF(ประเมินคุณลักษณะ!AI59="","",ประเมินคุณลักษณะ!AI59))</f>
        <v/>
      </c>
      <c r="AG29" s="187" t="str">
        <f>IF($B$2=1,IF(ประเมินคุณลักษณะ!AJ29="","",ประเมินคุณลักษณะ!AJ29),IF(ประเมินคุณลักษณะ!AJ59="","",ประเมินคุณลักษณะ!AJ59))</f>
        <v/>
      </c>
      <c r="AH29" s="187" t="str">
        <f>IF($B$2=1,IF(ประเมินคุณลักษณะ!AK29="","",ประเมินคุณลักษณะ!AK29),IF(ประเมินคุณลักษณะ!AK59="","",ประเมินคุณลักษณะ!AK59))</f>
        <v/>
      </c>
      <c r="AI29" s="187" t="str">
        <f>IF($B$2=1,IF(ประเมินคุณลักษณะ!AL29="","",ประเมินคุณลักษณะ!AL29),IF(ประเมินคุณลักษณะ!AL59="","",ประเมินคุณลักษณะ!AL59))</f>
        <v/>
      </c>
      <c r="AJ29" s="187" t="str">
        <f>IF($B$2=1,IF(ประเมินคุณลักษณะ!AM29="","",ประเมินคุณลักษณะ!AM29),IF(ประเมินคุณลักษณะ!AM59="","",ประเมินคุณลักษณะ!AM59))</f>
        <v/>
      </c>
      <c r="AK29" s="187" t="str">
        <f>IF($B$2=1,IF(ประเมินคุณลักษณะ!AN29="","",ประเมินคุณลักษณะ!AN29),IF(ประเมินคุณลักษณะ!AN59="","",ประเมินคุณลักษณะ!AN59))</f>
        <v/>
      </c>
      <c r="AL29" s="187" t="str">
        <f>IF($B$2=1,IF(ประเมินคุณลักษณะ!AO29="","",ประเมินคุณลักษณะ!AO29),IF(ประเมินคุณลักษณะ!AO59="","",ประเมินคุณลักษณะ!AO59))</f>
        <v/>
      </c>
      <c r="AM29" s="187" t="str">
        <f>IF($B$2=1,IF(ประเมินคุณลักษณะ!AP29="","",ประเมินคุณลักษณะ!AP29),IF(ประเมินคุณลักษณะ!AP59="","",ประเมินคุณลักษณะ!AP59))</f>
        <v/>
      </c>
      <c r="AN29" s="187" t="str">
        <f>IF($B$2=1,IF(ประเมินคุณลักษณะ!AQ29="","",ประเมินคุณลักษณะ!AQ29),IF(ประเมินคุณลักษณะ!AQ59="","",ประเมินคุณลักษณะ!AQ59))</f>
        <v/>
      </c>
      <c r="AO29" s="187" t="str">
        <f>IF($B$2=1,IF(ประเมินคุณลักษณะ!AR29="","",ประเมินคุณลักษณะ!AR29),IF(ประเมินคุณลักษณะ!AR59="","",ประเมินคุณลักษณะ!AR59))</f>
        <v/>
      </c>
      <c r="AP29" s="187" t="str">
        <f>IF($B$2=1,IF(ประเมินคุณลักษณะ!AS29="","",ประเมินคุณลักษณะ!AS29),IF(ประเมินคุณลักษณะ!AS59="","",ประเมินคุณลักษณะ!AS59))</f>
        <v/>
      </c>
      <c r="AQ29" s="187" t="str">
        <f>IF($B$2=1,IF(ประเมินคุณลักษณะ!AT29="","",ประเมินคุณลักษณะ!AT29),IF(ประเมินคุณลักษณะ!AT59="","",ประเมินคุณลักษณะ!AT59))</f>
        <v/>
      </c>
      <c r="AR29" s="187" t="str">
        <f>IF($B$2=1,IF(ประเมินคุณลักษณะ!AU29="","",ประเมินคุณลักษณะ!AU29),IF(ประเมินคุณลักษณะ!AU59="","",ประเมินคุณลักษณะ!AU59))</f>
        <v/>
      </c>
      <c r="AS29" s="187" t="str">
        <f>IF($B$2=1,IF(ประเมินคุณลักษณะ!AV29="","",ประเมินคุณลักษณะ!AV29),IF(ประเมินคุณลักษณะ!AV59="","",ประเมินคุณลักษณะ!AV59))</f>
        <v/>
      </c>
      <c r="AT29" s="187" t="str">
        <f>IF($B$2=1,IF(ประเมินคุณลักษณะ!AW29="","",ประเมินคุณลักษณะ!AW29),IF(ประเมินคุณลักษณะ!AW59="","",ประเมินคุณลักษณะ!AW59))</f>
        <v/>
      </c>
      <c r="AU29" s="187" t="str">
        <f>IF($B$2=1,IF(ประเมินคุณลักษณะ!AX29="","",ประเมินคุณลักษณะ!AX29),IF(ประเมินคุณลักษณะ!AX59="","",ประเมินคุณลักษณะ!AX59))</f>
        <v/>
      </c>
      <c r="AV29" s="187" t="str">
        <f>IF($B$2=1,IF(ประเมินคุณลักษณะ!AY29="","",ประเมินคุณลักษณะ!AY29),IF(ประเมินคุณลักษณะ!AY59="","",ประเมินคุณลักษณะ!AY59))</f>
        <v/>
      </c>
      <c r="AW29" s="187" t="str">
        <f>IF($B$2=1,IF(ประเมินคุณลักษณะ!AZ29="","",ประเมินคุณลักษณะ!AZ29),IF(ประเมินคุณลักษณะ!AZ59="","",ประเมินคุณลักษณะ!AZ59))</f>
        <v/>
      </c>
      <c r="AX29" s="187" t="str">
        <f>IF($B$2=1,IF(ประเมินคุณลักษณะ!BA29="","",ประเมินคุณลักษณะ!BA29),IF(ประเมินคุณลักษณะ!BA59="","",ประเมินคุณลักษณะ!BA59))</f>
        <v/>
      </c>
      <c r="AY29" s="187" t="str">
        <f>IF($B$2=1,IF(ประเมินคุณลักษณะ!BB29="","",ประเมินคุณลักษณะ!BB29),IF(ประเมินคุณลักษณะ!BB59="","",ประเมินคุณลักษณะ!BB59))</f>
        <v/>
      </c>
      <c r="AZ29" s="186" t="str">
        <f>IF($B$2=1,IF(ประเมินคุณลักษณะ!BC29="","",ประเมินคุณลักษณะ!BC29),IF(ประเมินคุณลักษณะ!BC59="","",ประเมินคุณลักษณะ!BC59))</f>
        <v/>
      </c>
    </row>
    <row r="30" spans="4:52" ht="20.100000000000001" customHeight="1" x14ac:dyDescent="0.5">
      <c r="D30" s="190">
        <f t="shared" si="2"/>
        <v>25</v>
      </c>
      <c r="E30" s="187" t="str">
        <f>IF($B$2=1,IF(ประเมินคุณลักษณะ!G30="","",ประเมินคุณลักษณะ!G30),IF(ประเมินคุณลักษณะ!G60="","",ประเมินคุณลักษณะ!G60))</f>
        <v/>
      </c>
      <c r="F30" s="187" t="str">
        <f>IF($B$2=1,IF(ประเมินคุณลักษณะ!H30="","",ประเมินคุณลักษณะ!H30),IF(ประเมินคุณลักษณะ!H60="","",ประเมินคุณลักษณะ!H60))</f>
        <v/>
      </c>
      <c r="G30" s="187" t="str">
        <f>IF($B$2=1,IF(ประเมินคุณลักษณะ!I30="","",ประเมินคุณลักษณะ!I30),IF(ประเมินคุณลักษณะ!I60="","",ประเมินคุณลักษณะ!I60))</f>
        <v/>
      </c>
      <c r="H30" s="187" t="str">
        <f>IF($B$2=1,IF(ประเมินคุณลักษณะ!J30="","",ประเมินคุณลักษณะ!J30),IF(ประเมินคุณลักษณะ!J60="","",ประเมินคุณลักษณะ!J60))</f>
        <v/>
      </c>
      <c r="I30" s="187" t="str">
        <f>IF($B$2=1,IF(ประเมินคุณลักษณะ!K30="","",ประเมินคุณลักษณะ!K30),IF(ประเมินคุณลักษณะ!K60="","",ประเมินคุณลักษณะ!K60))</f>
        <v/>
      </c>
      <c r="J30" s="187" t="str">
        <f>IF($B$2=1,IF(ประเมินคุณลักษณะ!L30="","",ประเมินคุณลักษณะ!L30),IF(ประเมินคุณลักษณะ!L60="","",ประเมินคุณลักษณะ!L60))</f>
        <v/>
      </c>
      <c r="K30" s="187" t="str">
        <f>IF($B$2=1,IF(ประเมินคุณลักษณะ!M30="","",ประเมินคุณลักษณะ!M30),IF(ประเมินคุณลักษณะ!M60="","",ประเมินคุณลักษณะ!M60))</f>
        <v/>
      </c>
      <c r="L30" s="187" t="str">
        <f>IF($B$2=1,IF(ประเมินคุณลักษณะ!N30="","",ประเมินคุณลักษณะ!N30),IF(ประเมินคุณลักษณะ!N60="","",ประเมินคุณลักษณะ!N60))</f>
        <v/>
      </c>
      <c r="M30" s="187" t="str">
        <f>IF($B$2=1,IF(ประเมินคุณลักษณะ!O30="","",ประเมินคุณลักษณะ!O30),IF(ประเมินคุณลักษณะ!O60="","",ประเมินคุณลักษณะ!O60))</f>
        <v/>
      </c>
      <c r="N30" s="187" t="str">
        <f>IF($B$2=1,IF(ประเมินคุณลักษณะ!P30="","",ประเมินคุณลักษณะ!P30),IF(ประเมินคุณลักษณะ!P60="","",ประเมินคุณลักษณะ!P60))</f>
        <v/>
      </c>
      <c r="O30" s="187" t="str">
        <f>IF($B$2=1,IF(ประเมินคุณลักษณะ!Q30="","",ประเมินคุณลักษณะ!Q30),IF(ประเมินคุณลักษณะ!Q60="","",ประเมินคุณลักษณะ!Q60))</f>
        <v/>
      </c>
      <c r="P30" s="187" t="str">
        <f>IF($B$2=1,IF(ประเมินคุณลักษณะ!R30="","",ประเมินคุณลักษณะ!R30),IF(ประเมินคุณลักษณะ!R60="","",ประเมินคุณลักษณะ!R60))</f>
        <v/>
      </c>
      <c r="Q30" s="187" t="str">
        <f>IF($B$2=1,IF(ประเมินคุณลักษณะ!S30="","",ประเมินคุณลักษณะ!S30),IF(ประเมินคุณลักษณะ!S60="","",ประเมินคุณลักษณะ!S60))</f>
        <v/>
      </c>
      <c r="R30" s="187" t="str">
        <f>IF($B$2=1,IF(ประเมินคุณลักษณะ!T30="","",ประเมินคุณลักษณะ!T30),IF(ประเมินคุณลักษณะ!T60="","",ประเมินคุณลักษณะ!T60))</f>
        <v/>
      </c>
      <c r="S30" s="187" t="str">
        <f>IF($B$2=1,IF(ประเมินคุณลักษณะ!U30="","",ประเมินคุณลักษณะ!U30),IF(ประเมินคุณลักษณะ!U60="","",ประเมินคุณลักษณะ!U60))</f>
        <v/>
      </c>
      <c r="T30" s="187" t="str">
        <f>IF($B$2=1,IF(ประเมินคุณลักษณะ!V30="","",ประเมินคุณลักษณะ!V30),IF(ประเมินคุณลักษณะ!V60="","",ประเมินคุณลักษณะ!V60))</f>
        <v/>
      </c>
      <c r="U30" s="187" t="str">
        <f>IF($B$2=1,IF(ประเมินคุณลักษณะ!W30="","",ประเมินคุณลักษณะ!W30),IF(ประเมินคุณลักษณะ!W60="","",ประเมินคุณลักษณะ!W60))</f>
        <v/>
      </c>
      <c r="V30" s="187" t="str">
        <f>IF($B$2=1,IF(ประเมินคุณลักษณะ!X30="","",ประเมินคุณลักษณะ!X30),IF(ประเมินคุณลักษณะ!X60="","",ประเมินคุณลักษณะ!X60))</f>
        <v/>
      </c>
      <c r="W30" s="187" t="str">
        <f>IF($B$2=1,IF(ประเมินคุณลักษณะ!Y30="","",ประเมินคุณลักษณะ!Y30),IF(ประเมินคุณลักษณะ!Y60="","",ประเมินคุณลักษณะ!Y60))</f>
        <v/>
      </c>
      <c r="X30" s="187" t="str">
        <f>IF($B$2=1,IF(ประเมินคุณลักษณะ!Z30="","",ประเมินคุณลักษณะ!Z30),IF(ประเมินคุณลักษณะ!Z60="","",ประเมินคุณลักษณะ!Z60))</f>
        <v/>
      </c>
      <c r="Y30" s="187" t="str">
        <f>IF($B$2=1,IF(ประเมินคุณลักษณะ!AA30="","",ประเมินคุณลักษณะ!AA30),IF(ประเมินคุณลักษณะ!AA60="","",ประเมินคุณลักษณะ!AA60))</f>
        <v/>
      </c>
      <c r="Z30" s="187" t="str">
        <f>IF($B$2=1,IF(ประเมินคุณลักษณะ!AB30="","",ประเมินคุณลักษณะ!AB30),IF(ประเมินคุณลักษณะ!AB60="","",ประเมินคุณลักษณะ!AB60))</f>
        <v/>
      </c>
      <c r="AA30" s="187" t="str">
        <f>IF($B$2=1,IF(ประเมินคุณลักษณะ!AC30="","",ประเมินคุณลักษณะ!AC30),IF(ประเมินคุณลักษณะ!AC60="","",ประเมินคุณลักษณะ!AC60))</f>
        <v/>
      </c>
      <c r="AB30" s="187" t="str">
        <f>IF($B$2=1,IF(ประเมินคุณลักษณะ!AE30="","",ประเมินคุณลักษณะ!AE30),IF(ประเมินคุณลักษณะ!AE60="","",ประเมินคุณลักษณะ!AE60))</f>
        <v/>
      </c>
      <c r="AC30" s="187" t="str">
        <f>IF($B$2=1,IF(ประเมินคุณลักษณะ!AF30="","",ประเมินคุณลักษณะ!AF30),IF(ประเมินคุณลักษณะ!AF60="","",ประเมินคุณลักษณะ!AF60))</f>
        <v/>
      </c>
      <c r="AD30" s="187" t="str">
        <f>IF($B$2=1,IF(ประเมินคุณลักษณะ!AG30="","",ประเมินคุณลักษณะ!AG30),IF(ประเมินคุณลักษณะ!AG60="","",ประเมินคุณลักษณะ!AG60))</f>
        <v/>
      </c>
      <c r="AE30" s="187" t="str">
        <f>IF($B$2=1,IF(ประเมินคุณลักษณะ!AH30="","",ประเมินคุณลักษณะ!AH30),IF(ประเมินคุณลักษณะ!AH60="","",ประเมินคุณลักษณะ!AH60))</f>
        <v/>
      </c>
      <c r="AF30" s="187" t="str">
        <f>IF($B$2=1,IF(ประเมินคุณลักษณะ!AI30="","",ประเมินคุณลักษณะ!AI30),IF(ประเมินคุณลักษณะ!AI60="","",ประเมินคุณลักษณะ!AI60))</f>
        <v/>
      </c>
      <c r="AG30" s="187" t="str">
        <f>IF($B$2=1,IF(ประเมินคุณลักษณะ!AJ30="","",ประเมินคุณลักษณะ!AJ30),IF(ประเมินคุณลักษณะ!AJ60="","",ประเมินคุณลักษณะ!AJ60))</f>
        <v/>
      </c>
      <c r="AH30" s="187" t="str">
        <f>IF($B$2=1,IF(ประเมินคุณลักษณะ!AK30="","",ประเมินคุณลักษณะ!AK30),IF(ประเมินคุณลักษณะ!AK60="","",ประเมินคุณลักษณะ!AK60))</f>
        <v/>
      </c>
      <c r="AI30" s="187" t="str">
        <f>IF($B$2=1,IF(ประเมินคุณลักษณะ!AL30="","",ประเมินคุณลักษณะ!AL30),IF(ประเมินคุณลักษณะ!AL60="","",ประเมินคุณลักษณะ!AL60))</f>
        <v/>
      </c>
      <c r="AJ30" s="187" t="str">
        <f>IF($B$2=1,IF(ประเมินคุณลักษณะ!AM30="","",ประเมินคุณลักษณะ!AM30),IF(ประเมินคุณลักษณะ!AM60="","",ประเมินคุณลักษณะ!AM60))</f>
        <v/>
      </c>
      <c r="AK30" s="187" t="str">
        <f>IF($B$2=1,IF(ประเมินคุณลักษณะ!AN30="","",ประเมินคุณลักษณะ!AN30),IF(ประเมินคุณลักษณะ!AN60="","",ประเมินคุณลักษณะ!AN60))</f>
        <v/>
      </c>
      <c r="AL30" s="187" t="str">
        <f>IF($B$2=1,IF(ประเมินคุณลักษณะ!AO30="","",ประเมินคุณลักษณะ!AO30),IF(ประเมินคุณลักษณะ!AO60="","",ประเมินคุณลักษณะ!AO60))</f>
        <v/>
      </c>
      <c r="AM30" s="187" t="str">
        <f>IF($B$2=1,IF(ประเมินคุณลักษณะ!AP30="","",ประเมินคุณลักษณะ!AP30),IF(ประเมินคุณลักษณะ!AP60="","",ประเมินคุณลักษณะ!AP60))</f>
        <v/>
      </c>
      <c r="AN30" s="187" t="str">
        <f>IF($B$2=1,IF(ประเมินคุณลักษณะ!AQ30="","",ประเมินคุณลักษณะ!AQ30),IF(ประเมินคุณลักษณะ!AQ60="","",ประเมินคุณลักษณะ!AQ60))</f>
        <v/>
      </c>
      <c r="AO30" s="187" t="str">
        <f>IF($B$2=1,IF(ประเมินคุณลักษณะ!AR30="","",ประเมินคุณลักษณะ!AR30),IF(ประเมินคุณลักษณะ!AR60="","",ประเมินคุณลักษณะ!AR60))</f>
        <v/>
      </c>
      <c r="AP30" s="187" t="str">
        <f>IF($B$2=1,IF(ประเมินคุณลักษณะ!AS30="","",ประเมินคุณลักษณะ!AS30),IF(ประเมินคุณลักษณะ!AS60="","",ประเมินคุณลักษณะ!AS60))</f>
        <v/>
      </c>
      <c r="AQ30" s="187" t="str">
        <f>IF($B$2=1,IF(ประเมินคุณลักษณะ!AT30="","",ประเมินคุณลักษณะ!AT30),IF(ประเมินคุณลักษณะ!AT60="","",ประเมินคุณลักษณะ!AT60))</f>
        <v/>
      </c>
      <c r="AR30" s="187" t="str">
        <f>IF($B$2=1,IF(ประเมินคุณลักษณะ!AU30="","",ประเมินคุณลักษณะ!AU30),IF(ประเมินคุณลักษณะ!AU60="","",ประเมินคุณลักษณะ!AU60))</f>
        <v/>
      </c>
      <c r="AS30" s="187" t="str">
        <f>IF($B$2=1,IF(ประเมินคุณลักษณะ!AV30="","",ประเมินคุณลักษณะ!AV30),IF(ประเมินคุณลักษณะ!AV60="","",ประเมินคุณลักษณะ!AV60))</f>
        <v/>
      </c>
      <c r="AT30" s="187" t="str">
        <f>IF($B$2=1,IF(ประเมินคุณลักษณะ!AW30="","",ประเมินคุณลักษณะ!AW30),IF(ประเมินคุณลักษณะ!AW60="","",ประเมินคุณลักษณะ!AW60))</f>
        <v/>
      </c>
      <c r="AU30" s="187" t="str">
        <f>IF($B$2=1,IF(ประเมินคุณลักษณะ!AX30="","",ประเมินคุณลักษณะ!AX30),IF(ประเมินคุณลักษณะ!AX60="","",ประเมินคุณลักษณะ!AX60))</f>
        <v/>
      </c>
      <c r="AV30" s="187" t="str">
        <f>IF($B$2=1,IF(ประเมินคุณลักษณะ!AY30="","",ประเมินคุณลักษณะ!AY30),IF(ประเมินคุณลักษณะ!AY60="","",ประเมินคุณลักษณะ!AY60))</f>
        <v/>
      </c>
      <c r="AW30" s="187" t="str">
        <f>IF($B$2=1,IF(ประเมินคุณลักษณะ!AZ30="","",ประเมินคุณลักษณะ!AZ30),IF(ประเมินคุณลักษณะ!AZ60="","",ประเมินคุณลักษณะ!AZ60))</f>
        <v/>
      </c>
      <c r="AX30" s="187" t="str">
        <f>IF($B$2=1,IF(ประเมินคุณลักษณะ!BA30="","",ประเมินคุณลักษณะ!BA30),IF(ประเมินคุณลักษณะ!BA60="","",ประเมินคุณลักษณะ!BA60))</f>
        <v/>
      </c>
      <c r="AY30" s="187" t="str">
        <f>IF($B$2=1,IF(ประเมินคุณลักษณะ!BB30="","",ประเมินคุณลักษณะ!BB30),IF(ประเมินคุณลักษณะ!BB60="","",ประเมินคุณลักษณะ!BB60))</f>
        <v/>
      </c>
      <c r="AZ30" s="186" t="str">
        <f>IF($B$2=1,IF(ประเมินคุณลักษณะ!BC30="","",ประเมินคุณลักษณะ!BC30),IF(ประเมินคุณลักษณะ!BC60="","",ประเมินคุณลักษณะ!BC60))</f>
        <v/>
      </c>
    </row>
    <row r="31" spans="4:52" ht="20.100000000000001" customHeight="1" x14ac:dyDescent="0.5">
      <c r="D31" s="190">
        <f t="shared" si="2"/>
        <v>26</v>
      </c>
      <c r="E31" s="187" t="str">
        <f>IF($B$2=1,IF(ประเมินคุณลักษณะ!G31="","",ประเมินคุณลักษณะ!G31),IF(ประเมินคุณลักษณะ!G61="","",ประเมินคุณลักษณะ!G61))</f>
        <v/>
      </c>
      <c r="F31" s="187" t="str">
        <f>IF($B$2=1,IF(ประเมินคุณลักษณะ!H31="","",ประเมินคุณลักษณะ!H31),IF(ประเมินคุณลักษณะ!H61="","",ประเมินคุณลักษณะ!H61))</f>
        <v/>
      </c>
      <c r="G31" s="187" t="str">
        <f>IF($B$2=1,IF(ประเมินคุณลักษณะ!I31="","",ประเมินคุณลักษณะ!I31),IF(ประเมินคุณลักษณะ!I61="","",ประเมินคุณลักษณะ!I61))</f>
        <v/>
      </c>
      <c r="H31" s="187" t="str">
        <f>IF($B$2=1,IF(ประเมินคุณลักษณะ!J31="","",ประเมินคุณลักษณะ!J31),IF(ประเมินคุณลักษณะ!J61="","",ประเมินคุณลักษณะ!J61))</f>
        <v/>
      </c>
      <c r="I31" s="187" t="str">
        <f>IF($B$2=1,IF(ประเมินคุณลักษณะ!K31="","",ประเมินคุณลักษณะ!K31),IF(ประเมินคุณลักษณะ!K61="","",ประเมินคุณลักษณะ!K61))</f>
        <v/>
      </c>
      <c r="J31" s="187" t="str">
        <f>IF($B$2=1,IF(ประเมินคุณลักษณะ!L31="","",ประเมินคุณลักษณะ!L31),IF(ประเมินคุณลักษณะ!L61="","",ประเมินคุณลักษณะ!L61))</f>
        <v/>
      </c>
      <c r="K31" s="187" t="str">
        <f>IF($B$2=1,IF(ประเมินคุณลักษณะ!M31="","",ประเมินคุณลักษณะ!M31),IF(ประเมินคุณลักษณะ!M61="","",ประเมินคุณลักษณะ!M61))</f>
        <v/>
      </c>
      <c r="L31" s="187" t="str">
        <f>IF($B$2=1,IF(ประเมินคุณลักษณะ!N31="","",ประเมินคุณลักษณะ!N31),IF(ประเมินคุณลักษณะ!N61="","",ประเมินคุณลักษณะ!N61))</f>
        <v/>
      </c>
      <c r="M31" s="187" t="str">
        <f>IF($B$2=1,IF(ประเมินคุณลักษณะ!O31="","",ประเมินคุณลักษณะ!O31),IF(ประเมินคุณลักษณะ!O61="","",ประเมินคุณลักษณะ!O61))</f>
        <v/>
      </c>
      <c r="N31" s="187" t="str">
        <f>IF($B$2=1,IF(ประเมินคุณลักษณะ!P31="","",ประเมินคุณลักษณะ!P31),IF(ประเมินคุณลักษณะ!P61="","",ประเมินคุณลักษณะ!P61))</f>
        <v/>
      </c>
      <c r="O31" s="187" t="str">
        <f>IF($B$2=1,IF(ประเมินคุณลักษณะ!Q31="","",ประเมินคุณลักษณะ!Q31),IF(ประเมินคุณลักษณะ!Q61="","",ประเมินคุณลักษณะ!Q61))</f>
        <v/>
      </c>
      <c r="P31" s="187" t="str">
        <f>IF($B$2=1,IF(ประเมินคุณลักษณะ!R31="","",ประเมินคุณลักษณะ!R31),IF(ประเมินคุณลักษณะ!R61="","",ประเมินคุณลักษณะ!R61))</f>
        <v/>
      </c>
      <c r="Q31" s="187" t="str">
        <f>IF($B$2=1,IF(ประเมินคุณลักษณะ!S31="","",ประเมินคุณลักษณะ!S31),IF(ประเมินคุณลักษณะ!S61="","",ประเมินคุณลักษณะ!S61))</f>
        <v/>
      </c>
      <c r="R31" s="187" t="str">
        <f>IF($B$2=1,IF(ประเมินคุณลักษณะ!T31="","",ประเมินคุณลักษณะ!T31),IF(ประเมินคุณลักษณะ!T61="","",ประเมินคุณลักษณะ!T61))</f>
        <v/>
      </c>
      <c r="S31" s="187" t="str">
        <f>IF($B$2=1,IF(ประเมินคุณลักษณะ!U31="","",ประเมินคุณลักษณะ!U31),IF(ประเมินคุณลักษณะ!U61="","",ประเมินคุณลักษณะ!U61))</f>
        <v/>
      </c>
      <c r="T31" s="187" t="str">
        <f>IF($B$2=1,IF(ประเมินคุณลักษณะ!V31="","",ประเมินคุณลักษณะ!V31),IF(ประเมินคุณลักษณะ!V61="","",ประเมินคุณลักษณะ!V61))</f>
        <v/>
      </c>
      <c r="U31" s="187" t="str">
        <f>IF($B$2=1,IF(ประเมินคุณลักษณะ!W31="","",ประเมินคุณลักษณะ!W31),IF(ประเมินคุณลักษณะ!W61="","",ประเมินคุณลักษณะ!W61))</f>
        <v/>
      </c>
      <c r="V31" s="187" t="str">
        <f>IF($B$2=1,IF(ประเมินคุณลักษณะ!X31="","",ประเมินคุณลักษณะ!X31),IF(ประเมินคุณลักษณะ!X61="","",ประเมินคุณลักษณะ!X61))</f>
        <v/>
      </c>
      <c r="W31" s="187" t="str">
        <f>IF($B$2=1,IF(ประเมินคุณลักษณะ!Y31="","",ประเมินคุณลักษณะ!Y31),IF(ประเมินคุณลักษณะ!Y61="","",ประเมินคุณลักษณะ!Y61))</f>
        <v/>
      </c>
      <c r="X31" s="187" t="str">
        <f>IF($B$2=1,IF(ประเมินคุณลักษณะ!Z31="","",ประเมินคุณลักษณะ!Z31),IF(ประเมินคุณลักษณะ!Z61="","",ประเมินคุณลักษณะ!Z61))</f>
        <v/>
      </c>
      <c r="Y31" s="187" t="str">
        <f>IF($B$2=1,IF(ประเมินคุณลักษณะ!AA31="","",ประเมินคุณลักษณะ!AA31),IF(ประเมินคุณลักษณะ!AA61="","",ประเมินคุณลักษณะ!AA61))</f>
        <v/>
      </c>
      <c r="Z31" s="187" t="str">
        <f>IF($B$2=1,IF(ประเมินคุณลักษณะ!AB31="","",ประเมินคุณลักษณะ!AB31),IF(ประเมินคุณลักษณะ!AB61="","",ประเมินคุณลักษณะ!AB61))</f>
        <v/>
      </c>
      <c r="AA31" s="187" t="str">
        <f>IF($B$2=1,IF(ประเมินคุณลักษณะ!AC31="","",ประเมินคุณลักษณะ!AC31),IF(ประเมินคุณลักษณะ!AC61="","",ประเมินคุณลักษณะ!AC61))</f>
        <v/>
      </c>
      <c r="AB31" s="187" t="str">
        <f>IF($B$2=1,IF(ประเมินคุณลักษณะ!AE31="","",ประเมินคุณลักษณะ!AE31),IF(ประเมินคุณลักษณะ!AE61="","",ประเมินคุณลักษณะ!AE61))</f>
        <v/>
      </c>
      <c r="AC31" s="187" t="str">
        <f>IF($B$2=1,IF(ประเมินคุณลักษณะ!AF31="","",ประเมินคุณลักษณะ!AF31),IF(ประเมินคุณลักษณะ!AF61="","",ประเมินคุณลักษณะ!AF61))</f>
        <v/>
      </c>
      <c r="AD31" s="187" t="str">
        <f>IF($B$2=1,IF(ประเมินคุณลักษณะ!AG31="","",ประเมินคุณลักษณะ!AG31),IF(ประเมินคุณลักษณะ!AG61="","",ประเมินคุณลักษณะ!AG61))</f>
        <v/>
      </c>
      <c r="AE31" s="187" t="str">
        <f>IF($B$2=1,IF(ประเมินคุณลักษณะ!AH31="","",ประเมินคุณลักษณะ!AH31),IF(ประเมินคุณลักษณะ!AH61="","",ประเมินคุณลักษณะ!AH61))</f>
        <v/>
      </c>
      <c r="AF31" s="187" t="str">
        <f>IF($B$2=1,IF(ประเมินคุณลักษณะ!AI31="","",ประเมินคุณลักษณะ!AI31),IF(ประเมินคุณลักษณะ!AI61="","",ประเมินคุณลักษณะ!AI61))</f>
        <v/>
      </c>
      <c r="AG31" s="187" t="str">
        <f>IF($B$2=1,IF(ประเมินคุณลักษณะ!AJ31="","",ประเมินคุณลักษณะ!AJ31),IF(ประเมินคุณลักษณะ!AJ61="","",ประเมินคุณลักษณะ!AJ61))</f>
        <v/>
      </c>
      <c r="AH31" s="187" t="str">
        <f>IF($B$2=1,IF(ประเมินคุณลักษณะ!AK31="","",ประเมินคุณลักษณะ!AK31),IF(ประเมินคุณลักษณะ!AK61="","",ประเมินคุณลักษณะ!AK61))</f>
        <v/>
      </c>
      <c r="AI31" s="187" t="str">
        <f>IF($B$2=1,IF(ประเมินคุณลักษณะ!AL31="","",ประเมินคุณลักษณะ!AL31),IF(ประเมินคุณลักษณะ!AL61="","",ประเมินคุณลักษณะ!AL61))</f>
        <v/>
      </c>
      <c r="AJ31" s="187" t="str">
        <f>IF($B$2=1,IF(ประเมินคุณลักษณะ!AM31="","",ประเมินคุณลักษณะ!AM31),IF(ประเมินคุณลักษณะ!AM61="","",ประเมินคุณลักษณะ!AM61))</f>
        <v/>
      </c>
      <c r="AK31" s="187" t="str">
        <f>IF($B$2=1,IF(ประเมินคุณลักษณะ!AN31="","",ประเมินคุณลักษณะ!AN31),IF(ประเมินคุณลักษณะ!AN61="","",ประเมินคุณลักษณะ!AN61))</f>
        <v/>
      </c>
      <c r="AL31" s="187" t="str">
        <f>IF($B$2=1,IF(ประเมินคุณลักษณะ!AO31="","",ประเมินคุณลักษณะ!AO31),IF(ประเมินคุณลักษณะ!AO61="","",ประเมินคุณลักษณะ!AO61))</f>
        <v/>
      </c>
      <c r="AM31" s="187" t="str">
        <f>IF($B$2=1,IF(ประเมินคุณลักษณะ!AP31="","",ประเมินคุณลักษณะ!AP31),IF(ประเมินคุณลักษณะ!AP61="","",ประเมินคุณลักษณะ!AP61))</f>
        <v/>
      </c>
      <c r="AN31" s="187" t="str">
        <f>IF($B$2=1,IF(ประเมินคุณลักษณะ!AQ31="","",ประเมินคุณลักษณะ!AQ31),IF(ประเมินคุณลักษณะ!AQ61="","",ประเมินคุณลักษณะ!AQ61))</f>
        <v/>
      </c>
      <c r="AO31" s="187" t="str">
        <f>IF($B$2=1,IF(ประเมินคุณลักษณะ!AR31="","",ประเมินคุณลักษณะ!AR31),IF(ประเมินคุณลักษณะ!AR61="","",ประเมินคุณลักษณะ!AR61))</f>
        <v/>
      </c>
      <c r="AP31" s="187" t="str">
        <f>IF($B$2=1,IF(ประเมินคุณลักษณะ!AS31="","",ประเมินคุณลักษณะ!AS31),IF(ประเมินคุณลักษณะ!AS61="","",ประเมินคุณลักษณะ!AS61))</f>
        <v/>
      </c>
      <c r="AQ31" s="187" t="str">
        <f>IF($B$2=1,IF(ประเมินคุณลักษณะ!AT31="","",ประเมินคุณลักษณะ!AT31),IF(ประเมินคุณลักษณะ!AT61="","",ประเมินคุณลักษณะ!AT61))</f>
        <v/>
      </c>
      <c r="AR31" s="187" t="str">
        <f>IF($B$2=1,IF(ประเมินคุณลักษณะ!AU31="","",ประเมินคุณลักษณะ!AU31),IF(ประเมินคุณลักษณะ!AU61="","",ประเมินคุณลักษณะ!AU61))</f>
        <v/>
      </c>
      <c r="AS31" s="187" t="str">
        <f>IF($B$2=1,IF(ประเมินคุณลักษณะ!AV31="","",ประเมินคุณลักษณะ!AV31),IF(ประเมินคุณลักษณะ!AV61="","",ประเมินคุณลักษณะ!AV61))</f>
        <v/>
      </c>
      <c r="AT31" s="187" t="str">
        <f>IF($B$2=1,IF(ประเมินคุณลักษณะ!AW31="","",ประเมินคุณลักษณะ!AW31),IF(ประเมินคุณลักษณะ!AW61="","",ประเมินคุณลักษณะ!AW61))</f>
        <v/>
      </c>
      <c r="AU31" s="187" t="str">
        <f>IF($B$2=1,IF(ประเมินคุณลักษณะ!AX31="","",ประเมินคุณลักษณะ!AX31),IF(ประเมินคุณลักษณะ!AX61="","",ประเมินคุณลักษณะ!AX61))</f>
        <v/>
      </c>
      <c r="AV31" s="187" t="str">
        <f>IF($B$2=1,IF(ประเมินคุณลักษณะ!AY31="","",ประเมินคุณลักษณะ!AY31),IF(ประเมินคุณลักษณะ!AY61="","",ประเมินคุณลักษณะ!AY61))</f>
        <v/>
      </c>
      <c r="AW31" s="187" t="str">
        <f>IF($B$2=1,IF(ประเมินคุณลักษณะ!AZ31="","",ประเมินคุณลักษณะ!AZ31),IF(ประเมินคุณลักษณะ!AZ61="","",ประเมินคุณลักษณะ!AZ61))</f>
        <v/>
      </c>
      <c r="AX31" s="187" t="str">
        <f>IF($B$2=1,IF(ประเมินคุณลักษณะ!BA31="","",ประเมินคุณลักษณะ!BA31),IF(ประเมินคุณลักษณะ!BA61="","",ประเมินคุณลักษณะ!BA61))</f>
        <v/>
      </c>
      <c r="AY31" s="187" t="str">
        <f>IF($B$2=1,IF(ประเมินคุณลักษณะ!BB31="","",ประเมินคุณลักษณะ!BB31),IF(ประเมินคุณลักษณะ!BB61="","",ประเมินคุณลักษณะ!BB61))</f>
        <v/>
      </c>
      <c r="AZ31" s="186" t="str">
        <f>IF($B$2=1,IF(ประเมินคุณลักษณะ!BC31="","",ประเมินคุณลักษณะ!BC31),IF(ประเมินคุณลักษณะ!BC61="","",ประเมินคุณลักษณะ!BC61))</f>
        <v/>
      </c>
    </row>
    <row r="32" spans="4:52" ht="20.100000000000001" customHeight="1" x14ac:dyDescent="0.5">
      <c r="D32" s="190">
        <f t="shared" si="2"/>
        <v>27</v>
      </c>
      <c r="E32" s="187" t="str">
        <f>IF($B$2=1,IF(ประเมินคุณลักษณะ!G32="","",ประเมินคุณลักษณะ!G32),IF(ประเมินคุณลักษณะ!G62="","",ประเมินคุณลักษณะ!G62))</f>
        <v/>
      </c>
      <c r="F32" s="187" t="str">
        <f>IF($B$2=1,IF(ประเมินคุณลักษณะ!H32="","",ประเมินคุณลักษณะ!H32),IF(ประเมินคุณลักษณะ!H62="","",ประเมินคุณลักษณะ!H62))</f>
        <v/>
      </c>
      <c r="G32" s="187" t="str">
        <f>IF($B$2=1,IF(ประเมินคุณลักษณะ!I32="","",ประเมินคุณลักษณะ!I32),IF(ประเมินคุณลักษณะ!I62="","",ประเมินคุณลักษณะ!I62))</f>
        <v/>
      </c>
      <c r="H32" s="187" t="str">
        <f>IF($B$2=1,IF(ประเมินคุณลักษณะ!J32="","",ประเมินคุณลักษณะ!J32),IF(ประเมินคุณลักษณะ!J62="","",ประเมินคุณลักษณะ!J62))</f>
        <v/>
      </c>
      <c r="I32" s="187" t="str">
        <f>IF($B$2=1,IF(ประเมินคุณลักษณะ!K32="","",ประเมินคุณลักษณะ!K32),IF(ประเมินคุณลักษณะ!K62="","",ประเมินคุณลักษณะ!K62))</f>
        <v/>
      </c>
      <c r="J32" s="187" t="str">
        <f>IF($B$2=1,IF(ประเมินคุณลักษณะ!L32="","",ประเมินคุณลักษณะ!L32),IF(ประเมินคุณลักษณะ!L62="","",ประเมินคุณลักษณะ!L62))</f>
        <v/>
      </c>
      <c r="K32" s="187" t="str">
        <f>IF($B$2=1,IF(ประเมินคุณลักษณะ!M32="","",ประเมินคุณลักษณะ!M32),IF(ประเมินคุณลักษณะ!M62="","",ประเมินคุณลักษณะ!M62))</f>
        <v/>
      </c>
      <c r="L32" s="187" t="str">
        <f>IF($B$2=1,IF(ประเมินคุณลักษณะ!N32="","",ประเมินคุณลักษณะ!N32),IF(ประเมินคุณลักษณะ!N62="","",ประเมินคุณลักษณะ!N62))</f>
        <v/>
      </c>
      <c r="M32" s="187" t="str">
        <f>IF($B$2=1,IF(ประเมินคุณลักษณะ!O32="","",ประเมินคุณลักษณะ!O32),IF(ประเมินคุณลักษณะ!O62="","",ประเมินคุณลักษณะ!O62))</f>
        <v/>
      </c>
      <c r="N32" s="187" t="str">
        <f>IF($B$2=1,IF(ประเมินคุณลักษณะ!P32="","",ประเมินคุณลักษณะ!P32),IF(ประเมินคุณลักษณะ!P62="","",ประเมินคุณลักษณะ!P62))</f>
        <v/>
      </c>
      <c r="O32" s="187" t="str">
        <f>IF($B$2=1,IF(ประเมินคุณลักษณะ!Q32="","",ประเมินคุณลักษณะ!Q32),IF(ประเมินคุณลักษณะ!Q62="","",ประเมินคุณลักษณะ!Q62))</f>
        <v/>
      </c>
      <c r="P32" s="187" t="str">
        <f>IF($B$2=1,IF(ประเมินคุณลักษณะ!R32="","",ประเมินคุณลักษณะ!R32),IF(ประเมินคุณลักษณะ!R62="","",ประเมินคุณลักษณะ!R62))</f>
        <v/>
      </c>
      <c r="Q32" s="187" t="str">
        <f>IF($B$2=1,IF(ประเมินคุณลักษณะ!S32="","",ประเมินคุณลักษณะ!S32),IF(ประเมินคุณลักษณะ!S62="","",ประเมินคุณลักษณะ!S62))</f>
        <v/>
      </c>
      <c r="R32" s="187" t="str">
        <f>IF($B$2=1,IF(ประเมินคุณลักษณะ!T32="","",ประเมินคุณลักษณะ!T32),IF(ประเมินคุณลักษณะ!T62="","",ประเมินคุณลักษณะ!T62))</f>
        <v/>
      </c>
      <c r="S32" s="187" t="str">
        <f>IF($B$2=1,IF(ประเมินคุณลักษณะ!U32="","",ประเมินคุณลักษณะ!U32),IF(ประเมินคุณลักษณะ!U62="","",ประเมินคุณลักษณะ!U62))</f>
        <v/>
      </c>
      <c r="T32" s="187" t="str">
        <f>IF($B$2=1,IF(ประเมินคุณลักษณะ!V32="","",ประเมินคุณลักษณะ!V32),IF(ประเมินคุณลักษณะ!V62="","",ประเมินคุณลักษณะ!V62))</f>
        <v/>
      </c>
      <c r="U32" s="187" t="str">
        <f>IF($B$2=1,IF(ประเมินคุณลักษณะ!W32="","",ประเมินคุณลักษณะ!W32),IF(ประเมินคุณลักษณะ!W62="","",ประเมินคุณลักษณะ!W62))</f>
        <v/>
      </c>
      <c r="V32" s="187" t="str">
        <f>IF($B$2=1,IF(ประเมินคุณลักษณะ!X32="","",ประเมินคุณลักษณะ!X32),IF(ประเมินคุณลักษณะ!X62="","",ประเมินคุณลักษณะ!X62))</f>
        <v/>
      </c>
      <c r="W32" s="187" t="str">
        <f>IF($B$2=1,IF(ประเมินคุณลักษณะ!Y32="","",ประเมินคุณลักษณะ!Y32),IF(ประเมินคุณลักษณะ!Y62="","",ประเมินคุณลักษณะ!Y62))</f>
        <v/>
      </c>
      <c r="X32" s="187" t="str">
        <f>IF($B$2=1,IF(ประเมินคุณลักษณะ!Z32="","",ประเมินคุณลักษณะ!Z32),IF(ประเมินคุณลักษณะ!Z62="","",ประเมินคุณลักษณะ!Z62))</f>
        <v/>
      </c>
      <c r="Y32" s="187" t="str">
        <f>IF($B$2=1,IF(ประเมินคุณลักษณะ!AA32="","",ประเมินคุณลักษณะ!AA32),IF(ประเมินคุณลักษณะ!AA62="","",ประเมินคุณลักษณะ!AA62))</f>
        <v/>
      </c>
      <c r="Z32" s="187" t="str">
        <f>IF($B$2=1,IF(ประเมินคุณลักษณะ!AB32="","",ประเมินคุณลักษณะ!AB32),IF(ประเมินคุณลักษณะ!AB62="","",ประเมินคุณลักษณะ!AB62))</f>
        <v/>
      </c>
      <c r="AA32" s="187" t="str">
        <f>IF($B$2=1,IF(ประเมินคุณลักษณะ!AC32="","",ประเมินคุณลักษณะ!AC32),IF(ประเมินคุณลักษณะ!AC62="","",ประเมินคุณลักษณะ!AC62))</f>
        <v/>
      </c>
      <c r="AB32" s="187" t="str">
        <f>IF($B$2=1,IF(ประเมินคุณลักษณะ!AE32="","",ประเมินคุณลักษณะ!AE32),IF(ประเมินคุณลักษณะ!AE62="","",ประเมินคุณลักษณะ!AE62))</f>
        <v/>
      </c>
      <c r="AC32" s="187" t="str">
        <f>IF($B$2=1,IF(ประเมินคุณลักษณะ!AF32="","",ประเมินคุณลักษณะ!AF32),IF(ประเมินคุณลักษณะ!AF62="","",ประเมินคุณลักษณะ!AF62))</f>
        <v/>
      </c>
      <c r="AD32" s="187" t="str">
        <f>IF($B$2=1,IF(ประเมินคุณลักษณะ!AG32="","",ประเมินคุณลักษณะ!AG32),IF(ประเมินคุณลักษณะ!AG62="","",ประเมินคุณลักษณะ!AG62))</f>
        <v/>
      </c>
      <c r="AE32" s="187" t="str">
        <f>IF($B$2=1,IF(ประเมินคุณลักษณะ!AH32="","",ประเมินคุณลักษณะ!AH32),IF(ประเมินคุณลักษณะ!AH62="","",ประเมินคุณลักษณะ!AH62))</f>
        <v/>
      </c>
      <c r="AF32" s="187" t="str">
        <f>IF($B$2=1,IF(ประเมินคุณลักษณะ!AI32="","",ประเมินคุณลักษณะ!AI32),IF(ประเมินคุณลักษณะ!AI62="","",ประเมินคุณลักษณะ!AI62))</f>
        <v/>
      </c>
      <c r="AG32" s="187" t="str">
        <f>IF($B$2=1,IF(ประเมินคุณลักษณะ!AJ32="","",ประเมินคุณลักษณะ!AJ32),IF(ประเมินคุณลักษณะ!AJ62="","",ประเมินคุณลักษณะ!AJ62))</f>
        <v/>
      </c>
      <c r="AH32" s="187" t="str">
        <f>IF($B$2=1,IF(ประเมินคุณลักษณะ!AK32="","",ประเมินคุณลักษณะ!AK32),IF(ประเมินคุณลักษณะ!AK62="","",ประเมินคุณลักษณะ!AK62))</f>
        <v/>
      </c>
      <c r="AI32" s="187" t="str">
        <f>IF($B$2=1,IF(ประเมินคุณลักษณะ!AL32="","",ประเมินคุณลักษณะ!AL32),IF(ประเมินคุณลักษณะ!AL62="","",ประเมินคุณลักษณะ!AL62))</f>
        <v/>
      </c>
      <c r="AJ32" s="187" t="str">
        <f>IF($B$2=1,IF(ประเมินคุณลักษณะ!AM32="","",ประเมินคุณลักษณะ!AM32),IF(ประเมินคุณลักษณะ!AM62="","",ประเมินคุณลักษณะ!AM62))</f>
        <v/>
      </c>
      <c r="AK32" s="187" t="str">
        <f>IF($B$2=1,IF(ประเมินคุณลักษณะ!AN32="","",ประเมินคุณลักษณะ!AN32),IF(ประเมินคุณลักษณะ!AN62="","",ประเมินคุณลักษณะ!AN62))</f>
        <v/>
      </c>
      <c r="AL32" s="187" t="str">
        <f>IF($B$2=1,IF(ประเมินคุณลักษณะ!AO32="","",ประเมินคุณลักษณะ!AO32),IF(ประเมินคุณลักษณะ!AO62="","",ประเมินคุณลักษณะ!AO62))</f>
        <v/>
      </c>
      <c r="AM32" s="187" t="str">
        <f>IF($B$2=1,IF(ประเมินคุณลักษณะ!AP32="","",ประเมินคุณลักษณะ!AP32),IF(ประเมินคุณลักษณะ!AP62="","",ประเมินคุณลักษณะ!AP62))</f>
        <v/>
      </c>
      <c r="AN32" s="187" t="str">
        <f>IF($B$2=1,IF(ประเมินคุณลักษณะ!AQ32="","",ประเมินคุณลักษณะ!AQ32),IF(ประเมินคุณลักษณะ!AQ62="","",ประเมินคุณลักษณะ!AQ62))</f>
        <v/>
      </c>
      <c r="AO32" s="187" t="str">
        <f>IF($B$2=1,IF(ประเมินคุณลักษณะ!AR32="","",ประเมินคุณลักษณะ!AR32),IF(ประเมินคุณลักษณะ!AR62="","",ประเมินคุณลักษณะ!AR62))</f>
        <v/>
      </c>
      <c r="AP32" s="187" t="str">
        <f>IF($B$2=1,IF(ประเมินคุณลักษณะ!AS32="","",ประเมินคุณลักษณะ!AS32),IF(ประเมินคุณลักษณะ!AS62="","",ประเมินคุณลักษณะ!AS62))</f>
        <v/>
      </c>
      <c r="AQ32" s="187" t="str">
        <f>IF($B$2=1,IF(ประเมินคุณลักษณะ!AT32="","",ประเมินคุณลักษณะ!AT32),IF(ประเมินคุณลักษณะ!AT62="","",ประเมินคุณลักษณะ!AT62))</f>
        <v/>
      </c>
      <c r="AR32" s="187" t="str">
        <f>IF($B$2=1,IF(ประเมินคุณลักษณะ!AU32="","",ประเมินคุณลักษณะ!AU32),IF(ประเมินคุณลักษณะ!AU62="","",ประเมินคุณลักษณะ!AU62))</f>
        <v/>
      </c>
      <c r="AS32" s="187" t="str">
        <f>IF($B$2=1,IF(ประเมินคุณลักษณะ!AV32="","",ประเมินคุณลักษณะ!AV32),IF(ประเมินคุณลักษณะ!AV62="","",ประเมินคุณลักษณะ!AV62))</f>
        <v/>
      </c>
      <c r="AT32" s="187" t="str">
        <f>IF($B$2=1,IF(ประเมินคุณลักษณะ!AW32="","",ประเมินคุณลักษณะ!AW32),IF(ประเมินคุณลักษณะ!AW62="","",ประเมินคุณลักษณะ!AW62))</f>
        <v/>
      </c>
      <c r="AU32" s="187" t="str">
        <f>IF($B$2=1,IF(ประเมินคุณลักษณะ!AX32="","",ประเมินคุณลักษณะ!AX32),IF(ประเมินคุณลักษณะ!AX62="","",ประเมินคุณลักษณะ!AX62))</f>
        <v/>
      </c>
      <c r="AV32" s="187" t="str">
        <f>IF($B$2=1,IF(ประเมินคุณลักษณะ!AY32="","",ประเมินคุณลักษณะ!AY32),IF(ประเมินคุณลักษณะ!AY62="","",ประเมินคุณลักษณะ!AY62))</f>
        <v/>
      </c>
      <c r="AW32" s="187" t="str">
        <f>IF($B$2=1,IF(ประเมินคุณลักษณะ!AZ32="","",ประเมินคุณลักษณะ!AZ32),IF(ประเมินคุณลักษณะ!AZ62="","",ประเมินคุณลักษณะ!AZ62))</f>
        <v/>
      </c>
      <c r="AX32" s="187" t="str">
        <f>IF($B$2=1,IF(ประเมินคุณลักษณะ!BA32="","",ประเมินคุณลักษณะ!BA32),IF(ประเมินคุณลักษณะ!BA62="","",ประเมินคุณลักษณะ!BA62))</f>
        <v/>
      </c>
      <c r="AY32" s="187" t="str">
        <f>IF($B$2=1,IF(ประเมินคุณลักษณะ!BB32="","",ประเมินคุณลักษณะ!BB32),IF(ประเมินคุณลักษณะ!BB62="","",ประเมินคุณลักษณะ!BB62))</f>
        <v/>
      </c>
      <c r="AZ32" s="186" t="str">
        <f>IF($B$2=1,IF(ประเมินคุณลักษณะ!BC32="","",ประเมินคุณลักษณะ!BC32),IF(ประเมินคุณลักษณะ!BC62="","",ประเมินคุณลักษณะ!BC62))</f>
        <v/>
      </c>
    </row>
    <row r="33" spans="4:52" ht="20.100000000000001" customHeight="1" x14ac:dyDescent="0.5">
      <c r="D33" s="190">
        <f t="shared" si="2"/>
        <v>28</v>
      </c>
      <c r="E33" s="187" t="str">
        <f>IF($B$2=1,IF(ประเมินคุณลักษณะ!G33="","",ประเมินคุณลักษณะ!G33),IF(ประเมินคุณลักษณะ!G63="","",ประเมินคุณลักษณะ!G63))</f>
        <v/>
      </c>
      <c r="F33" s="187" t="str">
        <f>IF($B$2=1,IF(ประเมินคุณลักษณะ!H33="","",ประเมินคุณลักษณะ!H33),IF(ประเมินคุณลักษณะ!H63="","",ประเมินคุณลักษณะ!H63))</f>
        <v/>
      </c>
      <c r="G33" s="187" t="str">
        <f>IF($B$2=1,IF(ประเมินคุณลักษณะ!I33="","",ประเมินคุณลักษณะ!I33),IF(ประเมินคุณลักษณะ!I63="","",ประเมินคุณลักษณะ!I63))</f>
        <v/>
      </c>
      <c r="H33" s="187" t="str">
        <f>IF($B$2=1,IF(ประเมินคุณลักษณะ!J33="","",ประเมินคุณลักษณะ!J33),IF(ประเมินคุณลักษณะ!J63="","",ประเมินคุณลักษณะ!J63))</f>
        <v/>
      </c>
      <c r="I33" s="187" t="str">
        <f>IF($B$2=1,IF(ประเมินคุณลักษณะ!K33="","",ประเมินคุณลักษณะ!K33),IF(ประเมินคุณลักษณะ!K63="","",ประเมินคุณลักษณะ!K63))</f>
        <v/>
      </c>
      <c r="J33" s="187" t="str">
        <f>IF($B$2=1,IF(ประเมินคุณลักษณะ!L33="","",ประเมินคุณลักษณะ!L33),IF(ประเมินคุณลักษณะ!L63="","",ประเมินคุณลักษณะ!L63))</f>
        <v/>
      </c>
      <c r="K33" s="187" t="str">
        <f>IF($B$2=1,IF(ประเมินคุณลักษณะ!M33="","",ประเมินคุณลักษณะ!M33),IF(ประเมินคุณลักษณะ!M63="","",ประเมินคุณลักษณะ!M63))</f>
        <v/>
      </c>
      <c r="L33" s="187" t="str">
        <f>IF($B$2=1,IF(ประเมินคุณลักษณะ!N33="","",ประเมินคุณลักษณะ!N33),IF(ประเมินคุณลักษณะ!N63="","",ประเมินคุณลักษณะ!N63))</f>
        <v/>
      </c>
      <c r="M33" s="187" t="str">
        <f>IF($B$2=1,IF(ประเมินคุณลักษณะ!O33="","",ประเมินคุณลักษณะ!O33),IF(ประเมินคุณลักษณะ!O63="","",ประเมินคุณลักษณะ!O63))</f>
        <v/>
      </c>
      <c r="N33" s="187" t="str">
        <f>IF($B$2=1,IF(ประเมินคุณลักษณะ!P33="","",ประเมินคุณลักษณะ!P33),IF(ประเมินคุณลักษณะ!P63="","",ประเมินคุณลักษณะ!P63))</f>
        <v/>
      </c>
      <c r="O33" s="187" t="str">
        <f>IF($B$2=1,IF(ประเมินคุณลักษณะ!Q33="","",ประเมินคุณลักษณะ!Q33),IF(ประเมินคุณลักษณะ!Q63="","",ประเมินคุณลักษณะ!Q63))</f>
        <v/>
      </c>
      <c r="P33" s="187" t="str">
        <f>IF($B$2=1,IF(ประเมินคุณลักษณะ!R33="","",ประเมินคุณลักษณะ!R33),IF(ประเมินคุณลักษณะ!R63="","",ประเมินคุณลักษณะ!R63))</f>
        <v/>
      </c>
      <c r="Q33" s="187" t="str">
        <f>IF($B$2=1,IF(ประเมินคุณลักษณะ!S33="","",ประเมินคุณลักษณะ!S33),IF(ประเมินคุณลักษณะ!S63="","",ประเมินคุณลักษณะ!S63))</f>
        <v/>
      </c>
      <c r="R33" s="187" t="str">
        <f>IF($B$2=1,IF(ประเมินคุณลักษณะ!T33="","",ประเมินคุณลักษณะ!T33),IF(ประเมินคุณลักษณะ!T63="","",ประเมินคุณลักษณะ!T63))</f>
        <v/>
      </c>
      <c r="S33" s="187" t="str">
        <f>IF($B$2=1,IF(ประเมินคุณลักษณะ!U33="","",ประเมินคุณลักษณะ!U33),IF(ประเมินคุณลักษณะ!U63="","",ประเมินคุณลักษณะ!U63))</f>
        <v/>
      </c>
      <c r="T33" s="187" t="str">
        <f>IF($B$2=1,IF(ประเมินคุณลักษณะ!V33="","",ประเมินคุณลักษณะ!V33),IF(ประเมินคุณลักษณะ!V63="","",ประเมินคุณลักษณะ!V63))</f>
        <v/>
      </c>
      <c r="U33" s="187" t="str">
        <f>IF($B$2=1,IF(ประเมินคุณลักษณะ!W33="","",ประเมินคุณลักษณะ!W33),IF(ประเมินคุณลักษณะ!W63="","",ประเมินคุณลักษณะ!W63))</f>
        <v/>
      </c>
      <c r="V33" s="187" t="str">
        <f>IF($B$2=1,IF(ประเมินคุณลักษณะ!X33="","",ประเมินคุณลักษณะ!X33),IF(ประเมินคุณลักษณะ!X63="","",ประเมินคุณลักษณะ!X63))</f>
        <v/>
      </c>
      <c r="W33" s="187" t="str">
        <f>IF($B$2=1,IF(ประเมินคุณลักษณะ!Y33="","",ประเมินคุณลักษณะ!Y33),IF(ประเมินคุณลักษณะ!Y63="","",ประเมินคุณลักษณะ!Y63))</f>
        <v/>
      </c>
      <c r="X33" s="187" t="str">
        <f>IF($B$2=1,IF(ประเมินคุณลักษณะ!Z33="","",ประเมินคุณลักษณะ!Z33),IF(ประเมินคุณลักษณะ!Z63="","",ประเมินคุณลักษณะ!Z63))</f>
        <v/>
      </c>
      <c r="Y33" s="187" t="str">
        <f>IF($B$2=1,IF(ประเมินคุณลักษณะ!AA33="","",ประเมินคุณลักษณะ!AA33),IF(ประเมินคุณลักษณะ!AA63="","",ประเมินคุณลักษณะ!AA63))</f>
        <v/>
      </c>
      <c r="Z33" s="187" t="str">
        <f>IF($B$2=1,IF(ประเมินคุณลักษณะ!AB33="","",ประเมินคุณลักษณะ!AB33),IF(ประเมินคุณลักษณะ!AB63="","",ประเมินคุณลักษณะ!AB63))</f>
        <v/>
      </c>
      <c r="AA33" s="187" t="str">
        <f>IF($B$2=1,IF(ประเมินคุณลักษณะ!AC33="","",ประเมินคุณลักษณะ!AC33),IF(ประเมินคุณลักษณะ!AC63="","",ประเมินคุณลักษณะ!AC63))</f>
        <v/>
      </c>
      <c r="AB33" s="187" t="str">
        <f>IF($B$2=1,IF(ประเมินคุณลักษณะ!AE33="","",ประเมินคุณลักษณะ!AE33),IF(ประเมินคุณลักษณะ!AE63="","",ประเมินคุณลักษณะ!AE63))</f>
        <v/>
      </c>
      <c r="AC33" s="187" t="str">
        <f>IF($B$2=1,IF(ประเมินคุณลักษณะ!AF33="","",ประเมินคุณลักษณะ!AF33),IF(ประเมินคุณลักษณะ!AF63="","",ประเมินคุณลักษณะ!AF63))</f>
        <v/>
      </c>
      <c r="AD33" s="187" t="str">
        <f>IF($B$2=1,IF(ประเมินคุณลักษณะ!AG33="","",ประเมินคุณลักษณะ!AG33),IF(ประเมินคุณลักษณะ!AG63="","",ประเมินคุณลักษณะ!AG63))</f>
        <v/>
      </c>
      <c r="AE33" s="187" t="str">
        <f>IF($B$2=1,IF(ประเมินคุณลักษณะ!AH33="","",ประเมินคุณลักษณะ!AH33),IF(ประเมินคุณลักษณะ!AH63="","",ประเมินคุณลักษณะ!AH63))</f>
        <v/>
      </c>
      <c r="AF33" s="187" t="str">
        <f>IF($B$2=1,IF(ประเมินคุณลักษณะ!AI33="","",ประเมินคุณลักษณะ!AI33),IF(ประเมินคุณลักษณะ!AI63="","",ประเมินคุณลักษณะ!AI63))</f>
        <v/>
      </c>
      <c r="AG33" s="187" t="str">
        <f>IF($B$2=1,IF(ประเมินคุณลักษณะ!AJ33="","",ประเมินคุณลักษณะ!AJ33),IF(ประเมินคุณลักษณะ!AJ63="","",ประเมินคุณลักษณะ!AJ63))</f>
        <v/>
      </c>
      <c r="AH33" s="187" t="str">
        <f>IF($B$2=1,IF(ประเมินคุณลักษณะ!AK33="","",ประเมินคุณลักษณะ!AK33),IF(ประเมินคุณลักษณะ!AK63="","",ประเมินคุณลักษณะ!AK63))</f>
        <v/>
      </c>
      <c r="AI33" s="187" t="str">
        <f>IF($B$2=1,IF(ประเมินคุณลักษณะ!AL33="","",ประเมินคุณลักษณะ!AL33),IF(ประเมินคุณลักษณะ!AL63="","",ประเมินคุณลักษณะ!AL63))</f>
        <v/>
      </c>
      <c r="AJ33" s="187" t="str">
        <f>IF($B$2=1,IF(ประเมินคุณลักษณะ!AM33="","",ประเมินคุณลักษณะ!AM33),IF(ประเมินคุณลักษณะ!AM63="","",ประเมินคุณลักษณะ!AM63))</f>
        <v/>
      </c>
      <c r="AK33" s="187" t="str">
        <f>IF($B$2=1,IF(ประเมินคุณลักษณะ!AN33="","",ประเมินคุณลักษณะ!AN33),IF(ประเมินคุณลักษณะ!AN63="","",ประเมินคุณลักษณะ!AN63))</f>
        <v/>
      </c>
      <c r="AL33" s="187" t="str">
        <f>IF($B$2=1,IF(ประเมินคุณลักษณะ!AO33="","",ประเมินคุณลักษณะ!AO33),IF(ประเมินคุณลักษณะ!AO63="","",ประเมินคุณลักษณะ!AO63))</f>
        <v/>
      </c>
      <c r="AM33" s="187" t="str">
        <f>IF($B$2=1,IF(ประเมินคุณลักษณะ!AP33="","",ประเมินคุณลักษณะ!AP33),IF(ประเมินคุณลักษณะ!AP63="","",ประเมินคุณลักษณะ!AP63))</f>
        <v/>
      </c>
      <c r="AN33" s="187" t="str">
        <f>IF($B$2=1,IF(ประเมินคุณลักษณะ!AQ33="","",ประเมินคุณลักษณะ!AQ33),IF(ประเมินคุณลักษณะ!AQ63="","",ประเมินคุณลักษณะ!AQ63))</f>
        <v/>
      </c>
      <c r="AO33" s="187" t="str">
        <f>IF($B$2=1,IF(ประเมินคุณลักษณะ!AR33="","",ประเมินคุณลักษณะ!AR33),IF(ประเมินคุณลักษณะ!AR63="","",ประเมินคุณลักษณะ!AR63))</f>
        <v/>
      </c>
      <c r="AP33" s="187" t="str">
        <f>IF($B$2=1,IF(ประเมินคุณลักษณะ!AS33="","",ประเมินคุณลักษณะ!AS33),IF(ประเมินคุณลักษณะ!AS63="","",ประเมินคุณลักษณะ!AS63))</f>
        <v/>
      </c>
      <c r="AQ33" s="187" t="str">
        <f>IF($B$2=1,IF(ประเมินคุณลักษณะ!AT33="","",ประเมินคุณลักษณะ!AT33),IF(ประเมินคุณลักษณะ!AT63="","",ประเมินคุณลักษณะ!AT63))</f>
        <v/>
      </c>
      <c r="AR33" s="187" t="str">
        <f>IF($B$2=1,IF(ประเมินคุณลักษณะ!AU33="","",ประเมินคุณลักษณะ!AU33),IF(ประเมินคุณลักษณะ!AU63="","",ประเมินคุณลักษณะ!AU63))</f>
        <v/>
      </c>
      <c r="AS33" s="187" t="str">
        <f>IF($B$2=1,IF(ประเมินคุณลักษณะ!AV33="","",ประเมินคุณลักษณะ!AV33),IF(ประเมินคุณลักษณะ!AV63="","",ประเมินคุณลักษณะ!AV63))</f>
        <v/>
      </c>
      <c r="AT33" s="187" t="str">
        <f>IF($B$2=1,IF(ประเมินคุณลักษณะ!AW33="","",ประเมินคุณลักษณะ!AW33),IF(ประเมินคุณลักษณะ!AW63="","",ประเมินคุณลักษณะ!AW63))</f>
        <v/>
      </c>
      <c r="AU33" s="187" t="str">
        <f>IF($B$2=1,IF(ประเมินคุณลักษณะ!AX33="","",ประเมินคุณลักษณะ!AX33),IF(ประเมินคุณลักษณะ!AX63="","",ประเมินคุณลักษณะ!AX63))</f>
        <v/>
      </c>
      <c r="AV33" s="187" t="str">
        <f>IF($B$2=1,IF(ประเมินคุณลักษณะ!AY33="","",ประเมินคุณลักษณะ!AY33),IF(ประเมินคุณลักษณะ!AY63="","",ประเมินคุณลักษณะ!AY63))</f>
        <v/>
      </c>
      <c r="AW33" s="187" t="str">
        <f>IF($B$2=1,IF(ประเมินคุณลักษณะ!AZ33="","",ประเมินคุณลักษณะ!AZ33),IF(ประเมินคุณลักษณะ!AZ63="","",ประเมินคุณลักษณะ!AZ63))</f>
        <v/>
      </c>
      <c r="AX33" s="187" t="str">
        <f>IF($B$2=1,IF(ประเมินคุณลักษณะ!BA33="","",ประเมินคุณลักษณะ!BA33),IF(ประเมินคุณลักษณะ!BA63="","",ประเมินคุณลักษณะ!BA63))</f>
        <v/>
      </c>
      <c r="AY33" s="187" t="str">
        <f>IF($B$2=1,IF(ประเมินคุณลักษณะ!BB33="","",ประเมินคุณลักษณะ!BB33),IF(ประเมินคุณลักษณะ!BB63="","",ประเมินคุณลักษณะ!BB63))</f>
        <v/>
      </c>
      <c r="AZ33" s="186" t="str">
        <f>IF($B$2=1,IF(ประเมินคุณลักษณะ!BC33="","",ประเมินคุณลักษณะ!BC33),IF(ประเมินคุณลักษณะ!BC63="","",ประเมินคุณลักษณะ!BC63))</f>
        <v/>
      </c>
    </row>
    <row r="34" spans="4:52" ht="20.100000000000001" customHeight="1" x14ac:dyDescent="0.5">
      <c r="D34" s="190">
        <f t="shared" si="2"/>
        <v>29</v>
      </c>
      <c r="E34" s="187" t="str">
        <f>IF($B$2=1,IF(ประเมินคุณลักษณะ!G34="","",ประเมินคุณลักษณะ!G34),IF(ประเมินคุณลักษณะ!G64="","",ประเมินคุณลักษณะ!G64))</f>
        <v/>
      </c>
      <c r="F34" s="187" t="str">
        <f>IF($B$2=1,IF(ประเมินคุณลักษณะ!H34="","",ประเมินคุณลักษณะ!H34),IF(ประเมินคุณลักษณะ!H64="","",ประเมินคุณลักษณะ!H64))</f>
        <v/>
      </c>
      <c r="G34" s="187" t="str">
        <f>IF($B$2=1,IF(ประเมินคุณลักษณะ!I34="","",ประเมินคุณลักษณะ!I34),IF(ประเมินคุณลักษณะ!I64="","",ประเมินคุณลักษณะ!I64))</f>
        <v/>
      </c>
      <c r="H34" s="187" t="str">
        <f>IF($B$2=1,IF(ประเมินคุณลักษณะ!J34="","",ประเมินคุณลักษณะ!J34),IF(ประเมินคุณลักษณะ!J64="","",ประเมินคุณลักษณะ!J64))</f>
        <v/>
      </c>
      <c r="I34" s="187" t="str">
        <f>IF($B$2=1,IF(ประเมินคุณลักษณะ!K34="","",ประเมินคุณลักษณะ!K34),IF(ประเมินคุณลักษณะ!K64="","",ประเมินคุณลักษณะ!K64))</f>
        <v/>
      </c>
      <c r="J34" s="187" t="str">
        <f>IF($B$2=1,IF(ประเมินคุณลักษณะ!L34="","",ประเมินคุณลักษณะ!L34),IF(ประเมินคุณลักษณะ!L64="","",ประเมินคุณลักษณะ!L64))</f>
        <v/>
      </c>
      <c r="K34" s="187" t="str">
        <f>IF($B$2=1,IF(ประเมินคุณลักษณะ!M34="","",ประเมินคุณลักษณะ!M34),IF(ประเมินคุณลักษณะ!M64="","",ประเมินคุณลักษณะ!M64))</f>
        <v/>
      </c>
      <c r="L34" s="187" t="str">
        <f>IF($B$2=1,IF(ประเมินคุณลักษณะ!N34="","",ประเมินคุณลักษณะ!N34),IF(ประเมินคุณลักษณะ!N64="","",ประเมินคุณลักษณะ!N64))</f>
        <v/>
      </c>
      <c r="M34" s="187" t="str">
        <f>IF($B$2=1,IF(ประเมินคุณลักษณะ!O34="","",ประเมินคุณลักษณะ!O34),IF(ประเมินคุณลักษณะ!O64="","",ประเมินคุณลักษณะ!O64))</f>
        <v/>
      </c>
      <c r="N34" s="187" t="str">
        <f>IF($B$2=1,IF(ประเมินคุณลักษณะ!P34="","",ประเมินคุณลักษณะ!P34),IF(ประเมินคุณลักษณะ!P64="","",ประเมินคุณลักษณะ!P64))</f>
        <v/>
      </c>
      <c r="O34" s="187" t="str">
        <f>IF($B$2=1,IF(ประเมินคุณลักษณะ!Q34="","",ประเมินคุณลักษณะ!Q34),IF(ประเมินคุณลักษณะ!Q64="","",ประเมินคุณลักษณะ!Q64))</f>
        <v/>
      </c>
      <c r="P34" s="187" t="str">
        <f>IF($B$2=1,IF(ประเมินคุณลักษณะ!R34="","",ประเมินคุณลักษณะ!R34),IF(ประเมินคุณลักษณะ!R64="","",ประเมินคุณลักษณะ!R64))</f>
        <v/>
      </c>
      <c r="Q34" s="187" t="str">
        <f>IF($B$2=1,IF(ประเมินคุณลักษณะ!S34="","",ประเมินคุณลักษณะ!S34),IF(ประเมินคุณลักษณะ!S64="","",ประเมินคุณลักษณะ!S64))</f>
        <v/>
      </c>
      <c r="R34" s="187" t="str">
        <f>IF($B$2=1,IF(ประเมินคุณลักษณะ!T34="","",ประเมินคุณลักษณะ!T34),IF(ประเมินคุณลักษณะ!T64="","",ประเมินคุณลักษณะ!T64))</f>
        <v/>
      </c>
      <c r="S34" s="187" t="str">
        <f>IF($B$2=1,IF(ประเมินคุณลักษณะ!U34="","",ประเมินคุณลักษณะ!U34),IF(ประเมินคุณลักษณะ!U64="","",ประเมินคุณลักษณะ!U64))</f>
        <v/>
      </c>
      <c r="T34" s="187" t="str">
        <f>IF($B$2=1,IF(ประเมินคุณลักษณะ!V34="","",ประเมินคุณลักษณะ!V34),IF(ประเมินคุณลักษณะ!V64="","",ประเมินคุณลักษณะ!V64))</f>
        <v/>
      </c>
      <c r="U34" s="187" t="str">
        <f>IF($B$2=1,IF(ประเมินคุณลักษณะ!W34="","",ประเมินคุณลักษณะ!W34),IF(ประเมินคุณลักษณะ!W64="","",ประเมินคุณลักษณะ!W64))</f>
        <v/>
      </c>
      <c r="V34" s="187" t="str">
        <f>IF($B$2=1,IF(ประเมินคุณลักษณะ!X34="","",ประเมินคุณลักษณะ!X34),IF(ประเมินคุณลักษณะ!X64="","",ประเมินคุณลักษณะ!X64))</f>
        <v/>
      </c>
      <c r="W34" s="187" t="str">
        <f>IF($B$2=1,IF(ประเมินคุณลักษณะ!Y34="","",ประเมินคุณลักษณะ!Y34),IF(ประเมินคุณลักษณะ!Y64="","",ประเมินคุณลักษณะ!Y64))</f>
        <v/>
      </c>
      <c r="X34" s="187" t="str">
        <f>IF($B$2=1,IF(ประเมินคุณลักษณะ!Z34="","",ประเมินคุณลักษณะ!Z34),IF(ประเมินคุณลักษณะ!Z64="","",ประเมินคุณลักษณะ!Z64))</f>
        <v/>
      </c>
      <c r="Y34" s="187" t="str">
        <f>IF($B$2=1,IF(ประเมินคุณลักษณะ!AA34="","",ประเมินคุณลักษณะ!AA34),IF(ประเมินคุณลักษณะ!AA64="","",ประเมินคุณลักษณะ!AA64))</f>
        <v/>
      </c>
      <c r="Z34" s="187" t="str">
        <f>IF($B$2=1,IF(ประเมินคุณลักษณะ!AB34="","",ประเมินคุณลักษณะ!AB34),IF(ประเมินคุณลักษณะ!AB64="","",ประเมินคุณลักษณะ!AB64))</f>
        <v/>
      </c>
      <c r="AA34" s="187" t="str">
        <f>IF($B$2=1,IF(ประเมินคุณลักษณะ!AC34="","",ประเมินคุณลักษณะ!AC34),IF(ประเมินคุณลักษณะ!AC64="","",ประเมินคุณลักษณะ!AC64))</f>
        <v/>
      </c>
      <c r="AB34" s="187" t="str">
        <f>IF($B$2=1,IF(ประเมินคุณลักษณะ!AE34="","",ประเมินคุณลักษณะ!AE34),IF(ประเมินคุณลักษณะ!AE64="","",ประเมินคุณลักษณะ!AE64))</f>
        <v/>
      </c>
      <c r="AC34" s="187" t="str">
        <f>IF($B$2=1,IF(ประเมินคุณลักษณะ!AF34="","",ประเมินคุณลักษณะ!AF34),IF(ประเมินคุณลักษณะ!AF64="","",ประเมินคุณลักษณะ!AF64))</f>
        <v/>
      </c>
      <c r="AD34" s="187" t="str">
        <f>IF($B$2=1,IF(ประเมินคุณลักษณะ!AG34="","",ประเมินคุณลักษณะ!AG34),IF(ประเมินคุณลักษณะ!AG64="","",ประเมินคุณลักษณะ!AG64))</f>
        <v/>
      </c>
      <c r="AE34" s="187" t="str">
        <f>IF($B$2=1,IF(ประเมินคุณลักษณะ!AH34="","",ประเมินคุณลักษณะ!AH34),IF(ประเมินคุณลักษณะ!AH64="","",ประเมินคุณลักษณะ!AH64))</f>
        <v/>
      </c>
      <c r="AF34" s="187" t="str">
        <f>IF($B$2=1,IF(ประเมินคุณลักษณะ!AI34="","",ประเมินคุณลักษณะ!AI34),IF(ประเมินคุณลักษณะ!AI64="","",ประเมินคุณลักษณะ!AI64))</f>
        <v/>
      </c>
      <c r="AG34" s="187" t="str">
        <f>IF($B$2=1,IF(ประเมินคุณลักษณะ!AJ34="","",ประเมินคุณลักษณะ!AJ34),IF(ประเมินคุณลักษณะ!AJ64="","",ประเมินคุณลักษณะ!AJ64))</f>
        <v/>
      </c>
      <c r="AH34" s="187" t="str">
        <f>IF($B$2=1,IF(ประเมินคุณลักษณะ!AK34="","",ประเมินคุณลักษณะ!AK34),IF(ประเมินคุณลักษณะ!AK64="","",ประเมินคุณลักษณะ!AK64))</f>
        <v/>
      </c>
      <c r="AI34" s="187" t="str">
        <f>IF($B$2=1,IF(ประเมินคุณลักษณะ!AL34="","",ประเมินคุณลักษณะ!AL34),IF(ประเมินคุณลักษณะ!AL64="","",ประเมินคุณลักษณะ!AL64))</f>
        <v/>
      </c>
      <c r="AJ34" s="187" t="str">
        <f>IF($B$2=1,IF(ประเมินคุณลักษณะ!AM34="","",ประเมินคุณลักษณะ!AM34),IF(ประเมินคุณลักษณะ!AM64="","",ประเมินคุณลักษณะ!AM64))</f>
        <v/>
      </c>
      <c r="AK34" s="187" t="str">
        <f>IF($B$2=1,IF(ประเมินคุณลักษณะ!AN34="","",ประเมินคุณลักษณะ!AN34),IF(ประเมินคุณลักษณะ!AN64="","",ประเมินคุณลักษณะ!AN64))</f>
        <v/>
      </c>
      <c r="AL34" s="187" t="str">
        <f>IF($B$2=1,IF(ประเมินคุณลักษณะ!AO34="","",ประเมินคุณลักษณะ!AO34),IF(ประเมินคุณลักษณะ!AO64="","",ประเมินคุณลักษณะ!AO64))</f>
        <v/>
      </c>
      <c r="AM34" s="187" t="str">
        <f>IF($B$2=1,IF(ประเมินคุณลักษณะ!AP34="","",ประเมินคุณลักษณะ!AP34),IF(ประเมินคุณลักษณะ!AP64="","",ประเมินคุณลักษณะ!AP64))</f>
        <v/>
      </c>
      <c r="AN34" s="187" t="str">
        <f>IF($B$2=1,IF(ประเมินคุณลักษณะ!AQ34="","",ประเมินคุณลักษณะ!AQ34),IF(ประเมินคุณลักษณะ!AQ64="","",ประเมินคุณลักษณะ!AQ64))</f>
        <v/>
      </c>
      <c r="AO34" s="187" t="str">
        <f>IF($B$2=1,IF(ประเมินคุณลักษณะ!AR34="","",ประเมินคุณลักษณะ!AR34),IF(ประเมินคุณลักษณะ!AR64="","",ประเมินคุณลักษณะ!AR64))</f>
        <v/>
      </c>
      <c r="AP34" s="187" t="str">
        <f>IF($B$2=1,IF(ประเมินคุณลักษณะ!AS34="","",ประเมินคุณลักษณะ!AS34),IF(ประเมินคุณลักษณะ!AS64="","",ประเมินคุณลักษณะ!AS64))</f>
        <v/>
      </c>
      <c r="AQ34" s="187" t="str">
        <f>IF($B$2=1,IF(ประเมินคุณลักษณะ!AT34="","",ประเมินคุณลักษณะ!AT34),IF(ประเมินคุณลักษณะ!AT64="","",ประเมินคุณลักษณะ!AT64))</f>
        <v/>
      </c>
      <c r="AR34" s="187" t="str">
        <f>IF($B$2=1,IF(ประเมินคุณลักษณะ!AU34="","",ประเมินคุณลักษณะ!AU34),IF(ประเมินคุณลักษณะ!AU64="","",ประเมินคุณลักษณะ!AU64))</f>
        <v/>
      </c>
      <c r="AS34" s="187" t="str">
        <f>IF($B$2=1,IF(ประเมินคุณลักษณะ!AV34="","",ประเมินคุณลักษณะ!AV34),IF(ประเมินคุณลักษณะ!AV64="","",ประเมินคุณลักษณะ!AV64))</f>
        <v/>
      </c>
      <c r="AT34" s="187" t="str">
        <f>IF($B$2=1,IF(ประเมินคุณลักษณะ!AW34="","",ประเมินคุณลักษณะ!AW34),IF(ประเมินคุณลักษณะ!AW64="","",ประเมินคุณลักษณะ!AW64))</f>
        <v/>
      </c>
      <c r="AU34" s="187" t="str">
        <f>IF($B$2=1,IF(ประเมินคุณลักษณะ!AX34="","",ประเมินคุณลักษณะ!AX34),IF(ประเมินคุณลักษณะ!AX64="","",ประเมินคุณลักษณะ!AX64))</f>
        <v/>
      </c>
      <c r="AV34" s="187" t="str">
        <f>IF($B$2=1,IF(ประเมินคุณลักษณะ!AY34="","",ประเมินคุณลักษณะ!AY34),IF(ประเมินคุณลักษณะ!AY64="","",ประเมินคุณลักษณะ!AY64))</f>
        <v/>
      </c>
      <c r="AW34" s="187" t="str">
        <f>IF($B$2=1,IF(ประเมินคุณลักษณะ!AZ34="","",ประเมินคุณลักษณะ!AZ34),IF(ประเมินคุณลักษณะ!AZ64="","",ประเมินคุณลักษณะ!AZ64))</f>
        <v/>
      </c>
      <c r="AX34" s="187" t="str">
        <f>IF($B$2=1,IF(ประเมินคุณลักษณะ!BA34="","",ประเมินคุณลักษณะ!BA34),IF(ประเมินคุณลักษณะ!BA64="","",ประเมินคุณลักษณะ!BA64))</f>
        <v/>
      </c>
      <c r="AY34" s="187" t="str">
        <f>IF($B$2=1,IF(ประเมินคุณลักษณะ!BB34="","",ประเมินคุณลักษณะ!BB34),IF(ประเมินคุณลักษณะ!BB64="","",ประเมินคุณลักษณะ!BB64))</f>
        <v/>
      </c>
      <c r="AZ34" s="186" t="str">
        <f>IF($B$2=1,IF(ประเมินคุณลักษณะ!BC34="","",ประเมินคุณลักษณะ!BC34),IF(ประเมินคุณลักษณะ!BC64="","",ประเมินคุณลักษณะ!BC64))</f>
        <v/>
      </c>
    </row>
    <row r="35" spans="4:52" ht="20.100000000000001" customHeight="1" x14ac:dyDescent="0.5">
      <c r="D35" s="190">
        <f t="shared" si="2"/>
        <v>30</v>
      </c>
      <c r="E35" s="187" t="str">
        <f>IF($B$2=1,IF(ประเมินคุณลักษณะ!G35="","",ประเมินคุณลักษณะ!G35),IF(ประเมินคุณลักษณะ!G65="","",ประเมินคุณลักษณะ!G65))</f>
        <v/>
      </c>
      <c r="F35" s="187" t="str">
        <f>IF($B$2=1,IF(ประเมินคุณลักษณะ!H35="","",ประเมินคุณลักษณะ!H35),IF(ประเมินคุณลักษณะ!H65="","",ประเมินคุณลักษณะ!H65))</f>
        <v/>
      </c>
      <c r="G35" s="187" t="str">
        <f>IF($B$2=1,IF(ประเมินคุณลักษณะ!I35="","",ประเมินคุณลักษณะ!I35),IF(ประเมินคุณลักษณะ!I65="","",ประเมินคุณลักษณะ!I65))</f>
        <v/>
      </c>
      <c r="H35" s="187" t="str">
        <f>IF($B$2=1,IF(ประเมินคุณลักษณะ!J35="","",ประเมินคุณลักษณะ!J35),IF(ประเมินคุณลักษณะ!J65="","",ประเมินคุณลักษณะ!J65))</f>
        <v/>
      </c>
      <c r="I35" s="187" t="str">
        <f>IF($B$2=1,IF(ประเมินคุณลักษณะ!K35="","",ประเมินคุณลักษณะ!K35),IF(ประเมินคุณลักษณะ!K65="","",ประเมินคุณลักษณะ!K65))</f>
        <v/>
      </c>
      <c r="J35" s="187" t="str">
        <f>IF($B$2=1,IF(ประเมินคุณลักษณะ!L35="","",ประเมินคุณลักษณะ!L35),IF(ประเมินคุณลักษณะ!L65="","",ประเมินคุณลักษณะ!L65))</f>
        <v/>
      </c>
      <c r="K35" s="187" t="str">
        <f>IF($B$2=1,IF(ประเมินคุณลักษณะ!M35="","",ประเมินคุณลักษณะ!M35),IF(ประเมินคุณลักษณะ!M65="","",ประเมินคุณลักษณะ!M65))</f>
        <v/>
      </c>
      <c r="L35" s="187" t="str">
        <f>IF($B$2=1,IF(ประเมินคุณลักษณะ!N35="","",ประเมินคุณลักษณะ!N35),IF(ประเมินคุณลักษณะ!N65="","",ประเมินคุณลักษณะ!N65))</f>
        <v/>
      </c>
      <c r="M35" s="187" t="str">
        <f>IF($B$2=1,IF(ประเมินคุณลักษณะ!O35="","",ประเมินคุณลักษณะ!O35),IF(ประเมินคุณลักษณะ!O65="","",ประเมินคุณลักษณะ!O65))</f>
        <v/>
      </c>
      <c r="N35" s="187" t="str">
        <f>IF($B$2=1,IF(ประเมินคุณลักษณะ!P35="","",ประเมินคุณลักษณะ!P35),IF(ประเมินคุณลักษณะ!P65="","",ประเมินคุณลักษณะ!P65))</f>
        <v/>
      </c>
      <c r="O35" s="187" t="str">
        <f>IF($B$2=1,IF(ประเมินคุณลักษณะ!Q35="","",ประเมินคุณลักษณะ!Q35),IF(ประเมินคุณลักษณะ!Q65="","",ประเมินคุณลักษณะ!Q65))</f>
        <v/>
      </c>
      <c r="P35" s="187" t="str">
        <f>IF($B$2=1,IF(ประเมินคุณลักษณะ!R35="","",ประเมินคุณลักษณะ!R35),IF(ประเมินคุณลักษณะ!R65="","",ประเมินคุณลักษณะ!R65))</f>
        <v/>
      </c>
      <c r="Q35" s="187" t="str">
        <f>IF($B$2=1,IF(ประเมินคุณลักษณะ!S35="","",ประเมินคุณลักษณะ!S35),IF(ประเมินคุณลักษณะ!S65="","",ประเมินคุณลักษณะ!S65))</f>
        <v/>
      </c>
      <c r="R35" s="187" t="str">
        <f>IF($B$2=1,IF(ประเมินคุณลักษณะ!T35="","",ประเมินคุณลักษณะ!T35),IF(ประเมินคุณลักษณะ!T65="","",ประเมินคุณลักษณะ!T65))</f>
        <v/>
      </c>
      <c r="S35" s="187" t="str">
        <f>IF($B$2=1,IF(ประเมินคุณลักษณะ!U35="","",ประเมินคุณลักษณะ!U35),IF(ประเมินคุณลักษณะ!U65="","",ประเมินคุณลักษณะ!U65))</f>
        <v/>
      </c>
      <c r="T35" s="187" t="str">
        <f>IF($B$2=1,IF(ประเมินคุณลักษณะ!V35="","",ประเมินคุณลักษณะ!V35),IF(ประเมินคุณลักษณะ!V65="","",ประเมินคุณลักษณะ!V65))</f>
        <v/>
      </c>
      <c r="U35" s="187" t="str">
        <f>IF($B$2=1,IF(ประเมินคุณลักษณะ!W35="","",ประเมินคุณลักษณะ!W35),IF(ประเมินคุณลักษณะ!W65="","",ประเมินคุณลักษณะ!W65))</f>
        <v/>
      </c>
      <c r="V35" s="187" t="str">
        <f>IF($B$2=1,IF(ประเมินคุณลักษณะ!X35="","",ประเมินคุณลักษณะ!X35),IF(ประเมินคุณลักษณะ!X65="","",ประเมินคุณลักษณะ!X65))</f>
        <v/>
      </c>
      <c r="W35" s="187" t="str">
        <f>IF($B$2=1,IF(ประเมินคุณลักษณะ!Y35="","",ประเมินคุณลักษณะ!Y35),IF(ประเมินคุณลักษณะ!Y65="","",ประเมินคุณลักษณะ!Y65))</f>
        <v/>
      </c>
      <c r="X35" s="187" t="str">
        <f>IF($B$2=1,IF(ประเมินคุณลักษณะ!Z35="","",ประเมินคุณลักษณะ!Z35),IF(ประเมินคุณลักษณะ!Z65="","",ประเมินคุณลักษณะ!Z65))</f>
        <v/>
      </c>
      <c r="Y35" s="187" t="str">
        <f>IF($B$2=1,IF(ประเมินคุณลักษณะ!AA35="","",ประเมินคุณลักษณะ!AA35),IF(ประเมินคุณลักษณะ!AA65="","",ประเมินคุณลักษณะ!AA65))</f>
        <v/>
      </c>
      <c r="Z35" s="187" t="str">
        <f>IF($B$2=1,IF(ประเมินคุณลักษณะ!AB35="","",ประเมินคุณลักษณะ!AB35),IF(ประเมินคุณลักษณะ!AB65="","",ประเมินคุณลักษณะ!AB65))</f>
        <v/>
      </c>
      <c r="AA35" s="187" t="str">
        <f>IF($B$2=1,IF(ประเมินคุณลักษณะ!AC35="","",ประเมินคุณลักษณะ!AC35),IF(ประเมินคุณลักษณะ!AC65="","",ประเมินคุณลักษณะ!AC65))</f>
        <v/>
      </c>
      <c r="AB35" s="187" t="str">
        <f>IF($B$2=1,IF(ประเมินคุณลักษณะ!AE35="","",ประเมินคุณลักษณะ!AE35),IF(ประเมินคุณลักษณะ!AE65="","",ประเมินคุณลักษณะ!AE65))</f>
        <v/>
      </c>
      <c r="AC35" s="187" t="str">
        <f>IF($B$2=1,IF(ประเมินคุณลักษณะ!AF35="","",ประเมินคุณลักษณะ!AF35),IF(ประเมินคุณลักษณะ!AF65="","",ประเมินคุณลักษณะ!AF65))</f>
        <v/>
      </c>
      <c r="AD35" s="187" t="str">
        <f>IF($B$2=1,IF(ประเมินคุณลักษณะ!AG35="","",ประเมินคุณลักษณะ!AG35),IF(ประเมินคุณลักษณะ!AG65="","",ประเมินคุณลักษณะ!AG65))</f>
        <v/>
      </c>
      <c r="AE35" s="187" t="str">
        <f>IF($B$2=1,IF(ประเมินคุณลักษณะ!AH35="","",ประเมินคุณลักษณะ!AH35),IF(ประเมินคุณลักษณะ!AH65="","",ประเมินคุณลักษณะ!AH65))</f>
        <v/>
      </c>
      <c r="AF35" s="187" t="str">
        <f>IF($B$2=1,IF(ประเมินคุณลักษณะ!AI35="","",ประเมินคุณลักษณะ!AI35),IF(ประเมินคุณลักษณะ!AI65="","",ประเมินคุณลักษณะ!AI65))</f>
        <v/>
      </c>
      <c r="AG35" s="187" t="str">
        <f>IF($B$2=1,IF(ประเมินคุณลักษณะ!AJ35="","",ประเมินคุณลักษณะ!AJ35),IF(ประเมินคุณลักษณะ!AJ65="","",ประเมินคุณลักษณะ!AJ65))</f>
        <v/>
      </c>
      <c r="AH35" s="187" t="str">
        <f>IF($B$2=1,IF(ประเมินคุณลักษณะ!AK35="","",ประเมินคุณลักษณะ!AK35),IF(ประเมินคุณลักษณะ!AK65="","",ประเมินคุณลักษณะ!AK65))</f>
        <v/>
      </c>
      <c r="AI35" s="187" t="str">
        <f>IF($B$2=1,IF(ประเมินคุณลักษณะ!AL35="","",ประเมินคุณลักษณะ!AL35),IF(ประเมินคุณลักษณะ!AL65="","",ประเมินคุณลักษณะ!AL65))</f>
        <v/>
      </c>
      <c r="AJ35" s="187" t="str">
        <f>IF($B$2=1,IF(ประเมินคุณลักษณะ!AM35="","",ประเมินคุณลักษณะ!AM35),IF(ประเมินคุณลักษณะ!AM65="","",ประเมินคุณลักษณะ!AM65))</f>
        <v/>
      </c>
      <c r="AK35" s="187" t="str">
        <f>IF($B$2=1,IF(ประเมินคุณลักษณะ!AN35="","",ประเมินคุณลักษณะ!AN35),IF(ประเมินคุณลักษณะ!AN65="","",ประเมินคุณลักษณะ!AN65))</f>
        <v/>
      </c>
      <c r="AL35" s="187" t="str">
        <f>IF($B$2=1,IF(ประเมินคุณลักษณะ!AO35="","",ประเมินคุณลักษณะ!AO35),IF(ประเมินคุณลักษณะ!AO65="","",ประเมินคุณลักษณะ!AO65))</f>
        <v/>
      </c>
      <c r="AM35" s="187" t="str">
        <f>IF($B$2=1,IF(ประเมินคุณลักษณะ!AP35="","",ประเมินคุณลักษณะ!AP35),IF(ประเมินคุณลักษณะ!AP65="","",ประเมินคุณลักษณะ!AP65))</f>
        <v/>
      </c>
      <c r="AN35" s="187" t="str">
        <f>IF($B$2=1,IF(ประเมินคุณลักษณะ!AQ35="","",ประเมินคุณลักษณะ!AQ35),IF(ประเมินคุณลักษณะ!AQ65="","",ประเมินคุณลักษณะ!AQ65))</f>
        <v/>
      </c>
      <c r="AO35" s="187" t="str">
        <f>IF($B$2=1,IF(ประเมินคุณลักษณะ!AR35="","",ประเมินคุณลักษณะ!AR35),IF(ประเมินคุณลักษณะ!AR65="","",ประเมินคุณลักษณะ!AR65))</f>
        <v/>
      </c>
      <c r="AP35" s="187" t="str">
        <f>IF($B$2=1,IF(ประเมินคุณลักษณะ!AS35="","",ประเมินคุณลักษณะ!AS35),IF(ประเมินคุณลักษณะ!AS65="","",ประเมินคุณลักษณะ!AS65))</f>
        <v/>
      </c>
      <c r="AQ35" s="187" t="str">
        <f>IF($B$2=1,IF(ประเมินคุณลักษณะ!AT35="","",ประเมินคุณลักษณะ!AT35),IF(ประเมินคุณลักษณะ!AT65="","",ประเมินคุณลักษณะ!AT65))</f>
        <v/>
      </c>
      <c r="AR35" s="187" t="str">
        <f>IF($B$2=1,IF(ประเมินคุณลักษณะ!AU35="","",ประเมินคุณลักษณะ!AU35),IF(ประเมินคุณลักษณะ!AU65="","",ประเมินคุณลักษณะ!AU65))</f>
        <v/>
      </c>
      <c r="AS35" s="187" t="str">
        <f>IF($B$2=1,IF(ประเมินคุณลักษณะ!AV35="","",ประเมินคุณลักษณะ!AV35),IF(ประเมินคุณลักษณะ!AV65="","",ประเมินคุณลักษณะ!AV65))</f>
        <v/>
      </c>
      <c r="AT35" s="187" t="str">
        <f>IF($B$2=1,IF(ประเมินคุณลักษณะ!AW35="","",ประเมินคุณลักษณะ!AW35),IF(ประเมินคุณลักษณะ!AW65="","",ประเมินคุณลักษณะ!AW65))</f>
        <v/>
      </c>
      <c r="AU35" s="187" t="str">
        <f>IF($B$2=1,IF(ประเมินคุณลักษณะ!AX35="","",ประเมินคุณลักษณะ!AX35),IF(ประเมินคุณลักษณะ!AX65="","",ประเมินคุณลักษณะ!AX65))</f>
        <v/>
      </c>
      <c r="AV35" s="187" t="str">
        <f>IF($B$2=1,IF(ประเมินคุณลักษณะ!AY35="","",ประเมินคุณลักษณะ!AY35),IF(ประเมินคุณลักษณะ!AY65="","",ประเมินคุณลักษณะ!AY65))</f>
        <v/>
      </c>
      <c r="AW35" s="187" t="str">
        <f>IF($B$2=1,IF(ประเมินคุณลักษณะ!AZ35="","",ประเมินคุณลักษณะ!AZ35),IF(ประเมินคุณลักษณะ!AZ65="","",ประเมินคุณลักษณะ!AZ65))</f>
        <v/>
      </c>
      <c r="AX35" s="187" t="str">
        <f>IF($B$2=1,IF(ประเมินคุณลักษณะ!BA35="","",ประเมินคุณลักษณะ!BA35),IF(ประเมินคุณลักษณะ!BA65="","",ประเมินคุณลักษณะ!BA65))</f>
        <v/>
      </c>
      <c r="AY35" s="187" t="str">
        <f>IF($B$2=1,IF(ประเมินคุณลักษณะ!BB35="","",ประเมินคุณลักษณะ!BB35),IF(ประเมินคุณลักษณะ!BB65="","",ประเมินคุณลักษณะ!BB65))</f>
        <v/>
      </c>
      <c r="AZ35" s="186" t="str">
        <f>IF($B$2=1,IF(ประเมินคุณลักษณะ!BC35="","",ประเมินคุณลักษณะ!BC35),IF(ประเมินคุณลักษณะ!BC65="","",ประเมินคุณลักษณะ!BC65))</f>
        <v/>
      </c>
    </row>
  </sheetData>
  <sheetProtection algorithmName="SHA-512" hashValue="xwb1Q9dFurijMjPbGUB5tsgC/Z7WbIe/vc+a0CzSoToPjxCz4gTDe6rBfg9/e4wiODlisgQ8u5XwwweQt60NTA==" saltValue="sXYueH2rAOWuxgFumhMPKw==" spinCount="100000" sheet="1" objects="1" scenarios="1"/>
  <protectedRanges>
    <protectedRange sqref="B1:B2" name="ช่วง1"/>
  </protectedRanges>
  <mergeCells count="53">
    <mergeCell ref="AB1:AX1"/>
    <mergeCell ref="E1:AA1"/>
    <mergeCell ref="AB2:AU2"/>
    <mergeCell ref="E2:X2"/>
    <mergeCell ref="AP3:AP4"/>
    <mergeCell ref="AQ3:AQ4"/>
    <mergeCell ref="AR3:AR4"/>
    <mergeCell ref="AS3:AS4"/>
    <mergeCell ref="AT3:AT4"/>
    <mergeCell ref="AU3:AU4"/>
    <mergeCell ref="AJ3:AJ4"/>
    <mergeCell ref="AK3:AK4"/>
    <mergeCell ref="AL3:AL4"/>
    <mergeCell ref="AM3:AM4"/>
    <mergeCell ref="AN3:AN4"/>
    <mergeCell ref="AO3:AO4"/>
    <mergeCell ref="AI3:AI4"/>
    <mergeCell ref="V3:V4"/>
    <mergeCell ref="W3:W4"/>
    <mergeCell ref="X3:X4"/>
    <mergeCell ref="AB3:AB4"/>
    <mergeCell ref="AC3:AC4"/>
    <mergeCell ref="AD3:AD4"/>
    <mergeCell ref="AE3:AE4"/>
    <mergeCell ref="AF3:AF4"/>
    <mergeCell ref="AG3:AG4"/>
    <mergeCell ref="AH3:AH4"/>
    <mergeCell ref="P3:P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D1:D5"/>
    <mergeCell ref="AY1:AY5"/>
    <mergeCell ref="AZ1:AZ5"/>
    <mergeCell ref="Y2:Y4"/>
    <mergeCell ref="Z2:Z5"/>
    <mergeCell ref="AA2:AA5"/>
    <mergeCell ref="AV2:AV4"/>
    <mergeCell ref="AW2:AW5"/>
    <mergeCell ref="AX2:AX5"/>
    <mergeCell ref="E3:E4"/>
    <mergeCell ref="F3:F4"/>
    <mergeCell ref="G3:G4"/>
    <mergeCell ref="H3:H4"/>
    <mergeCell ref="I3:I4"/>
    <mergeCell ref="U3:U4"/>
    <mergeCell ref="J3:J4"/>
  </mergeCells>
  <conditionalFormatting sqref="AZ6:AZ35">
    <cfRule type="cellIs" dxfId="7" priority="1" operator="equal">
      <formula>"ย้ายออก"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6CB17C3-E95F-4562-B110-DE7916992B4B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E2F647A-0B46-4235-B95D-E56FEC108906}">
          <x14:formula1>
            <xm:f>รายการ!$K$2:$K$36</xm:f>
          </x14:formula1>
          <xm:sqref>B1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3D1E1-9B96-4779-8295-C5F9F609B857}">
  <dimension ref="A1:AW35"/>
  <sheetViews>
    <sheetView workbookViewId="0">
      <pane xSplit="5" ySplit="5" topLeftCell="F6" activePane="bottomRight" state="frozen"/>
      <selection pane="topRight" activeCell="C1" sqref="C1"/>
      <selection pane="bottomLeft" activeCell="A6" sqref="A6"/>
      <selection pane="bottomRight" activeCell="C1" sqref="C1"/>
    </sheetView>
  </sheetViews>
  <sheetFormatPr defaultColWidth="5.625" defaultRowHeight="21.75" x14ac:dyDescent="0.5"/>
  <cols>
    <col min="1" max="1" width="8.625" style="191" customWidth="1"/>
    <col min="2" max="2" width="23.75" style="191" customWidth="1"/>
    <col min="3" max="3" width="9.75" style="191" customWidth="1"/>
    <col min="4" max="4" width="3.625" style="191" customWidth="1"/>
    <col min="5" max="5" width="24.5" style="191" customWidth="1"/>
    <col min="6" max="32" width="3.625" style="191" customWidth="1"/>
    <col min="33" max="33" width="4.25" style="191" customWidth="1"/>
    <col min="34" max="48" width="3.25" style="191" customWidth="1"/>
    <col min="49" max="49" width="4.875" style="191" customWidth="1"/>
    <col min="50" max="16384" width="5.625" style="191"/>
  </cols>
  <sheetData>
    <row r="1" spans="1:49" ht="27.75" x14ac:dyDescent="0.5">
      <c r="A1" s="210" t="s">
        <v>239</v>
      </c>
      <c r="B1" s="204" t="s">
        <v>243</v>
      </c>
      <c r="C1" s="211" t="str">
        <f>_xlfn.IFNA(IF(VLOOKUP(B1,รายการ!$K$1:$L$36,2,FALSE)="","",HYPERLINK("#" &amp; VLOOKUP(B1,รายการ!$K$1:$L$36,2,FALSE)  &amp; "","คลิก")),"")</f>
        <v>คลิก</v>
      </c>
      <c r="D1" s="487" t="s">
        <v>40</v>
      </c>
      <c r="E1" s="499" t="s">
        <v>62</v>
      </c>
      <c r="F1" s="496" t="s">
        <v>168</v>
      </c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88" t="s">
        <v>162</v>
      </c>
      <c r="S1" s="500" t="s">
        <v>114</v>
      </c>
      <c r="T1" s="496" t="s">
        <v>170</v>
      </c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88" t="s">
        <v>162</v>
      </c>
      <c r="AG1" s="500" t="s">
        <v>114</v>
      </c>
      <c r="AH1" s="496" t="s">
        <v>171</v>
      </c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88" t="s">
        <v>162</v>
      </c>
      <c r="AU1" s="500" t="s">
        <v>114</v>
      </c>
      <c r="AV1" s="498" t="s">
        <v>173</v>
      </c>
      <c r="AW1" s="501" t="s">
        <v>172</v>
      </c>
    </row>
    <row r="2" spans="1:49" ht="27.75" x14ac:dyDescent="0.5">
      <c r="A2" s="206" t="s">
        <v>320</v>
      </c>
      <c r="B2" s="205">
        <v>1</v>
      </c>
      <c r="C2" s="207"/>
      <c r="D2" s="487"/>
      <c r="E2" s="499"/>
      <c r="F2" s="497" t="s">
        <v>160</v>
      </c>
      <c r="G2" s="497"/>
      <c r="H2" s="497"/>
      <c r="I2" s="497"/>
      <c r="J2" s="489" t="s">
        <v>166</v>
      </c>
      <c r="K2" s="489" t="s">
        <v>114</v>
      </c>
      <c r="L2" s="497" t="s">
        <v>161</v>
      </c>
      <c r="M2" s="497"/>
      <c r="N2" s="497"/>
      <c r="O2" s="497"/>
      <c r="P2" s="489" t="s">
        <v>166</v>
      </c>
      <c r="Q2" s="489" t="s">
        <v>114</v>
      </c>
      <c r="R2" s="488"/>
      <c r="S2" s="500"/>
      <c r="T2" s="497" t="s">
        <v>160</v>
      </c>
      <c r="U2" s="497"/>
      <c r="V2" s="497"/>
      <c r="W2" s="497"/>
      <c r="X2" s="498" t="s">
        <v>166</v>
      </c>
      <c r="Y2" s="498" t="s">
        <v>114</v>
      </c>
      <c r="Z2" s="497" t="s">
        <v>161</v>
      </c>
      <c r="AA2" s="497"/>
      <c r="AB2" s="497"/>
      <c r="AC2" s="497"/>
      <c r="AD2" s="498" t="s">
        <v>166</v>
      </c>
      <c r="AE2" s="498" t="s">
        <v>114</v>
      </c>
      <c r="AF2" s="488"/>
      <c r="AG2" s="500"/>
      <c r="AH2" s="497" t="s">
        <v>160</v>
      </c>
      <c r="AI2" s="497"/>
      <c r="AJ2" s="497"/>
      <c r="AK2" s="497"/>
      <c r="AL2" s="498" t="s">
        <v>166</v>
      </c>
      <c r="AM2" s="498" t="s">
        <v>114</v>
      </c>
      <c r="AN2" s="497" t="s">
        <v>161</v>
      </c>
      <c r="AO2" s="497"/>
      <c r="AP2" s="497"/>
      <c r="AQ2" s="497"/>
      <c r="AR2" s="498" t="s">
        <v>166</v>
      </c>
      <c r="AS2" s="498" t="s">
        <v>114</v>
      </c>
      <c r="AT2" s="488"/>
      <c r="AU2" s="500"/>
      <c r="AV2" s="498"/>
      <c r="AW2" s="501"/>
    </row>
    <row r="3" spans="1:49" x14ac:dyDescent="0.5">
      <c r="A3" s="213"/>
      <c r="B3" s="213"/>
      <c r="C3" s="213"/>
      <c r="D3" s="487"/>
      <c r="E3" s="499"/>
      <c r="F3" s="497"/>
      <c r="G3" s="497"/>
      <c r="H3" s="497"/>
      <c r="I3" s="497"/>
      <c r="J3" s="489"/>
      <c r="K3" s="489"/>
      <c r="L3" s="497"/>
      <c r="M3" s="497"/>
      <c r="N3" s="497"/>
      <c r="O3" s="497"/>
      <c r="P3" s="489"/>
      <c r="Q3" s="489"/>
      <c r="R3" s="488"/>
      <c r="S3" s="500"/>
      <c r="T3" s="497"/>
      <c r="U3" s="497"/>
      <c r="V3" s="497"/>
      <c r="W3" s="497"/>
      <c r="X3" s="498"/>
      <c r="Y3" s="498"/>
      <c r="Z3" s="497"/>
      <c r="AA3" s="497"/>
      <c r="AB3" s="497"/>
      <c r="AC3" s="497"/>
      <c r="AD3" s="498"/>
      <c r="AE3" s="498"/>
      <c r="AF3" s="488"/>
      <c r="AG3" s="500"/>
      <c r="AH3" s="497"/>
      <c r="AI3" s="497"/>
      <c r="AJ3" s="497"/>
      <c r="AK3" s="497"/>
      <c r="AL3" s="498"/>
      <c r="AM3" s="498"/>
      <c r="AN3" s="497"/>
      <c r="AO3" s="497"/>
      <c r="AP3" s="497"/>
      <c r="AQ3" s="497"/>
      <c r="AR3" s="498"/>
      <c r="AS3" s="498"/>
      <c r="AT3" s="488"/>
      <c r="AU3" s="500"/>
      <c r="AV3" s="498"/>
      <c r="AW3" s="501"/>
    </row>
    <row r="4" spans="1:49" x14ac:dyDescent="0.5">
      <c r="A4" s="213"/>
      <c r="B4" s="213"/>
      <c r="C4" s="213"/>
      <c r="D4" s="487"/>
      <c r="E4" s="499"/>
      <c r="F4" s="502" t="s">
        <v>169</v>
      </c>
      <c r="G4" s="502"/>
      <c r="H4" s="502"/>
      <c r="I4" s="502"/>
      <c r="J4" s="489"/>
      <c r="K4" s="489"/>
      <c r="L4" s="502" t="s">
        <v>169</v>
      </c>
      <c r="M4" s="502"/>
      <c r="N4" s="502"/>
      <c r="O4" s="502"/>
      <c r="P4" s="489"/>
      <c r="Q4" s="489"/>
      <c r="R4" s="488"/>
      <c r="S4" s="500"/>
      <c r="T4" s="502" t="s">
        <v>169</v>
      </c>
      <c r="U4" s="502"/>
      <c r="V4" s="502"/>
      <c r="W4" s="502"/>
      <c r="X4" s="498"/>
      <c r="Y4" s="498"/>
      <c r="Z4" s="502" t="s">
        <v>169</v>
      </c>
      <c r="AA4" s="502"/>
      <c r="AB4" s="502"/>
      <c r="AC4" s="502"/>
      <c r="AD4" s="498"/>
      <c r="AE4" s="498"/>
      <c r="AF4" s="488"/>
      <c r="AG4" s="500"/>
      <c r="AH4" s="502" t="s">
        <v>169</v>
      </c>
      <c r="AI4" s="502"/>
      <c r="AJ4" s="502"/>
      <c r="AK4" s="502"/>
      <c r="AL4" s="498"/>
      <c r="AM4" s="498"/>
      <c r="AN4" s="502" t="s">
        <v>169</v>
      </c>
      <c r="AO4" s="502"/>
      <c r="AP4" s="502"/>
      <c r="AQ4" s="502"/>
      <c r="AR4" s="498"/>
      <c r="AS4" s="498"/>
      <c r="AT4" s="488"/>
      <c r="AU4" s="500"/>
      <c r="AV4" s="498"/>
      <c r="AW4" s="501"/>
    </row>
    <row r="5" spans="1:49" x14ac:dyDescent="0.5">
      <c r="A5" s="213"/>
      <c r="B5" s="213"/>
      <c r="C5" s="213"/>
      <c r="D5" s="487"/>
      <c r="E5" s="499"/>
      <c r="F5" s="173">
        <v>1</v>
      </c>
      <c r="G5" s="173">
        <f>F5+1</f>
        <v>2</v>
      </c>
      <c r="H5" s="173">
        <f t="shared" ref="H5:I5" si="0">G5+1</f>
        <v>3</v>
      </c>
      <c r="I5" s="173">
        <f t="shared" si="0"/>
        <v>4</v>
      </c>
      <c r="J5" s="489"/>
      <c r="K5" s="489"/>
      <c r="L5" s="173">
        <v>1</v>
      </c>
      <c r="M5" s="173">
        <f>L5+1</f>
        <v>2</v>
      </c>
      <c r="N5" s="173">
        <f t="shared" ref="N5:O5" si="1">M5+1</f>
        <v>3</v>
      </c>
      <c r="O5" s="173">
        <f t="shared" si="1"/>
        <v>4</v>
      </c>
      <c r="P5" s="489"/>
      <c r="Q5" s="489"/>
      <c r="R5" s="488"/>
      <c r="S5" s="500"/>
      <c r="T5" s="173">
        <v>1</v>
      </c>
      <c r="U5" s="173">
        <f>T5+1</f>
        <v>2</v>
      </c>
      <c r="V5" s="173">
        <f t="shared" ref="V5:W5" si="2">U5+1</f>
        <v>3</v>
      </c>
      <c r="W5" s="173">
        <f t="shared" si="2"/>
        <v>4</v>
      </c>
      <c r="X5" s="498"/>
      <c r="Y5" s="498"/>
      <c r="Z5" s="173">
        <v>1</v>
      </c>
      <c r="AA5" s="173">
        <f>Z5+1</f>
        <v>2</v>
      </c>
      <c r="AB5" s="173">
        <f t="shared" ref="AB5:AC5" si="3">AA5+1</f>
        <v>3</v>
      </c>
      <c r="AC5" s="173">
        <f t="shared" si="3"/>
        <v>4</v>
      </c>
      <c r="AD5" s="498"/>
      <c r="AE5" s="498"/>
      <c r="AF5" s="488"/>
      <c r="AG5" s="500"/>
      <c r="AH5" s="173">
        <v>1</v>
      </c>
      <c r="AI5" s="173">
        <f>AH5+1</f>
        <v>2</v>
      </c>
      <c r="AJ5" s="173">
        <f t="shared" ref="AJ5:AK5" si="4">AI5+1</f>
        <v>3</v>
      </c>
      <c r="AK5" s="173">
        <f t="shared" si="4"/>
        <v>4</v>
      </c>
      <c r="AL5" s="498"/>
      <c r="AM5" s="498"/>
      <c r="AN5" s="173">
        <v>1</v>
      </c>
      <c r="AO5" s="173">
        <f>AN5+1</f>
        <v>2</v>
      </c>
      <c r="AP5" s="173">
        <f t="shared" ref="AP5:AQ5" si="5">AO5+1</f>
        <v>3</v>
      </c>
      <c r="AQ5" s="173">
        <f t="shared" si="5"/>
        <v>4</v>
      </c>
      <c r="AR5" s="498"/>
      <c r="AS5" s="498"/>
      <c r="AT5" s="488"/>
      <c r="AU5" s="500"/>
      <c r="AV5" s="498"/>
      <c r="AW5" s="501"/>
    </row>
    <row r="6" spans="1:49" ht="20.100000000000001" customHeight="1" x14ac:dyDescent="0.5">
      <c r="A6" s="213"/>
      <c r="B6" s="213"/>
      <c r="C6" s="213"/>
      <c r="D6" s="190">
        <f>IF(B2="","",IF(B2=1,1,31))</f>
        <v>1</v>
      </c>
      <c r="E6" s="188" t="str">
        <f>IF($B$2=1,IF(ประเมินอ่านคิดเขียน!E6="","",ประเมินอ่านคิดเขียน!E6),IF(ประเมินอ่านคิดเขียน!E36="","",ประเมินอ่านคิดเขียน!E36))</f>
        <v>เด็กชายทดสอบ  ทดสอบ</v>
      </c>
      <c r="F6" s="186">
        <f>IF($B$2=1,IF(ประเมินอ่านคิดเขียน!F6="","",ประเมินอ่านคิดเขียน!F6),IF(ประเมินอ่านคิดเขียน!F36="","",ประเมินอ่านคิดเขียน!F36))</f>
        <v>2</v>
      </c>
      <c r="G6" s="186">
        <f>IF($B$2=1,IF(ประเมินอ่านคิดเขียน!G6="","",ประเมินอ่านคิดเขียน!G6),IF(ประเมินอ่านคิดเขียน!G36="","",ประเมินอ่านคิดเขียน!G36))</f>
        <v>3</v>
      </c>
      <c r="H6" s="186">
        <f>IF($B$2=1,IF(ประเมินอ่านคิดเขียน!H6="","",ประเมินอ่านคิดเขียน!H6),IF(ประเมินอ่านคิดเขียน!H36="","",ประเมินอ่านคิดเขียน!H36))</f>
        <v>3</v>
      </c>
      <c r="I6" s="186">
        <f>IF($B$2=1,IF(ประเมินอ่านคิดเขียน!I6="","",ประเมินอ่านคิดเขียน!I6),IF(ประเมินอ่านคิดเขียน!I36="","",ประเมินอ่านคิดเขียน!I36))</f>
        <v>3</v>
      </c>
      <c r="J6" s="189">
        <f>IF($B$2=1,IF(ประเมินอ่านคิดเขียน!J6="","",ประเมินอ่านคิดเขียน!J6),IF(ประเมินอ่านคิดเขียน!J36="","",ประเมินอ่านคิดเขียน!J36))</f>
        <v>2.75</v>
      </c>
      <c r="K6" s="186">
        <f>IF($B$2=1,IF(ประเมินอ่านคิดเขียน!K6="","",ประเมินอ่านคิดเขียน!K6),IF(ประเมินอ่านคิดเขียน!K36="","",ประเมินอ่านคิดเขียน!K36))</f>
        <v>3</v>
      </c>
      <c r="L6" s="186">
        <f>IF($B$2=1,IF(ประเมินอ่านคิดเขียน!L6="","",ประเมินอ่านคิดเขียน!L6),IF(ประเมินอ่านคิดเขียน!L36="","",ประเมินอ่านคิดเขียน!L36))</f>
        <v>2</v>
      </c>
      <c r="M6" s="186">
        <f>IF($B$2=1,IF(ประเมินอ่านคิดเขียน!M6="","",ประเมินอ่านคิดเขียน!M6),IF(ประเมินอ่านคิดเขียน!M36="","",ประเมินอ่านคิดเขียน!M36))</f>
        <v>3</v>
      </c>
      <c r="N6" s="186">
        <f>IF($B$2=1,IF(ประเมินอ่านคิดเขียน!N6="","",ประเมินอ่านคิดเขียน!N6),IF(ประเมินอ่านคิดเขียน!N36="","",ประเมินอ่านคิดเขียน!N36))</f>
        <v>3</v>
      </c>
      <c r="O6" s="186">
        <f>IF($B$2=1,IF(ประเมินอ่านคิดเขียน!O6="","",ประเมินอ่านคิดเขียน!O6),IF(ประเมินอ่านคิดเขียน!O36="","",ประเมินอ่านคิดเขียน!O36))</f>
        <v>3</v>
      </c>
      <c r="P6" s="186">
        <f>IF($B$2=1,IF(ประเมินอ่านคิดเขียน!P6="","",ประเมินอ่านคิดเขียน!P6),IF(ประเมินอ่านคิดเขียน!P36="","",ประเมินอ่านคิดเขียน!P36))</f>
        <v>2.75</v>
      </c>
      <c r="Q6" s="186">
        <f>IF($B$2=1,IF(ประเมินอ่านคิดเขียน!Q6="","",ประเมินอ่านคิดเขียน!Q6),IF(ประเมินอ่านคิดเขียน!Q36="","",ประเมินอ่านคิดเขียน!Q36))</f>
        <v>3</v>
      </c>
      <c r="R6" s="189">
        <f>IF($B$2=1,IF(ประเมินอ่านคิดเขียน!R6="","",ประเมินอ่านคิดเขียน!R6),IF(ประเมินอ่านคิดเขียน!R36="","",ประเมินอ่านคิดเขียน!R36))</f>
        <v>2.75</v>
      </c>
      <c r="S6" s="186">
        <f>IF($B$2=1,IF(ประเมินอ่านคิดเขียน!S6="","",ประเมินอ่านคิดเขียน!S6),IF(ประเมินอ่านคิดเขียน!S36="","",ประเมินอ่านคิดเขียน!S36))</f>
        <v>3</v>
      </c>
      <c r="T6" s="186">
        <f>IF($B$2=1,IF(ประเมินอ่านคิดเขียน!T6="","",ประเมินอ่านคิดเขียน!T6),IF(ประเมินอ่านคิดเขียน!T36="","",ประเมินอ่านคิดเขียน!T36))</f>
        <v>2</v>
      </c>
      <c r="U6" s="186">
        <f>IF($B$2=1,IF(ประเมินอ่านคิดเขียน!U6="","",ประเมินอ่านคิดเขียน!U6),IF(ประเมินอ่านคิดเขียน!U36="","",ประเมินอ่านคิดเขียน!U36))</f>
        <v>3</v>
      </c>
      <c r="V6" s="186">
        <f>IF($B$2=1,IF(ประเมินอ่านคิดเขียน!V6="","",ประเมินอ่านคิดเขียน!V6),IF(ประเมินอ่านคิดเขียน!V36="","",ประเมินอ่านคิดเขียน!V36))</f>
        <v>3</v>
      </c>
      <c r="W6" s="186">
        <f>IF($B$2=1,IF(ประเมินอ่านคิดเขียน!W6="","",ประเมินอ่านคิดเขียน!W6),IF(ประเมินอ่านคิดเขียน!W36="","",ประเมินอ่านคิดเขียน!W36))</f>
        <v>3</v>
      </c>
      <c r="X6" s="189">
        <f>IF($B$2=1,IF(ประเมินอ่านคิดเขียน!X6="","",ประเมินอ่านคิดเขียน!X6),IF(ประเมินอ่านคิดเขียน!X36="","",ประเมินอ่านคิดเขียน!X36))</f>
        <v>2.75</v>
      </c>
      <c r="Y6" s="186">
        <f>IF($B$2=1,IF(ประเมินอ่านคิดเขียน!Y6="","",ประเมินอ่านคิดเขียน!Y6),IF(ประเมินอ่านคิดเขียน!Y36="","",ประเมินอ่านคิดเขียน!Y36))</f>
        <v>3</v>
      </c>
      <c r="Z6" s="186">
        <f>IF($B$2=1,IF(ประเมินอ่านคิดเขียน!Z6="","",ประเมินอ่านคิดเขียน!Z6),IF(ประเมินอ่านคิดเขียน!Z36="","",ประเมินอ่านคิดเขียน!Z36))</f>
        <v>2</v>
      </c>
      <c r="AA6" s="186">
        <f>IF($B$2=1,IF(ประเมินอ่านคิดเขียน!AA6="","",ประเมินอ่านคิดเขียน!AA6),IF(ประเมินอ่านคิดเขียน!AA36="","",ประเมินอ่านคิดเขียน!AA36))</f>
        <v>3</v>
      </c>
      <c r="AB6" s="186">
        <f>IF($B$2=1,IF(ประเมินอ่านคิดเขียน!AB6="","",ประเมินอ่านคิดเขียน!AB6),IF(ประเมินอ่านคิดเขียน!AB36="","",ประเมินอ่านคิดเขียน!AB36))</f>
        <v>3</v>
      </c>
      <c r="AC6" s="186">
        <f>IF($B$2=1,IF(ประเมินอ่านคิดเขียน!AC6="","",ประเมินอ่านคิดเขียน!AC6),IF(ประเมินอ่านคิดเขียน!AC36="","",ประเมินอ่านคิดเขียน!AC36))</f>
        <v>3</v>
      </c>
      <c r="AD6" s="186">
        <f>IF($B$2=1,IF(ประเมินอ่านคิดเขียน!AD6="","",ประเมินอ่านคิดเขียน!AD6),IF(ประเมินอ่านคิดเขียน!AD36="","",ประเมินอ่านคิดเขียน!AD36))</f>
        <v>2.75</v>
      </c>
      <c r="AE6" s="186">
        <f>IF($B$2=1,IF(ประเมินอ่านคิดเขียน!AE6="","",ประเมินอ่านคิดเขียน!AE6),IF(ประเมินอ่านคิดเขียน!AE36="","",ประเมินอ่านคิดเขียน!AE36))</f>
        <v>3</v>
      </c>
      <c r="AF6" s="189">
        <f>IF($B$2=1,IF(ประเมินอ่านคิดเขียน!AF6="","",ประเมินอ่านคิดเขียน!AF6),IF(ประเมินอ่านคิดเขียน!AF36="","",ประเมินอ่านคิดเขียน!AF36))</f>
        <v>2.75</v>
      </c>
      <c r="AG6" s="186">
        <f>IF($B$2=1,IF(ประเมินอ่านคิดเขียน!AG6="","",ประเมินอ่านคิดเขียน!AG6),IF(ประเมินอ่านคิดเขียน!AG36="","",ประเมินอ่านคิดเขียน!AG36))</f>
        <v>3</v>
      </c>
      <c r="AH6" s="186">
        <f>IF($B$2=1,IF(ประเมินอ่านคิดเขียน!AH6="","",ประเมินอ่านคิดเขียน!AH6),IF(ประเมินอ่านคิดเขียน!AH36="","",ประเมินอ่านคิดเขียน!AH36))</f>
        <v>2</v>
      </c>
      <c r="AI6" s="186">
        <f>IF($B$2=1,IF(ประเมินอ่านคิดเขียน!AI6="","",ประเมินอ่านคิดเขียน!AI6),IF(ประเมินอ่านคิดเขียน!AI36="","",ประเมินอ่านคิดเขียน!AI36))</f>
        <v>3</v>
      </c>
      <c r="AJ6" s="186">
        <f>IF($B$2=1,IF(ประเมินอ่านคิดเขียน!AJ6="","",ประเมินอ่านคิดเขียน!AJ6),IF(ประเมินอ่านคิดเขียน!AJ36="","",ประเมินอ่านคิดเขียน!AJ36))</f>
        <v>3</v>
      </c>
      <c r="AK6" s="186">
        <f>IF($B$2=1,IF(ประเมินอ่านคิดเขียน!AK6="","",ประเมินอ่านคิดเขียน!AK6),IF(ประเมินอ่านคิดเขียน!AK36="","",ประเมินอ่านคิดเขียน!AK36))</f>
        <v>3</v>
      </c>
      <c r="AL6" s="189">
        <f>IF($B$2=1,IF(ประเมินอ่านคิดเขียน!AL6="","",ประเมินอ่านคิดเขียน!AL6),IF(ประเมินอ่านคิดเขียน!AL36="","",ประเมินอ่านคิดเขียน!AL36))</f>
        <v>2.75</v>
      </c>
      <c r="AM6" s="186">
        <f>IF($B$2=1,IF(ประเมินอ่านคิดเขียน!AM6="","",ประเมินอ่านคิดเขียน!AM6),IF(ประเมินอ่านคิดเขียน!AM36="","",ประเมินอ่านคิดเขียน!AM36))</f>
        <v>3</v>
      </c>
      <c r="AN6" s="186">
        <f>IF($B$2=1,IF(ประเมินอ่านคิดเขียน!AN6="","",ประเมินอ่านคิดเขียน!AN6),IF(ประเมินอ่านคิดเขียน!AN36="","",ประเมินอ่านคิดเขียน!AN36))</f>
        <v>2</v>
      </c>
      <c r="AO6" s="186">
        <f>IF($B$2=1,IF(ประเมินอ่านคิดเขียน!AO6="","",ประเมินอ่านคิดเขียน!AO6),IF(ประเมินอ่านคิดเขียน!AO36="","",ประเมินอ่านคิดเขียน!AO36))</f>
        <v>3</v>
      </c>
      <c r="AP6" s="186">
        <f>IF($B$2=1,IF(ประเมินอ่านคิดเขียน!AP6="","",ประเมินอ่านคิดเขียน!AP6),IF(ประเมินอ่านคิดเขียน!AP36="","",ประเมินอ่านคิดเขียน!AP36))</f>
        <v>3</v>
      </c>
      <c r="AQ6" s="186">
        <f>IF($B$2=1,IF(ประเมินอ่านคิดเขียน!AQ6="","",ประเมินอ่านคิดเขียน!AQ6),IF(ประเมินอ่านคิดเขียน!AQ36="","",ประเมินอ่านคิดเขียน!AQ36))</f>
        <v>3</v>
      </c>
      <c r="AR6" s="186">
        <f>IF($B$2=1,IF(ประเมินอ่านคิดเขียน!AR6="","",ประเมินอ่านคิดเขียน!AR6),IF(ประเมินอ่านคิดเขียน!AR36="","",ประเมินอ่านคิดเขียน!AR36))</f>
        <v>2.75</v>
      </c>
      <c r="AS6" s="186">
        <f>IF($B$2=1,IF(ประเมินอ่านคิดเขียน!AS6="","",ประเมินอ่านคิดเขียน!AS6),IF(ประเมินอ่านคิดเขียน!AS36="","",ประเมินอ่านคิดเขียน!AS36))</f>
        <v>3</v>
      </c>
      <c r="AT6" s="189">
        <f>IF($B$2=1,IF(ประเมินอ่านคิดเขียน!AT6="","",ประเมินอ่านคิดเขียน!AT6),IF(ประเมินอ่านคิดเขียน!AT36="","",ประเมินอ่านคิดเขียน!AT36))</f>
        <v>2.75</v>
      </c>
      <c r="AU6" s="186">
        <f>IF($B$2=1,IF(ประเมินอ่านคิดเขียน!AU6="","",ประเมินอ่านคิดเขียน!AU6),IF(ประเมินอ่านคิดเขียน!AU36="","",ประเมินอ่านคิดเขียน!AU36))</f>
        <v>3</v>
      </c>
      <c r="AV6" s="189">
        <f>IF($B$2=1,IF(ประเมินอ่านคิดเขียน!AV6="","",ประเมินอ่านคิดเขียน!AV6),IF(ประเมินอ่านคิดเขียน!AV36="","",ประเมินอ่านคิดเขียน!AV36))</f>
        <v>2.75</v>
      </c>
      <c r="AW6" s="186">
        <f>IF($B$2=1,IF(ประเมินอ่านคิดเขียน!AW6="","",ประเมินอ่านคิดเขียน!AW6),IF(ประเมินอ่านคิดเขียน!AW36="","",ประเมินอ่านคิดเขียน!AW36))</f>
        <v>3</v>
      </c>
    </row>
    <row r="7" spans="1:49" ht="20.100000000000001" customHeight="1" x14ac:dyDescent="0.5">
      <c r="A7" s="213"/>
      <c r="B7" s="213"/>
      <c r="C7" s="213"/>
      <c r="D7" s="190">
        <f>D6+1</f>
        <v>2</v>
      </c>
      <c r="E7" s="188" t="str">
        <f>IF($B$2=1,IF(ประเมินอ่านคิดเขียน!E7="","",ประเมินอ่านคิดเขียน!E7),IF(ประเมินอ่านคิดเขียน!E37="","",ประเมินอ่านคิดเขียน!E37))</f>
        <v>เด็กชายทดสอบ  ทดสอบ</v>
      </c>
      <c r="F7" s="186">
        <f>IF($B$2=1,IF(ประเมินอ่านคิดเขียน!F7="","",ประเมินอ่านคิดเขียน!F7),IF(ประเมินอ่านคิดเขียน!F37="","",ประเมินอ่านคิดเขียน!F37))</f>
        <v>1</v>
      </c>
      <c r="G7" s="186">
        <f>IF($B$2=1,IF(ประเมินอ่านคิดเขียน!G7="","",ประเมินอ่านคิดเขียน!G7),IF(ประเมินอ่านคิดเขียน!G37="","",ประเมินอ่านคิดเขียน!G37))</f>
        <v>1</v>
      </c>
      <c r="H7" s="186">
        <f>IF($B$2=1,IF(ประเมินอ่านคิดเขียน!H7="","",ประเมินอ่านคิดเขียน!H7),IF(ประเมินอ่านคิดเขียน!H37="","",ประเมินอ่านคิดเขียน!H37))</f>
        <v>1</v>
      </c>
      <c r="I7" s="186">
        <f>IF($B$2=1,IF(ประเมินอ่านคิดเขียน!I7="","",ประเมินอ่านคิดเขียน!I7),IF(ประเมินอ่านคิดเขียน!I37="","",ประเมินอ่านคิดเขียน!I37))</f>
        <v>2</v>
      </c>
      <c r="J7" s="189">
        <f>IF($B$2=1,IF(ประเมินอ่านคิดเขียน!J7="","",ประเมินอ่านคิดเขียน!J7),IF(ประเมินอ่านคิดเขียน!J37="","",ประเมินอ่านคิดเขียน!J37))</f>
        <v>1.25</v>
      </c>
      <c r="K7" s="186">
        <f>IF($B$2=1,IF(ประเมินอ่านคิดเขียน!K7="","",ประเมินอ่านคิดเขียน!K7),IF(ประเมินอ่านคิดเขียน!K37="","",ประเมินอ่านคิดเขียน!K37))</f>
        <v>1</v>
      </c>
      <c r="L7" s="186">
        <f>IF($B$2=1,IF(ประเมินอ่านคิดเขียน!L7="","",ประเมินอ่านคิดเขียน!L7),IF(ประเมินอ่านคิดเขียน!L37="","",ประเมินอ่านคิดเขียน!L37))</f>
        <v>2</v>
      </c>
      <c r="M7" s="186">
        <f>IF($B$2=1,IF(ประเมินอ่านคิดเขียน!M7="","",ประเมินอ่านคิดเขียน!M7),IF(ประเมินอ่านคิดเขียน!M37="","",ประเมินอ่านคิดเขียน!M37))</f>
        <v>3</v>
      </c>
      <c r="N7" s="186">
        <f>IF($B$2=1,IF(ประเมินอ่านคิดเขียน!N7="","",ประเมินอ่านคิดเขียน!N7),IF(ประเมินอ่านคิดเขียน!N37="","",ประเมินอ่านคิดเขียน!N37))</f>
        <v>3</v>
      </c>
      <c r="O7" s="186">
        <f>IF($B$2=1,IF(ประเมินอ่านคิดเขียน!O7="","",ประเมินอ่านคิดเขียน!O7),IF(ประเมินอ่านคิดเขียน!O37="","",ประเมินอ่านคิดเขียน!O37))</f>
        <v>3</v>
      </c>
      <c r="P7" s="186">
        <f>IF($B$2=1,IF(ประเมินอ่านคิดเขียน!P7="","",ประเมินอ่านคิดเขียน!P7),IF(ประเมินอ่านคิดเขียน!P37="","",ประเมินอ่านคิดเขียน!P37))</f>
        <v>2.75</v>
      </c>
      <c r="Q7" s="186">
        <f>IF($B$2=1,IF(ประเมินอ่านคิดเขียน!Q7="","",ประเมินอ่านคิดเขียน!Q7),IF(ประเมินอ่านคิดเขียน!Q37="","",ประเมินอ่านคิดเขียน!Q37))</f>
        <v>3</v>
      </c>
      <c r="R7" s="189">
        <f>IF($B$2=1,IF(ประเมินอ่านคิดเขียน!R7="","",ประเมินอ่านคิดเขียน!R7),IF(ประเมินอ่านคิดเขียน!R37="","",ประเมินอ่านคิดเขียน!R37))</f>
        <v>2</v>
      </c>
      <c r="S7" s="186">
        <f>IF($B$2=1,IF(ประเมินอ่านคิดเขียน!S7="","",ประเมินอ่านคิดเขียน!S7),IF(ประเมินอ่านคิดเขียน!S37="","",ประเมินอ่านคิดเขียน!S37))</f>
        <v>2</v>
      </c>
      <c r="T7" s="186">
        <f>IF($B$2=1,IF(ประเมินอ่านคิดเขียน!T7="","",ประเมินอ่านคิดเขียน!T7),IF(ประเมินอ่านคิดเขียน!T37="","",ประเมินอ่านคิดเขียน!T37))</f>
        <v>1</v>
      </c>
      <c r="U7" s="186">
        <f>IF($B$2=1,IF(ประเมินอ่านคิดเขียน!U7="","",ประเมินอ่านคิดเขียน!U7),IF(ประเมินอ่านคิดเขียน!U37="","",ประเมินอ่านคิดเขียน!U37))</f>
        <v>1</v>
      </c>
      <c r="V7" s="186">
        <f>IF($B$2=1,IF(ประเมินอ่านคิดเขียน!V7="","",ประเมินอ่านคิดเขียน!V7),IF(ประเมินอ่านคิดเขียน!V37="","",ประเมินอ่านคิดเขียน!V37))</f>
        <v>1</v>
      </c>
      <c r="W7" s="186">
        <f>IF($B$2=1,IF(ประเมินอ่านคิดเขียน!W7="","",ประเมินอ่านคิดเขียน!W7),IF(ประเมินอ่านคิดเขียน!W37="","",ประเมินอ่านคิดเขียน!W37))</f>
        <v>2</v>
      </c>
      <c r="X7" s="189">
        <f>IF($B$2=1,IF(ประเมินอ่านคิดเขียน!X7="","",ประเมินอ่านคิดเขียน!X7),IF(ประเมินอ่านคิดเขียน!X37="","",ประเมินอ่านคิดเขียน!X37))</f>
        <v>1.25</v>
      </c>
      <c r="Y7" s="186">
        <f>IF($B$2=1,IF(ประเมินอ่านคิดเขียน!Y7="","",ประเมินอ่านคิดเขียน!Y7),IF(ประเมินอ่านคิดเขียน!Y37="","",ประเมินอ่านคิดเขียน!Y37))</f>
        <v>1</v>
      </c>
      <c r="Z7" s="186">
        <f>IF($B$2=1,IF(ประเมินอ่านคิดเขียน!Z7="","",ประเมินอ่านคิดเขียน!Z7),IF(ประเมินอ่านคิดเขียน!Z37="","",ประเมินอ่านคิดเขียน!Z37))</f>
        <v>2</v>
      </c>
      <c r="AA7" s="186">
        <f>IF($B$2=1,IF(ประเมินอ่านคิดเขียน!AA7="","",ประเมินอ่านคิดเขียน!AA7),IF(ประเมินอ่านคิดเขียน!AA37="","",ประเมินอ่านคิดเขียน!AA37))</f>
        <v>3</v>
      </c>
      <c r="AB7" s="186">
        <f>IF($B$2=1,IF(ประเมินอ่านคิดเขียน!AB7="","",ประเมินอ่านคิดเขียน!AB7),IF(ประเมินอ่านคิดเขียน!AB37="","",ประเมินอ่านคิดเขียน!AB37))</f>
        <v>2</v>
      </c>
      <c r="AC7" s="186">
        <f>IF($B$2=1,IF(ประเมินอ่านคิดเขียน!AC7="","",ประเมินอ่านคิดเขียน!AC7),IF(ประเมินอ่านคิดเขียน!AC37="","",ประเมินอ่านคิดเขียน!AC37))</f>
        <v>3</v>
      </c>
      <c r="AD7" s="186">
        <f>IF($B$2=1,IF(ประเมินอ่านคิดเขียน!AD7="","",ประเมินอ่านคิดเขียน!AD7),IF(ประเมินอ่านคิดเขียน!AD37="","",ประเมินอ่านคิดเขียน!AD37))</f>
        <v>2.5</v>
      </c>
      <c r="AE7" s="186">
        <f>IF($B$2=1,IF(ประเมินอ่านคิดเขียน!AE7="","",ประเมินอ่านคิดเขียน!AE7),IF(ประเมินอ่านคิดเขียน!AE37="","",ประเมินอ่านคิดเขียน!AE37))</f>
        <v>3</v>
      </c>
      <c r="AF7" s="189">
        <f>IF($B$2=1,IF(ประเมินอ่านคิดเขียน!AF7="","",ประเมินอ่านคิดเขียน!AF7),IF(ประเมินอ่านคิดเขียน!AF37="","",ประเมินอ่านคิดเขียน!AF37))</f>
        <v>1.875</v>
      </c>
      <c r="AG7" s="186">
        <f>IF($B$2=1,IF(ประเมินอ่านคิดเขียน!AG7="","",ประเมินอ่านคิดเขียน!AG7),IF(ประเมินอ่านคิดเขียน!AG37="","",ประเมินอ่านคิดเขียน!AG37))</f>
        <v>2</v>
      </c>
      <c r="AH7" s="186">
        <f>IF($B$2=1,IF(ประเมินอ่านคิดเขียน!AH7="","",ประเมินอ่านคิดเขียน!AH7),IF(ประเมินอ่านคิดเขียน!AH37="","",ประเมินอ่านคิดเขียน!AH37))</f>
        <v>1</v>
      </c>
      <c r="AI7" s="186">
        <f>IF($B$2=1,IF(ประเมินอ่านคิดเขียน!AI7="","",ประเมินอ่านคิดเขียน!AI7),IF(ประเมินอ่านคิดเขียน!AI37="","",ประเมินอ่านคิดเขียน!AI37))</f>
        <v>1</v>
      </c>
      <c r="AJ7" s="186">
        <f>IF($B$2=1,IF(ประเมินอ่านคิดเขียน!AJ7="","",ประเมินอ่านคิดเขียน!AJ7),IF(ประเมินอ่านคิดเขียน!AJ37="","",ประเมินอ่านคิดเขียน!AJ37))</f>
        <v>1</v>
      </c>
      <c r="AK7" s="186">
        <f>IF($B$2=1,IF(ประเมินอ่านคิดเขียน!AK7="","",ประเมินอ่านคิดเขียน!AK7),IF(ประเมินอ่านคิดเขียน!AK37="","",ประเมินอ่านคิดเขียน!AK37))</f>
        <v>2</v>
      </c>
      <c r="AL7" s="189">
        <f>IF($B$2=1,IF(ประเมินอ่านคิดเขียน!AL7="","",ประเมินอ่านคิดเขียน!AL7),IF(ประเมินอ่านคิดเขียน!AL37="","",ประเมินอ่านคิดเขียน!AL37))</f>
        <v>1.25</v>
      </c>
      <c r="AM7" s="186">
        <f>IF($B$2=1,IF(ประเมินอ่านคิดเขียน!AM7="","",ประเมินอ่านคิดเขียน!AM7),IF(ประเมินอ่านคิดเขียน!AM37="","",ประเมินอ่านคิดเขียน!AM37))</f>
        <v>1</v>
      </c>
      <c r="AN7" s="186">
        <f>IF($B$2=1,IF(ประเมินอ่านคิดเขียน!AN7="","",ประเมินอ่านคิดเขียน!AN7),IF(ประเมินอ่านคิดเขียน!AN37="","",ประเมินอ่านคิดเขียน!AN37))</f>
        <v>1</v>
      </c>
      <c r="AO7" s="186">
        <f>IF($B$2=1,IF(ประเมินอ่านคิดเขียน!AO7="","",ประเมินอ่านคิดเขียน!AO7),IF(ประเมินอ่านคิดเขียน!AO37="","",ประเมินอ่านคิดเขียน!AO37))</f>
        <v>1</v>
      </c>
      <c r="AP7" s="186">
        <f>IF($B$2=1,IF(ประเมินอ่านคิดเขียน!AP7="","",ประเมินอ่านคิดเขียน!AP7),IF(ประเมินอ่านคิดเขียน!AP37="","",ประเมินอ่านคิดเขียน!AP37))</f>
        <v>2</v>
      </c>
      <c r="AQ7" s="186">
        <f>IF($B$2=1,IF(ประเมินอ่านคิดเขียน!AQ7="","",ประเมินอ่านคิดเขียน!AQ7),IF(ประเมินอ่านคิดเขียน!AQ37="","",ประเมินอ่านคิดเขียน!AQ37))</f>
        <v>1</v>
      </c>
      <c r="AR7" s="186">
        <f>IF($B$2=1,IF(ประเมินอ่านคิดเขียน!AR7="","",ประเมินอ่านคิดเขียน!AR7),IF(ประเมินอ่านคิดเขียน!AR37="","",ประเมินอ่านคิดเขียน!AR37))</f>
        <v>1.25</v>
      </c>
      <c r="AS7" s="186">
        <f>IF($B$2=1,IF(ประเมินอ่านคิดเขียน!AS7="","",ประเมินอ่านคิดเขียน!AS7),IF(ประเมินอ่านคิดเขียน!AS37="","",ประเมินอ่านคิดเขียน!AS37))</f>
        <v>1</v>
      </c>
      <c r="AT7" s="189">
        <f>IF($B$2=1,IF(ประเมินอ่านคิดเขียน!AT7="","",ประเมินอ่านคิดเขียน!AT7),IF(ประเมินอ่านคิดเขียน!AT37="","",ประเมินอ่านคิดเขียน!AT37))</f>
        <v>1.25</v>
      </c>
      <c r="AU7" s="186">
        <f>IF($B$2=1,IF(ประเมินอ่านคิดเขียน!AU7="","",ประเมินอ่านคิดเขียน!AU7),IF(ประเมินอ่านคิดเขียน!AU37="","",ประเมินอ่านคิดเขียน!AU37))</f>
        <v>1</v>
      </c>
      <c r="AV7" s="189">
        <f>IF($B$2=1,IF(ประเมินอ่านคิดเขียน!AV7="","",ประเมินอ่านคิดเขียน!AV7),IF(ประเมินอ่านคิดเขียน!AV37="","",ประเมินอ่านคิดเขียน!AV37))</f>
        <v>1.7083333333333333</v>
      </c>
      <c r="AW7" s="186" t="str">
        <f>IF($B$2=1,IF(ประเมินอ่านคิดเขียน!AW7="","",ประเมินอ่านคิดเขียน!AW7),IF(ประเมินอ่านคิดเขียน!AW37="","",ประเมินอ่านคิดเขียน!AW37))</f>
        <v>ย้ายออก</v>
      </c>
    </row>
    <row r="8" spans="1:49" ht="20.100000000000001" customHeight="1" x14ac:dyDescent="0.5">
      <c r="A8" s="213"/>
      <c r="B8" s="213"/>
      <c r="C8" s="213"/>
      <c r="D8" s="190">
        <f t="shared" ref="D8:D35" si="6">D7+1</f>
        <v>3</v>
      </c>
      <c r="E8" s="188" t="str">
        <f>IF($B$2=1,IF(ประเมินอ่านคิดเขียน!E8="","",ประเมินอ่านคิดเขียน!E8),IF(ประเมินอ่านคิดเขียน!E38="","",ประเมินอ่านคิดเขียน!E38))</f>
        <v>เด็กหญิงทดสอบ  ทดสอบ</v>
      </c>
      <c r="F8" s="186">
        <f>IF($B$2=1,IF(ประเมินอ่านคิดเขียน!F8="","",ประเมินอ่านคิดเขียน!F8),IF(ประเมินอ่านคิดเขียน!F38="","",ประเมินอ่านคิดเขียน!F38))</f>
        <v>2</v>
      </c>
      <c r="G8" s="186">
        <f>IF($B$2=1,IF(ประเมินอ่านคิดเขียน!G8="","",ประเมินอ่านคิดเขียน!G8),IF(ประเมินอ่านคิดเขียน!G38="","",ประเมินอ่านคิดเขียน!G38))</f>
        <v>3</v>
      </c>
      <c r="H8" s="186">
        <f>IF($B$2=1,IF(ประเมินอ่านคิดเขียน!H8="","",ประเมินอ่านคิดเขียน!H8),IF(ประเมินอ่านคิดเขียน!H38="","",ประเมินอ่านคิดเขียน!H38))</f>
        <v>1</v>
      </c>
      <c r="I8" s="186">
        <f>IF($B$2=1,IF(ประเมินอ่านคิดเขียน!I8="","",ประเมินอ่านคิดเขียน!I8),IF(ประเมินอ่านคิดเขียน!I38="","",ประเมินอ่านคิดเขียน!I38))</f>
        <v>1</v>
      </c>
      <c r="J8" s="189">
        <f>IF($B$2=1,IF(ประเมินอ่านคิดเขียน!J8="","",ประเมินอ่านคิดเขียน!J8),IF(ประเมินอ่านคิดเขียน!J38="","",ประเมินอ่านคิดเขียน!J38))</f>
        <v>1.75</v>
      </c>
      <c r="K8" s="186">
        <f>IF($B$2=1,IF(ประเมินอ่านคิดเขียน!K8="","",ประเมินอ่านคิดเขียน!K8),IF(ประเมินอ่านคิดเขียน!K38="","",ประเมินอ่านคิดเขียน!K38))</f>
        <v>2</v>
      </c>
      <c r="L8" s="186">
        <f>IF($B$2=1,IF(ประเมินอ่านคิดเขียน!L8="","",ประเมินอ่านคิดเขียน!L8),IF(ประเมินอ่านคิดเขียน!L38="","",ประเมินอ่านคิดเขียน!L38))</f>
        <v>2</v>
      </c>
      <c r="M8" s="186">
        <f>IF($B$2=1,IF(ประเมินอ่านคิดเขียน!M8="","",ประเมินอ่านคิดเขียน!M8),IF(ประเมินอ่านคิดเขียน!M38="","",ประเมินอ่านคิดเขียน!M38))</f>
        <v>3</v>
      </c>
      <c r="N8" s="186">
        <f>IF($B$2=1,IF(ประเมินอ่านคิดเขียน!N8="","",ประเมินอ่านคิดเขียน!N8),IF(ประเมินอ่านคิดเขียน!N38="","",ประเมินอ่านคิดเขียน!N38))</f>
        <v>3</v>
      </c>
      <c r="O8" s="186">
        <f>IF($B$2=1,IF(ประเมินอ่านคิดเขียน!O8="","",ประเมินอ่านคิดเขียน!O8),IF(ประเมินอ่านคิดเขียน!O38="","",ประเมินอ่านคิดเขียน!O38))</f>
        <v>3</v>
      </c>
      <c r="P8" s="186">
        <f>IF($B$2=1,IF(ประเมินอ่านคิดเขียน!P8="","",ประเมินอ่านคิดเขียน!P8),IF(ประเมินอ่านคิดเขียน!P38="","",ประเมินอ่านคิดเขียน!P38))</f>
        <v>2.75</v>
      </c>
      <c r="Q8" s="186">
        <f>IF($B$2=1,IF(ประเมินอ่านคิดเขียน!Q8="","",ประเมินอ่านคิดเขียน!Q8),IF(ประเมินอ่านคิดเขียน!Q38="","",ประเมินอ่านคิดเขียน!Q38))</f>
        <v>3</v>
      </c>
      <c r="R8" s="189">
        <f>IF($B$2=1,IF(ประเมินอ่านคิดเขียน!R8="","",ประเมินอ่านคิดเขียน!R8),IF(ประเมินอ่านคิดเขียน!R38="","",ประเมินอ่านคิดเขียน!R38))</f>
        <v>2.25</v>
      </c>
      <c r="S8" s="186">
        <f>IF($B$2=1,IF(ประเมินอ่านคิดเขียน!S8="","",ประเมินอ่านคิดเขียน!S8),IF(ประเมินอ่านคิดเขียน!S38="","",ประเมินอ่านคิดเขียน!S38))</f>
        <v>2</v>
      </c>
      <c r="T8" s="186">
        <f>IF($B$2=1,IF(ประเมินอ่านคิดเขียน!T8="","",ประเมินอ่านคิดเขียน!T8),IF(ประเมินอ่านคิดเขียน!T38="","",ประเมินอ่านคิดเขียน!T38))</f>
        <v>2</v>
      </c>
      <c r="U8" s="186">
        <f>IF($B$2=1,IF(ประเมินอ่านคิดเขียน!U8="","",ประเมินอ่านคิดเขียน!U8),IF(ประเมินอ่านคิดเขียน!U38="","",ประเมินอ่านคิดเขียน!U38))</f>
        <v>3</v>
      </c>
      <c r="V8" s="186">
        <f>IF($B$2=1,IF(ประเมินอ่านคิดเขียน!V8="","",ประเมินอ่านคิดเขียน!V8),IF(ประเมินอ่านคิดเขียน!V38="","",ประเมินอ่านคิดเขียน!V38))</f>
        <v>1</v>
      </c>
      <c r="W8" s="186">
        <f>IF($B$2=1,IF(ประเมินอ่านคิดเขียน!W8="","",ประเมินอ่านคิดเขียน!W8),IF(ประเมินอ่านคิดเขียน!W38="","",ประเมินอ่านคิดเขียน!W38))</f>
        <v>2</v>
      </c>
      <c r="X8" s="189">
        <f>IF($B$2=1,IF(ประเมินอ่านคิดเขียน!X8="","",ประเมินอ่านคิดเขียน!X8),IF(ประเมินอ่านคิดเขียน!X38="","",ประเมินอ่านคิดเขียน!X38))</f>
        <v>2</v>
      </c>
      <c r="Y8" s="186">
        <f>IF($B$2=1,IF(ประเมินอ่านคิดเขียน!Y8="","",ประเมินอ่านคิดเขียน!Y8),IF(ประเมินอ่านคิดเขียน!Y38="","",ประเมินอ่านคิดเขียน!Y38))</f>
        <v>2</v>
      </c>
      <c r="Z8" s="186">
        <f>IF($B$2=1,IF(ประเมินอ่านคิดเขียน!Z8="","",ประเมินอ่านคิดเขียน!Z8),IF(ประเมินอ่านคิดเขียน!Z38="","",ประเมินอ่านคิดเขียน!Z38))</f>
        <v>2</v>
      </c>
      <c r="AA8" s="186">
        <f>IF($B$2=1,IF(ประเมินอ่านคิดเขียน!AA8="","",ประเมินอ่านคิดเขียน!AA8),IF(ประเมินอ่านคิดเขียน!AA38="","",ประเมินอ่านคิดเขียน!AA38))</f>
        <v>3</v>
      </c>
      <c r="AB8" s="186">
        <f>IF($B$2=1,IF(ประเมินอ่านคิดเขียน!AB8="","",ประเมินอ่านคิดเขียน!AB8),IF(ประเมินอ่านคิดเขียน!AB38="","",ประเมินอ่านคิดเขียน!AB38))</f>
        <v>3</v>
      </c>
      <c r="AC8" s="186">
        <f>IF($B$2=1,IF(ประเมินอ่านคิดเขียน!AC8="","",ประเมินอ่านคิดเขียน!AC8),IF(ประเมินอ่านคิดเขียน!AC38="","",ประเมินอ่านคิดเขียน!AC38))</f>
        <v>3</v>
      </c>
      <c r="AD8" s="186">
        <f>IF($B$2=1,IF(ประเมินอ่านคิดเขียน!AD8="","",ประเมินอ่านคิดเขียน!AD8),IF(ประเมินอ่านคิดเขียน!AD38="","",ประเมินอ่านคิดเขียน!AD38))</f>
        <v>2.75</v>
      </c>
      <c r="AE8" s="186">
        <f>IF($B$2=1,IF(ประเมินอ่านคิดเขียน!AE8="","",ประเมินอ่านคิดเขียน!AE8),IF(ประเมินอ่านคิดเขียน!AE38="","",ประเมินอ่านคิดเขียน!AE38))</f>
        <v>3</v>
      </c>
      <c r="AF8" s="189">
        <f>IF($B$2=1,IF(ประเมินอ่านคิดเขียน!AF8="","",ประเมินอ่านคิดเขียน!AF8),IF(ประเมินอ่านคิดเขียน!AF38="","",ประเมินอ่านคิดเขียน!AF38))</f>
        <v>2.375</v>
      </c>
      <c r="AG8" s="186">
        <f>IF($B$2=1,IF(ประเมินอ่านคิดเขียน!AG8="","",ประเมินอ่านคิดเขียน!AG8),IF(ประเมินอ่านคิดเขียน!AG38="","",ประเมินอ่านคิดเขียน!AG38))</f>
        <v>2</v>
      </c>
      <c r="AH8" s="186">
        <f>IF($B$2=1,IF(ประเมินอ่านคิดเขียน!AH8="","",ประเมินอ่านคิดเขียน!AH8),IF(ประเมินอ่านคิดเขียน!AH38="","",ประเมินอ่านคิดเขียน!AH38))</f>
        <v>2</v>
      </c>
      <c r="AI8" s="186">
        <f>IF($B$2=1,IF(ประเมินอ่านคิดเขียน!AI8="","",ประเมินอ่านคิดเขียน!AI8),IF(ประเมินอ่านคิดเขียน!AI38="","",ประเมินอ่านคิดเขียน!AI38))</f>
        <v>3</v>
      </c>
      <c r="AJ8" s="186">
        <f>IF($B$2=1,IF(ประเมินอ่านคิดเขียน!AJ8="","",ประเมินอ่านคิดเขียน!AJ8),IF(ประเมินอ่านคิดเขียน!AJ38="","",ประเมินอ่านคิดเขียน!AJ38))</f>
        <v>1</v>
      </c>
      <c r="AK8" s="186">
        <f>IF($B$2=1,IF(ประเมินอ่านคิดเขียน!AK8="","",ประเมินอ่านคิดเขียน!AK8),IF(ประเมินอ่านคิดเขียน!AK38="","",ประเมินอ่านคิดเขียน!AK38))</f>
        <v>2</v>
      </c>
      <c r="AL8" s="189">
        <f>IF($B$2=1,IF(ประเมินอ่านคิดเขียน!AL8="","",ประเมินอ่านคิดเขียน!AL8),IF(ประเมินอ่านคิดเขียน!AL38="","",ประเมินอ่านคิดเขียน!AL38))</f>
        <v>2</v>
      </c>
      <c r="AM8" s="186">
        <f>IF($B$2=1,IF(ประเมินอ่านคิดเขียน!AM8="","",ประเมินอ่านคิดเขียน!AM8),IF(ประเมินอ่านคิดเขียน!AM38="","",ประเมินอ่านคิดเขียน!AM38))</f>
        <v>2</v>
      </c>
      <c r="AN8" s="186">
        <f>IF($B$2=1,IF(ประเมินอ่านคิดเขียน!AN8="","",ประเมินอ่านคิดเขียน!AN8),IF(ประเมินอ่านคิดเขียน!AN38="","",ประเมินอ่านคิดเขียน!AN38))</f>
        <v>2</v>
      </c>
      <c r="AO8" s="186">
        <f>IF($B$2=1,IF(ประเมินอ่านคิดเขียน!AO8="","",ประเมินอ่านคิดเขียน!AO8),IF(ประเมินอ่านคิดเขียน!AO38="","",ประเมินอ่านคิดเขียน!AO38))</f>
        <v>3</v>
      </c>
      <c r="AP8" s="186">
        <f>IF($B$2=1,IF(ประเมินอ่านคิดเขียน!AP8="","",ประเมินอ่านคิดเขียน!AP8),IF(ประเมินอ่านคิดเขียน!AP38="","",ประเมินอ่านคิดเขียน!AP38))</f>
        <v>3</v>
      </c>
      <c r="AQ8" s="186">
        <f>IF($B$2=1,IF(ประเมินอ่านคิดเขียน!AQ8="","",ประเมินอ่านคิดเขียน!AQ8),IF(ประเมินอ่านคิดเขียน!AQ38="","",ประเมินอ่านคิดเขียน!AQ38))</f>
        <v>3</v>
      </c>
      <c r="AR8" s="186">
        <f>IF($B$2=1,IF(ประเมินอ่านคิดเขียน!AR8="","",ประเมินอ่านคิดเขียน!AR8),IF(ประเมินอ่านคิดเขียน!AR38="","",ประเมินอ่านคิดเขียน!AR38))</f>
        <v>2.75</v>
      </c>
      <c r="AS8" s="186">
        <f>IF($B$2=1,IF(ประเมินอ่านคิดเขียน!AS8="","",ประเมินอ่านคิดเขียน!AS8),IF(ประเมินอ่านคิดเขียน!AS38="","",ประเมินอ่านคิดเขียน!AS38))</f>
        <v>3</v>
      </c>
      <c r="AT8" s="189">
        <f>IF($B$2=1,IF(ประเมินอ่านคิดเขียน!AT8="","",ประเมินอ่านคิดเขียน!AT8),IF(ประเมินอ่านคิดเขียน!AT38="","",ประเมินอ่านคิดเขียน!AT38))</f>
        <v>2.375</v>
      </c>
      <c r="AU8" s="186">
        <f>IF($B$2=1,IF(ประเมินอ่านคิดเขียน!AU8="","",ประเมินอ่านคิดเขียน!AU8),IF(ประเมินอ่านคิดเขียน!AU38="","",ประเมินอ่านคิดเขียน!AU38))</f>
        <v>2</v>
      </c>
      <c r="AV8" s="189">
        <f>IF($B$2=1,IF(ประเมินอ่านคิดเขียน!AV8="","",ประเมินอ่านคิดเขียน!AV8),IF(ประเมินอ่านคิดเขียน!AV38="","",ประเมินอ่านคิดเขียน!AV38))</f>
        <v>2.3333333333333335</v>
      </c>
      <c r="AW8" s="186">
        <f>IF($B$2=1,IF(ประเมินอ่านคิดเขียน!AW8="","",ประเมินอ่านคิดเขียน!AW8),IF(ประเมินอ่านคิดเขียน!AW38="","",ประเมินอ่านคิดเขียน!AW38))</f>
        <v>2</v>
      </c>
    </row>
    <row r="9" spans="1:49" ht="20.100000000000001" customHeight="1" x14ac:dyDescent="0.5">
      <c r="A9" s="213"/>
      <c r="B9" s="213"/>
      <c r="C9" s="213"/>
      <c r="D9" s="190">
        <f t="shared" si="6"/>
        <v>4</v>
      </c>
      <c r="E9" s="188" t="str">
        <f>IF($B$2=1,IF(ประเมินอ่านคิดเขียน!E9="","",ประเมินอ่านคิดเขียน!E9),IF(ประเมินอ่านคิดเขียน!E39="","",ประเมินอ่านคิดเขียน!E39))</f>
        <v>เด็กหญิงทดสอบ  ทดสอบ</v>
      </c>
      <c r="F9" s="186">
        <f>IF($B$2=1,IF(ประเมินอ่านคิดเขียน!F9="","",ประเมินอ่านคิดเขียน!F9),IF(ประเมินอ่านคิดเขียน!F39="","",ประเมินอ่านคิดเขียน!F39))</f>
        <v>2</v>
      </c>
      <c r="G9" s="186">
        <f>IF($B$2=1,IF(ประเมินอ่านคิดเขียน!G9="","",ประเมินอ่านคิดเขียน!G9),IF(ประเมินอ่านคิดเขียน!G39="","",ประเมินอ่านคิดเขียน!G39))</f>
        <v>3</v>
      </c>
      <c r="H9" s="186">
        <f>IF($B$2=1,IF(ประเมินอ่านคิดเขียน!H9="","",ประเมินอ่านคิดเขียน!H9),IF(ประเมินอ่านคิดเขียน!H39="","",ประเมินอ่านคิดเขียน!H39))</f>
        <v>1</v>
      </c>
      <c r="I9" s="186">
        <f>IF($B$2=1,IF(ประเมินอ่านคิดเขียน!I9="","",ประเมินอ่านคิดเขียน!I9),IF(ประเมินอ่านคิดเขียน!I39="","",ประเมินอ่านคิดเขียน!I39))</f>
        <v>1</v>
      </c>
      <c r="J9" s="189">
        <f>IF($B$2=1,IF(ประเมินอ่านคิดเขียน!J9="","",ประเมินอ่านคิดเขียน!J9),IF(ประเมินอ่านคิดเขียน!J39="","",ประเมินอ่านคิดเขียน!J39))</f>
        <v>1.75</v>
      </c>
      <c r="K9" s="186">
        <f>IF($B$2=1,IF(ประเมินอ่านคิดเขียน!K9="","",ประเมินอ่านคิดเขียน!K9),IF(ประเมินอ่านคิดเขียน!K39="","",ประเมินอ่านคิดเขียน!K39))</f>
        <v>2</v>
      </c>
      <c r="L9" s="186">
        <f>IF($B$2=1,IF(ประเมินอ่านคิดเขียน!L9="","",ประเมินอ่านคิดเขียน!L9),IF(ประเมินอ่านคิดเขียน!L39="","",ประเมินอ่านคิดเขียน!L39))</f>
        <v>2</v>
      </c>
      <c r="M9" s="186">
        <f>IF($B$2=1,IF(ประเมินอ่านคิดเขียน!M9="","",ประเมินอ่านคิดเขียน!M9),IF(ประเมินอ่านคิดเขียน!M39="","",ประเมินอ่านคิดเขียน!M39))</f>
        <v>3</v>
      </c>
      <c r="N9" s="186">
        <f>IF($B$2=1,IF(ประเมินอ่านคิดเขียน!N9="","",ประเมินอ่านคิดเขียน!N9),IF(ประเมินอ่านคิดเขียน!N39="","",ประเมินอ่านคิดเขียน!N39))</f>
        <v>3</v>
      </c>
      <c r="O9" s="186">
        <f>IF($B$2=1,IF(ประเมินอ่านคิดเขียน!O9="","",ประเมินอ่านคิดเขียน!O9),IF(ประเมินอ่านคิดเขียน!O39="","",ประเมินอ่านคิดเขียน!O39))</f>
        <v>3</v>
      </c>
      <c r="P9" s="186">
        <f>IF($B$2=1,IF(ประเมินอ่านคิดเขียน!P9="","",ประเมินอ่านคิดเขียน!P9),IF(ประเมินอ่านคิดเขียน!P39="","",ประเมินอ่านคิดเขียน!P39))</f>
        <v>2.75</v>
      </c>
      <c r="Q9" s="186">
        <f>IF($B$2=1,IF(ประเมินอ่านคิดเขียน!Q9="","",ประเมินอ่านคิดเขียน!Q9),IF(ประเมินอ่านคิดเขียน!Q39="","",ประเมินอ่านคิดเขียน!Q39))</f>
        <v>3</v>
      </c>
      <c r="R9" s="189">
        <f>IF($B$2=1,IF(ประเมินอ่านคิดเขียน!R9="","",ประเมินอ่านคิดเขียน!R9),IF(ประเมินอ่านคิดเขียน!R39="","",ประเมินอ่านคิดเขียน!R39))</f>
        <v>2.25</v>
      </c>
      <c r="S9" s="186">
        <f>IF($B$2=1,IF(ประเมินอ่านคิดเขียน!S9="","",ประเมินอ่านคิดเขียน!S9),IF(ประเมินอ่านคิดเขียน!S39="","",ประเมินอ่านคิดเขียน!S39))</f>
        <v>2</v>
      </c>
      <c r="T9" s="186">
        <f>IF($B$2=1,IF(ประเมินอ่านคิดเขียน!T9="","",ประเมินอ่านคิดเขียน!T9),IF(ประเมินอ่านคิดเขียน!T39="","",ประเมินอ่านคิดเขียน!T39))</f>
        <v>2</v>
      </c>
      <c r="U9" s="186">
        <f>IF($B$2=1,IF(ประเมินอ่านคิดเขียน!U9="","",ประเมินอ่านคิดเขียน!U9),IF(ประเมินอ่านคิดเขียน!U39="","",ประเมินอ่านคิดเขียน!U39))</f>
        <v>3</v>
      </c>
      <c r="V9" s="186">
        <f>IF($B$2=1,IF(ประเมินอ่านคิดเขียน!V9="","",ประเมินอ่านคิดเขียน!V9),IF(ประเมินอ่านคิดเขียน!V39="","",ประเมินอ่านคิดเขียน!V39))</f>
        <v>1</v>
      </c>
      <c r="W9" s="186">
        <f>IF($B$2=1,IF(ประเมินอ่านคิดเขียน!W9="","",ประเมินอ่านคิดเขียน!W9),IF(ประเมินอ่านคิดเขียน!W39="","",ประเมินอ่านคิดเขียน!W39))</f>
        <v>2</v>
      </c>
      <c r="X9" s="189">
        <f>IF($B$2=1,IF(ประเมินอ่านคิดเขียน!X9="","",ประเมินอ่านคิดเขียน!X9),IF(ประเมินอ่านคิดเขียน!X39="","",ประเมินอ่านคิดเขียน!X39))</f>
        <v>2</v>
      </c>
      <c r="Y9" s="186">
        <f>IF($B$2=1,IF(ประเมินอ่านคิดเขียน!Y9="","",ประเมินอ่านคิดเขียน!Y9),IF(ประเมินอ่านคิดเขียน!Y39="","",ประเมินอ่านคิดเขียน!Y39))</f>
        <v>2</v>
      </c>
      <c r="Z9" s="186">
        <f>IF($B$2=1,IF(ประเมินอ่านคิดเขียน!Z9="","",ประเมินอ่านคิดเขียน!Z9),IF(ประเมินอ่านคิดเขียน!Z39="","",ประเมินอ่านคิดเขียน!Z39))</f>
        <v>2</v>
      </c>
      <c r="AA9" s="186">
        <f>IF($B$2=1,IF(ประเมินอ่านคิดเขียน!AA9="","",ประเมินอ่านคิดเขียน!AA9),IF(ประเมินอ่านคิดเขียน!AA39="","",ประเมินอ่านคิดเขียน!AA39))</f>
        <v>3</v>
      </c>
      <c r="AB9" s="186">
        <f>IF($B$2=1,IF(ประเมินอ่านคิดเขียน!AB9="","",ประเมินอ่านคิดเขียน!AB9),IF(ประเมินอ่านคิดเขียน!AB39="","",ประเมินอ่านคิดเขียน!AB39))</f>
        <v>3</v>
      </c>
      <c r="AC9" s="186">
        <f>IF($B$2=1,IF(ประเมินอ่านคิดเขียน!AC9="","",ประเมินอ่านคิดเขียน!AC9),IF(ประเมินอ่านคิดเขียน!AC39="","",ประเมินอ่านคิดเขียน!AC39))</f>
        <v>3</v>
      </c>
      <c r="AD9" s="186">
        <f>IF($B$2=1,IF(ประเมินอ่านคิดเขียน!AD9="","",ประเมินอ่านคิดเขียน!AD9),IF(ประเมินอ่านคิดเขียน!AD39="","",ประเมินอ่านคิดเขียน!AD39))</f>
        <v>2.75</v>
      </c>
      <c r="AE9" s="186">
        <f>IF($B$2=1,IF(ประเมินอ่านคิดเขียน!AE9="","",ประเมินอ่านคิดเขียน!AE9),IF(ประเมินอ่านคิดเขียน!AE39="","",ประเมินอ่านคิดเขียน!AE39))</f>
        <v>3</v>
      </c>
      <c r="AF9" s="189">
        <f>IF($B$2=1,IF(ประเมินอ่านคิดเขียน!AF9="","",ประเมินอ่านคิดเขียน!AF9),IF(ประเมินอ่านคิดเขียน!AF39="","",ประเมินอ่านคิดเขียน!AF39))</f>
        <v>2.375</v>
      </c>
      <c r="AG9" s="186">
        <f>IF($B$2=1,IF(ประเมินอ่านคิดเขียน!AG9="","",ประเมินอ่านคิดเขียน!AG9),IF(ประเมินอ่านคิดเขียน!AG39="","",ประเมินอ่านคิดเขียน!AG39))</f>
        <v>2</v>
      </c>
      <c r="AH9" s="186">
        <f>IF($B$2=1,IF(ประเมินอ่านคิดเขียน!AH9="","",ประเมินอ่านคิดเขียน!AH9),IF(ประเมินอ่านคิดเขียน!AH39="","",ประเมินอ่านคิดเขียน!AH39))</f>
        <v>2</v>
      </c>
      <c r="AI9" s="186">
        <f>IF($B$2=1,IF(ประเมินอ่านคิดเขียน!AI9="","",ประเมินอ่านคิดเขียน!AI9),IF(ประเมินอ่านคิดเขียน!AI39="","",ประเมินอ่านคิดเขียน!AI39))</f>
        <v>3</v>
      </c>
      <c r="AJ9" s="186">
        <f>IF($B$2=1,IF(ประเมินอ่านคิดเขียน!AJ9="","",ประเมินอ่านคิดเขียน!AJ9),IF(ประเมินอ่านคิดเขียน!AJ39="","",ประเมินอ่านคิดเขียน!AJ39))</f>
        <v>1</v>
      </c>
      <c r="AK9" s="186">
        <f>IF($B$2=1,IF(ประเมินอ่านคิดเขียน!AK9="","",ประเมินอ่านคิดเขียน!AK9),IF(ประเมินอ่านคิดเขียน!AK39="","",ประเมินอ่านคิดเขียน!AK39))</f>
        <v>2</v>
      </c>
      <c r="AL9" s="189">
        <f>IF($B$2=1,IF(ประเมินอ่านคิดเขียน!AL9="","",ประเมินอ่านคิดเขียน!AL9),IF(ประเมินอ่านคิดเขียน!AL39="","",ประเมินอ่านคิดเขียน!AL39))</f>
        <v>2</v>
      </c>
      <c r="AM9" s="186">
        <f>IF($B$2=1,IF(ประเมินอ่านคิดเขียน!AM9="","",ประเมินอ่านคิดเขียน!AM9),IF(ประเมินอ่านคิดเขียน!AM39="","",ประเมินอ่านคิดเขียน!AM39))</f>
        <v>2</v>
      </c>
      <c r="AN9" s="186">
        <f>IF($B$2=1,IF(ประเมินอ่านคิดเขียน!AN9="","",ประเมินอ่านคิดเขียน!AN9),IF(ประเมินอ่านคิดเขียน!AN39="","",ประเมินอ่านคิดเขียน!AN39))</f>
        <v>2</v>
      </c>
      <c r="AO9" s="186">
        <f>IF($B$2=1,IF(ประเมินอ่านคิดเขียน!AO9="","",ประเมินอ่านคิดเขียน!AO9),IF(ประเมินอ่านคิดเขียน!AO39="","",ประเมินอ่านคิดเขียน!AO39))</f>
        <v>3</v>
      </c>
      <c r="AP9" s="186">
        <f>IF($B$2=1,IF(ประเมินอ่านคิดเขียน!AP9="","",ประเมินอ่านคิดเขียน!AP9),IF(ประเมินอ่านคิดเขียน!AP39="","",ประเมินอ่านคิดเขียน!AP39))</f>
        <v>3</v>
      </c>
      <c r="AQ9" s="186">
        <f>IF($B$2=1,IF(ประเมินอ่านคิดเขียน!AQ9="","",ประเมินอ่านคิดเขียน!AQ9),IF(ประเมินอ่านคิดเขียน!AQ39="","",ประเมินอ่านคิดเขียน!AQ39))</f>
        <v>3</v>
      </c>
      <c r="AR9" s="186">
        <f>IF($B$2=1,IF(ประเมินอ่านคิดเขียน!AR9="","",ประเมินอ่านคิดเขียน!AR9),IF(ประเมินอ่านคิดเขียน!AR39="","",ประเมินอ่านคิดเขียน!AR39))</f>
        <v>2.75</v>
      </c>
      <c r="AS9" s="186">
        <f>IF($B$2=1,IF(ประเมินอ่านคิดเขียน!AS9="","",ประเมินอ่านคิดเขียน!AS9),IF(ประเมินอ่านคิดเขียน!AS39="","",ประเมินอ่านคิดเขียน!AS39))</f>
        <v>3</v>
      </c>
      <c r="AT9" s="189">
        <f>IF($B$2=1,IF(ประเมินอ่านคิดเขียน!AT9="","",ประเมินอ่านคิดเขียน!AT9),IF(ประเมินอ่านคิดเขียน!AT39="","",ประเมินอ่านคิดเขียน!AT39))</f>
        <v>2.375</v>
      </c>
      <c r="AU9" s="186">
        <f>IF($B$2=1,IF(ประเมินอ่านคิดเขียน!AU9="","",ประเมินอ่านคิดเขียน!AU9),IF(ประเมินอ่านคิดเขียน!AU39="","",ประเมินอ่านคิดเขียน!AU39))</f>
        <v>2</v>
      </c>
      <c r="AV9" s="189">
        <f>IF($B$2=1,IF(ประเมินอ่านคิดเขียน!AV9="","",ประเมินอ่านคิดเขียน!AV9),IF(ประเมินอ่านคิดเขียน!AV39="","",ประเมินอ่านคิดเขียน!AV39))</f>
        <v>2.3333333333333335</v>
      </c>
      <c r="AW9" s="186">
        <f>IF($B$2=1,IF(ประเมินอ่านคิดเขียน!AW9="","",ประเมินอ่านคิดเขียน!AW9),IF(ประเมินอ่านคิดเขียน!AW39="","",ประเมินอ่านคิดเขียน!AW39))</f>
        <v>2</v>
      </c>
    </row>
    <row r="10" spans="1:49" ht="20.100000000000001" customHeight="1" x14ac:dyDescent="0.5">
      <c r="A10" s="213"/>
      <c r="B10" s="213"/>
      <c r="C10" s="213"/>
      <c r="D10" s="190">
        <f t="shared" si="6"/>
        <v>5</v>
      </c>
      <c r="E10" s="188" t="str">
        <f>IF($B$2=1,IF(ประเมินอ่านคิดเขียน!E10="","",ประเมินอ่านคิดเขียน!E10),IF(ประเมินอ่านคิดเขียน!E40="","",ประเมินอ่านคิดเขียน!E40))</f>
        <v/>
      </c>
      <c r="F10" s="186" t="str">
        <f>IF($B$2=1,IF(ประเมินอ่านคิดเขียน!F10="","",ประเมินอ่านคิดเขียน!F10),IF(ประเมินอ่านคิดเขียน!F40="","",ประเมินอ่านคิดเขียน!F40))</f>
        <v/>
      </c>
      <c r="G10" s="186" t="str">
        <f>IF($B$2=1,IF(ประเมินอ่านคิดเขียน!G10="","",ประเมินอ่านคิดเขียน!G10),IF(ประเมินอ่านคิดเขียน!G40="","",ประเมินอ่านคิดเขียน!G40))</f>
        <v/>
      </c>
      <c r="H10" s="186" t="str">
        <f>IF($B$2=1,IF(ประเมินอ่านคิดเขียน!H10="","",ประเมินอ่านคิดเขียน!H10),IF(ประเมินอ่านคิดเขียน!H40="","",ประเมินอ่านคิดเขียน!H40))</f>
        <v/>
      </c>
      <c r="I10" s="186" t="str">
        <f>IF($B$2=1,IF(ประเมินอ่านคิดเขียน!I10="","",ประเมินอ่านคิดเขียน!I10),IF(ประเมินอ่านคิดเขียน!I40="","",ประเมินอ่านคิดเขียน!I40))</f>
        <v/>
      </c>
      <c r="J10" s="189" t="str">
        <f>IF($B$2=1,IF(ประเมินอ่านคิดเขียน!J10="","",ประเมินอ่านคิดเขียน!J10),IF(ประเมินอ่านคิดเขียน!J40="","",ประเมินอ่านคิดเขียน!J40))</f>
        <v/>
      </c>
      <c r="K10" s="186" t="str">
        <f>IF($B$2=1,IF(ประเมินอ่านคิดเขียน!K10="","",ประเมินอ่านคิดเขียน!K10),IF(ประเมินอ่านคิดเขียน!K40="","",ประเมินอ่านคิดเขียน!K40))</f>
        <v/>
      </c>
      <c r="L10" s="186" t="str">
        <f>IF($B$2=1,IF(ประเมินอ่านคิดเขียน!L10="","",ประเมินอ่านคิดเขียน!L10),IF(ประเมินอ่านคิดเขียน!L40="","",ประเมินอ่านคิดเขียน!L40))</f>
        <v/>
      </c>
      <c r="M10" s="186" t="str">
        <f>IF($B$2=1,IF(ประเมินอ่านคิดเขียน!M10="","",ประเมินอ่านคิดเขียน!M10),IF(ประเมินอ่านคิดเขียน!M40="","",ประเมินอ่านคิดเขียน!M40))</f>
        <v/>
      </c>
      <c r="N10" s="186" t="str">
        <f>IF($B$2=1,IF(ประเมินอ่านคิดเขียน!N10="","",ประเมินอ่านคิดเขียน!N10),IF(ประเมินอ่านคิดเขียน!N40="","",ประเมินอ่านคิดเขียน!N40))</f>
        <v/>
      </c>
      <c r="O10" s="186" t="str">
        <f>IF($B$2=1,IF(ประเมินอ่านคิดเขียน!O10="","",ประเมินอ่านคิดเขียน!O10),IF(ประเมินอ่านคิดเขียน!O40="","",ประเมินอ่านคิดเขียน!O40))</f>
        <v/>
      </c>
      <c r="P10" s="186" t="str">
        <f>IF($B$2=1,IF(ประเมินอ่านคิดเขียน!P10="","",ประเมินอ่านคิดเขียน!P10),IF(ประเมินอ่านคิดเขียน!P40="","",ประเมินอ่านคิดเขียน!P40))</f>
        <v/>
      </c>
      <c r="Q10" s="186" t="str">
        <f>IF($B$2=1,IF(ประเมินอ่านคิดเขียน!Q10="","",ประเมินอ่านคิดเขียน!Q10),IF(ประเมินอ่านคิดเขียน!Q40="","",ประเมินอ่านคิดเขียน!Q40))</f>
        <v/>
      </c>
      <c r="R10" s="189" t="str">
        <f>IF($B$2=1,IF(ประเมินอ่านคิดเขียน!R10="","",ประเมินอ่านคิดเขียน!R10),IF(ประเมินอ่านคิดเขียน!R40="","",ประเมินอ่านคิดเขียน!R40))</f>
        <v/>
      </c>
      <c r="S10" s="186" t="str">
        <f>IF($B$2=1,IF(ประเมินอ่านคิดเขียน!S10="","",ประเมินอ่านคิดเขียน!S10),IF(ประเมินอ่านคิดเขียน!S40="","",ประเมินอ่านคิดเขียน!S40))</f>
        <v/>
      </c>
      <c r="T10" s="186" t="str">
        <f>IF($B$2=1,IF(ประเมินอ่านคิดเขียน!T10="","",ประเมินอ่านคิดเขียน!T10),IF(ประเมินอ่านคิดเขียน!T40="","",ประเมินอ่านคิดเขียน!T40))</f>
        <v/>
      </c>
      <c r="U10" s="186" t="str">
        <f>IF($B$2=1,IF(ประเมินอ่านคิดเขียน!U10="","",ประเมินอ่านคิดเขียน!U10),IF(ประเมินอ่านคิดเขียน!U40="","",ประเมินอ่านคิดเขียน!U40))</f>
        <v/>
      </c>
      <c r="V10" s="186" t="str">
        <f>IF($B$2=1,IF(ประเมินอ่านคิดเขียน!V10="","",ประเมินอ่านคิดเขียน!V10),IF(ประเมินอ่านคิดเขียน!V40="","",ประเมินอ่านคิดเขียน!V40))</f>
        <v/>
      </c>
      <c r="W10" s="186" t="str">
        <f>IF($B$2=1,IF(ประเมินอ่านคิดเขียน!W10="","",ประเมินอ่านคิดเขียน!W10),IF(ประเมินอ่านคิดเขียน!W40="","",ประเมินอ่านคิดเขียน!W40))</f>
        <v/>
      </c>
      <c r="X10" s="189" t="str">
        <f>IF($B$2=1,IF(ประเมินอ่านคิดเขียน!X10="","",ประเมินอ่านคิดเขียน!X10),IF(ประเมินอ่านคิดเขียน!X40="","",ประเมินอ่านคิดเขียน!X40))</f>
        <v/>
      </c>
      <c r="Y10" s="186" t="str">
        <f>IF($B$2=1,IF(ประเมินอ่านคิดเขียน!Y10="","",ประเมินอ่านคิดเขียน!Y10),IF(ประเมินอ่านคิดเขียน!Y40="","",ประเมินอ่านคิดเขียน!Y40))</f>
        <v/>
      </c>
      <c r="Z10" s="186" t="str">
        <f>IF($B$2=1,IF(ประเมินอ่านคิดเขียน!Z10="","",ประเมินอ่านคิดเขียน!Z10),IF(ประเมินอ่านคิดเขียน!Z40="","",ประเมินอ่านคิดเขียน!Z40))</f>
        <v/>
      </c>
      <c r="AA10" s="186" t="str">
        <f>IF($B$2=1,IF(ประเมินอ่านคิดเขียน!AA10="","",ประเมินอ่านคิดเขียน!AA10),IF(ประเมินอ่านคิดเขียน!AA40="","",ประเมินอ่านคิดเขียน!AA40))</f>
        <v/>
      </c>
      <c r="AB10" s="186" t="str">
        <f>IF($B$2=1,IF(ประเมินอ่านคิดเขียน!AB10="","",ประเมินอ่านคิดเขียน!AB10),IF(ประเมินอ่านคิดเขียน!AB40="","",ประเมินอ่านคิดเขียน!AB40))</f>
        <v/>
      </c>
      <c r="AC10" s="186" t="str">
        <f>IF($B$2=1,IF(ประเมินอ่านคิดเขียน!AC10="","",ประเมินอ่านคิดเขียน!AC10),IF(ประเมินอ่านคิดเขียน!AC40="","",ประเมินอ่านคิดเขียน!AC40))</f>
        <v/>
      </c>
      <c r="AD10" s="186" t="str">
        <f>IF($B$2=1,IF(ประเมินอ่านคิดเขียน!AD10="","",ประเมินอ่านคิดเขียน!AD10),IF(ประเมินอ่านคิดเขียน!AD40="","",ประเมินอ่านคิดเขียน!AD40))</f>
        <v/>
      </c>
      <c r="AE10" s="186" t="str">
        <f>IF($B$2=1,IF(ประเมินอ่านคิดเขียน!AE10="","",ประเมินอ่านคิดเขียน!AE10),IF(ประเมินอ่านคิดเขียน!AE40="","",ประเมินอ่านคิดเขียน!AE40))</f>
        <v/>
      </c>
      <c r="AF10" s="189" t="str">
        <f>IF($B$2=1,IF(ประเมินอ่านคิดเขียน!AF10="","",ประเมินอ่านคิดเขียน!AF10),IF(ประเมินอ่านคิดเขียน!AF40="","",ประเมินอ่านคิดเขียน!AF40))</f>
        <v/>
      </c>
      <c r="AG10" s="186" t="str">
        <f>IF($B$2=1,IF(ประเมินอ่านคิดเขียน!AG10="","",ประเมินอ่านคิดเขียน!AG10),IF(ประเมินอ่านคิดเขียน!AG40="","",ประเมินอ่านคิดเขียน!AG40))</f>
        <v/>
      </c>
      <c r="AH10" s="186" t="str">
        <f>IF($B$2=1,IF(ประเมินอ่านคิดเขียน!AH10="","",ประเมินอ่านคิดเขียน!AH10),IF(ประเมินอ่านคิดเขียน!AH40="","",ประเมินอ่านคิดเขียน!AH40))</f>
        <v/>
      </c>
      <c r="AI10" s="186" t="str">
        <f>IF($B$2=1,IF(ประเมินอ่านคิดเขียน!AI10="","",ประเมินอ่านคิดเขียน!AI10),IF(ประเมินอ่านคิดเขียน!AI40="","",ประเมินอ่านคิดเขียน!AI40))</f>
        <v/>
      </c>
      <c r="AJ10" s="186" t="str">
        <f>IF($B$2=1,IF(ประเมินอ่านคิดเขียน!AJ10="","",ประเมินอ่านคิดเขียน!AJ10),IF(ประเมินอ่านคิดเขียน!AJ40="","",ประเมินอ่านคิดเขียน!AJ40))</f>
        <v/>
      </c>
      <c r="AK10" s="186" t="str">
        <f>IF($B$2=1,IF(ประเมินอ่านคิดเขียน!AK10="","",ประเมินอ่านคิดเขียน!AK10),IF(ประเมินอ่านคิดเขียน!AK40="","",ประเมินอ่านคิดเขียน!AK40))</f>
        <v/>
      </c>
      <c r="AL10" s="189" t="str">
        <f>IF($B$2=1,IF(ประเมินอ่านคิดเขียน!AL10="","",ประเมินอ่านคิดเขียน!AL10),IF(ประเมินอ่านคิดเขียน!AL40="","",ประเมินอ่านคิดเขียน!AL40))</f>
        <v/>
      </c>
      <c r="AM10" s="186" t="str">
        <f>IF($B$2=1,IF(ประเมินอ่านคิดเขียน!AM10="","",ประเมินอ่านคิดเขียน!AM10),IF(ประเมินอ่านคิดเขียน!AM40="","",ประเมินอ่านคิดเขียน!AM40))</f>
        <v/>
      </c>
      <c r="AN10" s="186" t="str">
        <f>IF($B$2=1,IF(ประเมินอ่านคิดเขียน!AN10="","",ประเมินอ่านคิดเขียน!AN10),IF(ประเมินอ่านคิดเขียน!AN40="","",ประเมินอ่านคิดเขียน!AN40))</f>
        <v/>
      </c>
      <c r="AO10" s="186" t="str">
        <f>IF($B$2=1,IF(ประเมินอ่านคิดเขียน!AO10="","",ประเมินอ่านคิดเขียน!AO10),IF(ประเมินอ่านคิดเขียน!AO40="","",ประเมินอ่านคิดเขียน!AO40))</f>
        <v/>
      </c>
      <c r="AP10" s="186" t="str">
        <f>IF($B$2=1,IF(ประเมินอ่านคิดเขียน!AP10="","",ประเมินอ่านคิดเขียน!AP10),IF(ประเมินอ่านคิดเขียน!AP40="","",ประเมินอ่านคิดเขียน!AP40))</f>
        <v/>
      </c>
      <c r="AQ10" s="186" t="str">
        <f>IF($B$2=1,IF(ประเมินอ่านคิดเขียน!AQ10="","",ประเมินอ่านคิดเขียน!AQ10),IF(ประเมินอ่านคิดเขียน!AQ40="","",ประเมินอ่านคิดเขียน!AQ40))</f>
        <v/>
      </c>
      <c r="AR10" s="186" t="str">
        <f>IF($B$2=1,IF(ประเมินอ่านคิดเขียน!AR10="","",ประเมินอ่านคิดเขียน!AR10),IF(ประเมินอ่านคิดเขียน!AR40="","",ประเมินอ่านคิดเขียน!AR40))</f>
        <v/>
      </c>
      <c r="AS10" s="186" t="str">
        <f>IF($B$2=1,IF(ประเมินอ่านคิดเขียน!AS10="","",ประเมินอ่านคิดเขียน!AS10),IF(ประเมินอ่านคิดเขียน!AS40="","",ประเมินอ่านคิดเขียน!AS40))</f>
        <v/>
      </c>
      <c r="AT10" s="189" t="str">
        <f>IF($B$2=1,IF(ประเมินอ่านคิดเขียน!AT10="","",ประเมินอ่านคิดเขียน!AT10),IF(ประเมินอ่านคิดเขียน!AT40="","",ประเมินอ่านคิดเขียน!AT40))</f>
        <v/>
      </c>
      <c r="AU10" s="186" t="str">
        <f>IF($B$2=1,IF(ประเมินอ่านคิดเขียน!AU10="","",ประเมินอ่านคิดเขียน!AU10),IF(ประเมินอ่านคิดเขียน!AU40="","",ประเมินอ่านคิดเขียน!AU40))</f>
        <v/>
      </c>
      <c r="AV10" s="189" t="str">
        <f>IF($B$2=1,IF(ประเมินอ่านคิดเขียน!AV10="","",ประเมินอ่านคิดเขียน!AV10),IF(ประเมินอ่านคิดเขียน!AV40="","",ประเมินอ่านคิดเขียน!AV40))</f>
        <v/>
      </c>
      <c r="AW10" s="186" t="str">
        <f>IF($B$2=1,IF(ประเมินอ่านคิดเขียน!AW10="","",ประเมินอ่านคิดเขียน!AW10),IF(ประเมินอ่านคิดเขียน!AW40="","",ประเมินอ่านคิดเขียน!AW40))</f>
        <v/>
      </c>
    </row>
    <row r="11" spans="1:49" ht="20.100000000000001" customHeight="1" x14ac:dyDescent="0.5">
      <c r="A11" s="213"/>
      <c r="B11" s="213"/>
      <c r="C11" s="213"/>
      <c r="D11" s="190">
        <f t="shared" si="6"/>
        <v>6</v>
      </c>
      <c r="E11" s="188" t="str">
        <f>IF($B$2=1,IF(ประเมินอ่านคิดเขียน!E11="","",ประเมินอ่านคิดเขียน!E11),IF(ประเมินอ่านคิดเขียน!E41="","",ประเมินอ่านคิดเขียน!E41))</f>
        <v/>
      </c>
      <c r="F11" s="186" t="str">
        <f>IF($B$2=1,IF(ประเมินอ่านคิดเขียน!F11="","",ประเมินอ่านคิดเขียน!F11),IF(ประเมินอ่านคิดเขียน!F41="","",ประเมินอ่านคิดเขียน!F41))</f>
        <v/>
      </c>
      <c r="G11" s="186" t="str">
        <f>IF($B$2=1,IF(ประเมินอ่านคิดเขียน!G11="","",ประเมินอ่านคิดเขียน!G11),IF(ประเมินอ่านคิดเขียน!G41="","",ประเมินอ่านคิดเขียน!G41))</f>
        <v/>
      </c>
      <c r="H11" s="186" t="str">
        <f>IF($B$2=1,IF(ประเมินอ่านคิดเขียน!H11="","",ประเมินอ่านคิดเขียน!H11),IF(ประเมินอ่านคิดเขียน!H41="","",ประเมินอ่านคิดเขียน!H41))</f>
        <v/>
      </c>
      <c r="I11" s="186" t="str">
        <f>IF($B$2=1,IF(ประเมินอ่านคิดเขียน!I11="","",ประเมินอ่านคิดเขียน!I11),IF(ประเมินอ่านคิดเขียน!I41="","",ประเมินอ่านคิดเขียน!I41))</f>
        <v/>
      </c>
      <c r="J11" s="189" t="str">
        <f>IF($B$2=1,IF(ประเมินอ่านคิดเขียน!J11="","",ประเมินอ่านคิดเขียน!J11),IF(ประเมินอ่านคิดเขียน!J41="","",ประเมินอ่านคิดเขียน!J41))</f>
        <v/>
      </c>
      <c r="K11" s="186" t="str">
        <f>IF($B$2=1,IF(ประเมินอ่านคิดเขียน!K11="","",ประเมินอ่านคิดเขียน!K11),IF(ประเมินอ่านคิดเขียน!K41="","",ประเมินอ่านคิดเขียน!K41))</f>
        <v/>
      </c>
      <c r="L11" s="186" t="str">
        <f>IF($B$2=1,IF(ประเมินอ่านคิดเขียน!L11="","",ประเมินอ่านคิดเขียน!L11),IF(ประเมินอ่านคิดเขียน!L41="","",ประเมินอ่านคิดเขียน!L41))</f>
        <v/>
      </c>
      <c r="M11" s="186" t="str">
        <f>IF($B$2=1,IF(ประเมินอ่านคิดเขียน!M11="","",ประเมินอ่านคิดเขียน!M11),IF(ประเมินอ่านคิดเขียน!M41="","",ประเมินอ่านคิดเขียน!M41))</f>
        <v/>
      </c>
      <c r="N11" s="186" t="str">
        <f>IF($B$2=1,IF(ประเมินอ่านคิดเขียน!N11="","",ประเมินอ่านคิดเขียน!N11),IF(ประเมินอ่านคิดเขียน!N41="","",ประเมินอ่านคิดเขียน!N41))</f>
        <v/>
      </c>
      <c r="O11" s="186" t="str">
        <f>IF($B$2=1,IF(ประเมินอ่านคิดเขียน!O11="","",ประเมินอ่านคิดเขียน!O11),IF(ประเมินอ่านคิดเขียน!O41="","",ประเมินอ่านคิดเขียน!O41))</f>
        <v/>
      </c>
      <c r="P11" s="186" t="str">
        <f>IF($B$2=1,IF(ประเมินอ่านคิดเขียน!P11="","",ประเมินอ่านคิดเขียน!P11),IF(ประเมินอ่านคิดเขียน!P41="","",ประเมินอ่านคิดเขียน!P41))</f>
        <v/>
      </c>
      <c r="Q11" s="186" t="str">
        <f>IF($B$2=1,IF(ประเมินอ่านคิดเขียน!Q11="","",ประเมินอ่านคิดเขียน!Q11),IF(ประเมินอ่านคิดเขียน!Q41="","",ประเมินอ่านคิดเขียน!Q41))</f>
        <v/>
      </c>
      <c r="R11" s="189" t="str">
        <f>IF($B$2=1,IF(ประเมินอ่านคิดเขียน!R11="","",ประเมินอ่านคิดเขียน!R11),IF(ประเมินอ่านคิดเขียน!R41="","",ประเมินอ่านคิดเขียน!R41))</f>
        <v/>
      </c>
      <c r="S11" s="186" t="str">
        <f>IF($B$2=1,IF(ประเมินอ่านคิดเขียน!S11="","",ประเมินอ่านคิดเขียน!S11),IF(ประเมินอ่านคิดเขียน!S41="","",ประเมินอ่านคิดเขียน!S41))</f>
        <v/>
      </c>
      <c r="T11" s="186" t="str">
        <f>IF($B$2=1,IF(ประเมินอ่านคิดเขียน!T11="","",ประเมินอ่านคิดเขียน!T11),IF(ประเมินอ่านคิดเขียน!T41="","",ประเมินอ่านคิดเขียน!T41))</f>
        <v/>
      </c>
      <c r="U11" s="186" t="str">
        <f>IF($B$2=1,IF(ประเมินอ่านคิดเขียน!U11="","",ประเมินอ่านคิดเขียน!U11),IF(ประเมินอ่านคิดเขียน!U41="","",ประเมินอ่านคิดเขียน!U41))</f>
        <v/>
      </c>
      <c r="V11" s="186" t="str">
        <f>IF($B$2=1,IF(ประเมินอ่านคิดเขียน!V11="","",ประเมินอ่านคิดเขียน!V11),IF(ประเมินอ่านคิดเขียน!V41="","",ประเมินอ่านคิดเขียน!V41))</f>
        <v/>
      </c>
      <c r="W11" s="186" t="str">
        <f>IF($B$2=1,IF(ประเมินอ่านคิดเขียน!W11="","",ประเมินอ่านคิดเขียน!W11),IF(ประเมินอ่านคิดเขียน!W41="","",ประเมินอ่านคิดเขียน!W41))</f>
        <v/>
      </c>
      <c r="X11" s="189" t="str">
        <f>IF($B$2=1,IF(ประเมินอ่านคิดเขียน!X11="","",ประเมินอ่านคิดเขียน!X11),IF(ประเมินอ่านคิดเขียน!X41="","",ประเมินอ่านคิดเขียน!X41))</f>
        <v/>
      </c>
      <c r="Y11" s="186" t="str">
        <f>IF($B$2=1,IF(ประเมินอ่านคิดเขียน!Y11="","",ประเมินอ่านคิดเขียน!Y11),IF(ประเมินอ่านคิดเขียน!Y41="","",ประเมินอ่านคิดเขียน!Y41))</f>
        <v/>
      </c>
      <c r="Z11" s="186" t="str">
        <f>IF($B$2=1,IF(ประเมินอ่านคิดเขียน!Z11="","",ประเมินอ่านคิดเขียน!Z11),IF(ประเมินอ่านคิดเขียน!Z41="","",ประเมินอ่านคิดเขียน!Z41))</f>
        <v/>
      </c>
      <c r="AA11" s="186" t="str">
        <f>IF($B$2=1,IF(ประเมินอ่านคิดเขียน!AA11="","",ประเมินอ่านคิดเขียน!AA11),IF(ประเมินอ่านคิดเขียน!AA41="","",ประเมินอ่านคิดเขียน!AA41))</f>
        <v/>
      </c>
      <c r="AB11" s="186" t="str">
        <f>IF($B$2=1,IF(ประเมินอ่านคิดเขียน!AB11="","",ประเมินอ่านคิดเขียน!AB11),IF(ประเมินอ่านคิดเขียน!AB41="","",ประเมินอ่านคิดเขียน!AB41))</f>
        <v/>
      </c>
      <c r="AC11" s="186" t="str">
        <f>IF($B$2=1,IF(ประเมินอ่านคิดเขียน!AC11="","",ประเมินอ่านคิดเขียน!AC11),IF(ประเมินอ่านคิดเขียน!AC41="","",ประเมินอ่านคิดเขียน!AC41))</f>
        <v/>
      </c>
      <c r="AD11" s="186" t="str">
        <f>IF($B$2=1,IF(ประเมินอ่านคิดเขียน!AD11="","",ประเมินอ่านคิดเขียน!AD11),IF(ประเมินอ่านคิดเขียน!AD41="","",ประเมินอ่านคิดเขียน!AD41))</f>
        <v/>
      </c>
      <c r="AE11" s="186" t="str">
        <f>IF($B$2=1,IF(ประเมินอ่านคิดเขียน!AE11="","",ประเมินอ่านคิดเขียน!AE11),IF(ประเมินอ่านคิดเขียน!AE41="","",ประเมินอ่านคิดเขียน!AE41))</f>
        <v/>
      </c>
      <c r="AF11" s="189" t="str">
        <f>IF($B$2=1,IF(ประเมินอ่านคิดเขียน!AF11="","",ประเมินอ่านคิดเขียน!AF11),IF(ประเมินอ่านคิดเขียน!AF41="","",ประเมินอ่านคิดเขียน!AF41))</f>
        <v/>
      </c>
      <c r="AG11" s="186" t="str">
        <f>IF($B$2=1,IF(ประเมินอ่านคิดเขียน!AG11="","",ประเมินอ่านคิดเขียน!AG11),IF(ประเมินอ่านคิดเขียน!AG41="","",ประเมินอ่านคิดเขียน!AG41))</f>
        <v/>
      </c>
      <c r="AH11" s="186" t="str">
        <f>IF($B$2=1,IF(ประเมินอ่านคิดเขียน!AH11="","",ประเมินอ่านคิดเขียน!AH11),IF(ประเมินอ่านคิดเขียน!AH41="","",ประเมินอ่านคิดเขียน!AH41))</f>
        <v/>
      </c>
      <c r="AI11" s="186" t="str">
        <f>IF($B$2=1,IF(ประเมินอ่านคิดเขียน!AI11="","",ประเมินอ่านคิดเขียน!AI11),IF(ประเมินอ่านคิดเขียน!AI41="","",ประเมินอ่านคิดเขียน!AI41))</f>
        <v/>
      </c>
      <c r="AJ11" s="186" t="str">
        <f>IF($B$2=1,IF(ประเมินอ่านคิดเขียน!AJ11="","",ประเมินอ่านคิดเขียน!AJ11),IF(ประเมินอ่านคิดเขียน!AJ41="","",ประเมินอ่านคิดเขียน!AJ41))</f>
        <v/>
      </c>
      <c r="AK11" s="186" t="str">
        <f>IF($B$2=1,IF(ประเมินอ่านคิดเขียน!AK11="","",ประเมินอ่านคิดเขียน!AK11),IF(ประเมินอ่านคิดเขียน!AK41="","",ประเมินอ่านคิดเขียน!AK41))</f>
        <v/>
      </c>
      <c r="AL11" s="189" t="str">
        <f>IF($B$2=1,IF(ประเมินอ่านคิดเขียน!AL11="","",ประเมินอ่านคิดเขียน!AL11),IF(ประเมินอ่านคิดเขียน!AL41="","",ประเมินอ่านคิดเขียน!AL41))</f>
        <v/>
      </c>
      <c r="AM11" s="186" t="str">
        <f>IF($B$2=1,IF(ประเมินอ่านคิดเขียน!AM11="","",ประเมินอ่านคิดเขียน!AM11),IF(ประเมินอ่านคิดเขียน!AM41="","",ประเมินอ่านคิดเขียน!AM41))</f>
        <v/>
      </c>
      <c r="AN11" s="186" t="str">
        <f>IF($B$2=1,IF(ประเมินอ่านคิดเขียน!AN11="","",ประเมินอ่านคิดเขียน!AN11),IF(ประเมินอ่านคิดเขียน!AN41="","",ประเมินอ่านคิดเขียน!AN41))</f>
        <v/>
      </c>
      <c r="AO11" s="186" t="str">
        <f>IF($B$2=1,IF(ประเมินอ่านคิดเขียน!AO11="","",ประเมินอ่านคิดเขียน!AO11),IF(ประเมินอ่านคิดเขียน!AO41="","",ประเมินอ่านคิดเขียน!AO41))</f>
        <v/>
      </c>
      <c r="AP11" s="186" t="str">
        <f>IF($B$2=1,IF(ประเมินอ่านคิดเขียน!AP11="","",ประเมินอ่านคิดเขียน!AP11),IF(ประเมินอ่านคิดเขียน!AP41="","",ประเมินอ่านคิดเขียน!AP41))</f>
        <v/>
      </c>
      <c r="AQ11" s="186" t="str">
        <f>IF($B$2=1,IF(ประเมินอ่านคิดเขียน!AQ11="","",ประเมินอ่านคิดเขียน!AQ11),IF(ประเมินอ่านคิดเขียน!AQ41="","",ประเมินอ่านคิดเขียน!AQ41))</f>
        <v/>
      </c>
      <c r="AR11" s="186" t="str">
        <f>IF($B$2=1,IF(ประเมินอ่านคิดเขียน!AR11="","",ประเมินอ่านคิดเขียน!AR11),IF(ประเมินอ่านคิดเขียน!AR41="","",ประเมินอ่านคิดเขียน!AR41))</f>
        <v/>
      </c>
      <c r="AS11" s="186" t="str">
        <f>IF($B$2=1,IF(ประเมินอ่านคิดเขียน!AS11="","",ประเมินอ่านคิดเขียน!AS11),IF(ประเมินอ่านคิดเขียน!AS41="","",ประเมินอ่านคิดเขียน!AS41))</f>
        <v/>
      </c>
      <c r="AT11" s="189" t="str">
        <f>IF($B$2=1,IF(ประเมินอ่านคิดเขียน!AT11="","",ประเมินอ่านคิดเขียน!AT11),IF(ประเมินอ่านคิดเขียน!AT41="","",ประเมินอ่านคิดเขียน!AT41))</f>
        <v/>
      </c>
      <c r="AU11" s="186" t="str">
        <f>IF($B$2=1,IF(ประเมินอ่านคิดเขียน!AU11="","",ประเมินอ่านคิดเขียน!AU11),IF(ประเมินอ่านคิดเขียน!AU41="","",ประเมินอ่านคิดเขียน!AU41))</f>
        <v/>
      </c>
      <c r="AV11" s="189" t="str">
        <f>IF($B$2=1,IF(ประเมินอ่านคิดเขียน!AV11="","",ประเมินอ่านคิดเขียน!AV11),IF(ประเมินอ่านคิดเขียน!AV41="","",ประเมินอ่านคิดเขียน!AV41))</f>
        <v/>
      </c>
      <c r="AW11" s="186" t="str">
        <f>IF($B$2=1,IF(ประเมินอ่านคิดเขียน!AW11="","",ประเมินอ่านคิดเขียน!AW11),IF(ประเมินอ่านคิดเขียน!AW41="","",ประเมินอ่านคิดเขียน!AW41))</f>
        <v/>
      </c>
    </row>
    <row r="12" spans="1:49" ht="20.100000000000001" customHeight="1" x14ac:dyDescent="0.5">
      <c r="A12" s="213"/>
      <c r="B12" s="213"/>
      <c r="C12" s="213"/>
      <c r="D12" s="190">
        <f t="shared" si="6"/>
        <v>7</v>
      </c>
      <c r="E12" s="188" t="str">
        <f>IF($B$2=1,IF(ประเมินอ่านคิดเขียน!E12="","",ประเมินอ่านคิดเขียน!E12),IF(ประเมินอ่านคิดเขียน!E42="","",ประเมินอ่านคิดเขียน!E42))</f>
        <v/>
      </c>
      <c r="F12" s="186" t="str">
        <f>IF($B$2=1,IF(ประเมินอ่านคิดเขียน!F12="","",ประเมินอ่านคิดเขียน!F12),IF(ประเมินอ่านคิดเขียน!F42="","",ประเมินอ่านคิดเขียน!F42))</f>
        <v/>
      </c>
      <c r="G12" s="186" t="str">
        <f>IF($B$2=1,IF(ประเมินอ่านคิดเขียน!G12="","",ประเมินอ่านคิดเขียน!G12),IF(ประเมินอ่านคิดเขียน!G42="","",ประเมินอ่านคิดเขียน!G42))</f>
        <v/>
      </c>
      <c r="H12" s="186" t="str">
        <f>IF($B$2=1,IF(ประเมินอ่านคิดเขียน!H12="","",ประเมินอ่านคิดเขียน!H12),IF(ประเมินอ่านคิดเขียน!H42="","",ประเมินอ่านคิดเขียน!H42))</f>
        <v/>
      </c>
      <c r="I12" s="186" t="str">
        <f>IF($B$2=1,IF(ประเมินอ่านคิดเขียน!I12="","",ประเมินอ่านคิดเขียน!I12),IF(ประเมินอ่านคิดเขียน!I42="","",ประเมินอ่านคิดเขียน!I42))</f>
        <v/>
      </c>
      <c r="J12" s="189" t="str">
        <f>IF($B$2=1,IF(ประเมินอ่านคิดเขียน!J12="","",ประเมินอ่านคิดเขียน!J12),IF(ประเมินอ่านคิดเขียน!J42="","",ประเมินอ่านคิดเขียน!J42))</f>
        <v/>
      </c>
      <c r="K12" s="186" t="str">
        <f>IF($B$2=1,IF(ประเมินอ่านคิดเขียน!K12="","",ประเมินอ่านคิดเขียน!K12),IF(ประเมินอ่านคิดเขียน!K42="","",ประเมินอ่านคิดเขียน!K42))</f>
        <v/>
      </c>
      <c r="L12" s="186" t="str">
        <f>IF($B$2=1,IF(ประเมินอ่านคิดเขียน!L12="","",ประเมินอ่านคิดเขียน!L12),IF(ประเมินอ่านคิดเขียน!L42="","",ประเมินอ่านคิดเขียน!L42))</f>
        <v/>
      </c>
      <c r="M12" s="186" t="str">
        <f>IF($B$2=1,IF(ประเมินอ่านคิดเขียน!M12="","",ประเมินอ่านคิดเขียน!M12),IF(ประเมินอ่านคิดเขียน!M42="","",ประเมินอ่านคิดเขียน!M42))</f>
        <v/>
      </c>
      <c r="N12" s="186" t="str">
        <f>IF($B$2=1,IF(ประเมินอ่านคิดเขียน!N12="","",ประเมินอ่านคิดเขียน!N12),IF(ประเมินอ่านคิดเขียน!N42="","",ประเมินอ่านคิดเขียน!N42))</f>
        <v/>
      </c>
      <c r="O12" s="186" t="str">
        <f>IF($B$2=1,IF(ประเมินอ่านคิดเขียน!O12="","",ประเมินอ่านคิดเขียน!O12),IF(ประเมินอ่านคิดเขียน!O42="","",ประเมินอ่านคิดเขียน!O42))</f>
        <v/>
      </c>
      <c r="P12" s="186" t="str">
        <f>IF($B$2=1,IF(ประเมินอ่านคิดเขียน!P12="","",ประเมินอ่านคิดเขียน!P12),IF(ประเมินอ่านคิดเขียน!P42="","",ประเมินอ่านคิดเขียน!P42))</f>
        <v/>
      </c>
      <c r="Q12" s="186" t="str">
        <f>IF($B$2=1,IF(ประเมินอ่านคิดเขียน!Q12="","",ประเมินอ่านคิดเขียน!Q12),IF(ประเมินอ่านคิดเขียน!Q42="","",ประเมินอ่านคิดเขียน!Q42))</f>
        <v/>
      </c>
      <c r="R12" s="189" t="str">
        <f>IF($B$2=1,IF(ประเมินอ่านคิดเขียน!R12="","",ประเมินอ่านคิดเขียน!R12),IF(ประเมินอ่านคิดเขียน!R42="","",ประเมินอ่านคิดเขียน!R42))</f>
        <v/>
      </c>
      <c r="S12" s="186" t="str">
        <f>IF($B$2=1,IF(ประเมินอ่านคิดเขียน!S12="","",ประเมินอ่านคิดเขียน!S12),IF(ประเมินอ่านคิดเขียน!S42="","",ประเมินอ่านคิดเขียน!S42))</f>
        <v/>
      </c>
      <c r="T12" s="186" t="str">
        <f>IF($B$2=1,IF(ประเมินอ่านคิดเขียน!T12="","",ประเมินอ่านคิดเขียน!T12),IF(ประเมินอ่านคิดเขียน!T42="","",ประเมินอ่านคิดเขียน!T42))</f>
        <v/>
      </c>
      <c r="U12" s="186" t="str">
        <f>IF($B$2=1,IF(ประเมินอ่านคิดเขียน!U12="","",ประเมินอ่านคิดเขียน!U12),IF(ประเมินอ่านคิดเขียน!U42="","",ประเมินอ่านคิดเขียน!U42))</f>
        <v/>
      </c>
      <c r="V12" s="186" t="str">
        <f>IF($B$2=1,IF(ประเมินอ่านคิดเขียน!V12="","",ประเมินอ่านคิดเขียน!V12),IF(ประเมินอ่านคิดเขียน!V42="","",ประเมินอ่านคิดเขียน!V42))</f>
        <v/>
      </c>
      <c r="W12" s="186" t="str">
        <f>IF($B$2=1,IF(ประเมินอ่านคิดเขียน!W12="","",ประเมินอ่านคิดเขียน!W12),IF(ประเมินอ่านคิดเขียน!W42="","",ประเมินอ่านคิดเขียน!W42))</f>
        <v/>
      </c>
      <c r="X12" s="189" t="str">
        <f>IF($B$2=1,IF(ประเมินอ่านคิดเขียน!X12="","",ประเมินอ่านคิดเขียน!X12),IF(ประเมินอ่านคิดเขียน!X42="","",ประเมินอ่านคิดเขียน!X42))</f>
        <v/>
      </c>
      <c r="Y12" s="186" t="str">
        <f>IF($B$2=1,IF(ประเมินอ่านคิดเขียน!Y12="","",ประเมินอ่านคิดเขียน!Y12),IF(ประเมินอ่านคิดเขียน!Y42="","",ประเมินอ่านคิดเขียน!Y42))</f>
        <v/>
      </c>
      <c r="Z12" s="186" t="str">
        <f>IF($B$2=1,IF(ประเมินอ่านคิดเขียน!Z12="","",ประเมินอ่านคิดเขียน!Z12),IF(ประเมินอ่านคิดเขียน!Z42="","",ประเมินอ่านคิดเขียน!Z42))</f>
        <v/>
      </c>
      <c r="AA12" s="186" t="str">
        <f>IF($B$2=1,IF(ประเมินอ่านคิดเขียน!AA12="","",ประเมินอ่านคิดเขียน!AA12),IF(ประเมินอ่านคิดเขียน!AA42="","",ประเมินอ่านคิดเขียน!AA42))</f>
        <v/>
      </c>
      <c r="AB12" s="186" t="str">
        <f>IF($B$2=1,IF(ประเมินอ่านคิดเขียน!AB12="","",ประเมินอ่านคิดเขียน!AB12),IF(ประเมินอ่านคิดเขียน!AB42="","",ประเมินอ่านคิดเขียน!AB42))</f>
        <v/>
      </c>
      <c r="AC12" s="186" t="str">
        <f>IF($B$2=1,IF(ประเมินอ่านคิดเขียน!AC12="","",ประเมินอ่านคิดเขียน!AC12),IF(ประเมินอ่านคิดเขียน!AC42="","",ประเมินอ่านคิดเขียน!AC42))</f>
        <v/>
      </c>
      <c r="AD12" s="186" t="str">
        <f>IF($B$2=1,IF(ประเมินอ่านคิดเขียน!AD12="","",ประเมินอ่านคิดเขียน!AD12),IF(ประเมินอ่านคิดเขียน!AD42="","",ประเมินอ่านคิดเขียน!AD42))</f>
        <v/>
      </c>
      <c r="AE12" s="186" t="str">
        <f>IF($B$2=1,IF(ประเมินอ่านคิดเขียน!AE12="","",ประเมินอ่านคิดเขียน!AE12),IF(ประเมินอ่านคิดเขียน!AE42="","",ประเมินอ่านคิดเขียน!AE42))</f>
        <v/>
      </c>
      <c r="AF12" s="189" t="str">
        <f>IF($B$2=1,IF(ประเมินอ่านคิดเขียน!AF12="","",ประเมินอ่านคิดเขียน!AF12),IF(ประเมินอ่านคิดเขียน!AF42="","",ประเมินอ่านคิดเขียน!AF42))</f>
        <v/>
      </c>
      <c r="AG12" s="186" t="str">
        <f>IF($B$2=1,IF(ประเมินอ่านคิดเขียน!AG12="","",ประเมินอ่านคิดเขียน!AG12),IF(ประเมินอ่านคิดเขียน!AG42="","",ประเมินอ่านคิดเขียน!AG42))</f>
        <v/>
      </c>
      <c r="AH12" s="186" t="str">
        <f>IF($B$2=1,IF(ประเมินอ่านคิดเขียน!AH12="","",ประเมินอ่านคิดเขียน!AH12),IF(ประเมินอ่านคิดเขียน!AH42="","",ประเมินอ่านคิดเขียน!AH42))</f>
        <v/>
      </c>
      <c r="AI12" s="186" t="str">
        <f>IF($B$2=1,IF(ประเมินอ่านคิดเขียน!AI12="","",ประเมินอ่านคิดเขียน!AI12),IF(ประเมินอ่านคิดเขียน!AI42="","",ประเมินอ่านคิดเขียน!AI42))</f>
        <v/>
      </c>
      <c r="AJ12" s="186" t="str">
        <f>IF($B$2=1,IF(ประเมินอ่านคิดเขียน!AJ12="","",ประเมินอ่านคิดเขียน!AJ12),IF(ประเมินอ่านคิดเขียน!AJ42="","",ประเมินอ่านคิดเขียน!AJ42))</f>
        <v/>
      </c>
      <c r="AK12" s="186" t="str">
        <f>IF($B$2=1,IF(ประเมินอ่านคิดเขียน!AK12="","",ประเมินอ่านคิดเขียน!AK12),IF(ประเมินอ่านคิดเขียน!AK42="","",ประเมินอ่านคิดเขียน!AK42))</f>
        <v/>
      </c>
      <c r="AL12" s="189" t="str">
        <f>IF($B$2=1,IF(ประเมินอ่านคิดเขียน!AL12="","",ประเมินอ่านคิดเขียน!AL12),IF(ประเมินอ่านคิดเขียน!AL42="","",ประเมินอ่านคิดเขียน!AL42))</f>
        <v/>
      </c>
      <c r="AM12" s="186" t="str">
        <f>IF($B$2=1,IF(ประเมินอ่านคิดเขียน!AM12="","",ประเมินอ่านคิดเขียน!AM12),IF(ประเมินอ่านคิดเขียน!AM42="","",ประเมินอ่านคิดเขียน!AM42))</f>
        <v/>
      </c>
      <c r="AN12" s="186" t="str">
        <f>IF($B$2=1,IF(ประเมินอ่านคิดเขียน!AN12="","",ประเมินอ่านคิดเขียน!AN12),IF(ประเมินอ่านคิดเขียน!AN42="","",ประเมินอ่านคิดเขียน!AN42))</f>
        <v/>
      </c>
      <c r="AO12" s="186" t="str">
        <f>IF($B$2=1,IF(ประเมินอ่านคิดเขียน!AO12="","",ประเมินอ่านคิดเขียน!AO12),IF(ประเมินอ่านคิดเขียน!AO42="","",ประเมินอ่านคิดเขียน!AO42))</f>
        <v/>
      </c>
      <c r="AP12" s="186" t="str">
        <f>IF($B$2=1,IF(ประเมินอ่านคิดเขียน!AP12="","",ประเมินอ่านคิดเขียน!AP12),IF(ประเมินอ่านคิดเขียน!AP42="","",ประเมินอ่านคิดเขียน!AP42))</f>
        <v/>
      </c>
      <c r="AQ12" s="186" t="str">
        <f>IF($B$2=1,IF(ประเมินอ่านคิดเขียน!AQ12="","",ประเมินอ่านคิดเขียน!AQ12),IF(ประเมินอ่านคิดเขียน!AQ42="","",ประเมินอ่านคิดเขียน!AQ42))</f>
        <v/>
      </c>
      <c r="AR12" s="186" t="str">
        <f>IF($B$2=1,IF(ประเมินอ่านคิดเขียน!AR12="","",ประเมินอ่านคิดเขียน!AR12),IF(ประเมินอ่านคิดเขียน!AR42="","",ประเมินอ่านคิดเขียน!AR42))</f>
        <v/>
      </c>
      <c r="AS12" s="186" t="str">
        <f>IF($B$2=1,IF(ประเมินอ่านคิดเขียน!AS12="","",ประเมินอ่านคิดเขียน!AS12),IF(ประเมินอ่านคิดเขียน!AS42="","",ประเมินอ่านคิดเขียน!AS42))</f>
        <v/>
      </c>
      <c r="AT12" s="189" t="str">
        <f>IF($B$2=1,IF(ประเมินอ่านคิดเขียน!AT12="","",ประเมินอ่านคิดเขียน!AT12),IF(ประเมินอ่านคิดเขียน!AT42="","",ประเมินอ่านคิดเขียน!AT42))</f>
        <v/>
      </c>
      <c r="AU12" s="186" t="str">
        <f>IF($B$2=1,IF(ประเมินอ่านคิดเขียน!AU12="","",ประเมินอ่านคิดเขียน!AU12),IF(ประเมินอ่านคิดเขียน!AU42="","",ประเมินอ่านคิดเขียน!AU42))</f>
        <v/>
      </c>
      <c r="AV12" s="189" t="str">
        <f>IF($B$2=1,IF(ประเมินอ่านคิดเขียน!AV12="","",ประเมินอ่านคิดเขียน!AV12),IF(ประเมินอ่านคิดเขียน!AV42="","",ประเมินอ่านคิดเขียน!AV42))</f>
        <v/>
      </c>
      <c r="AW12" s="186" t="str">
        <f>IF($B$2=1,IF(ประเมินอ่านคิดเขียน!AW12="","",ประเมินอ่านคิดเขียน!AW12),IF(ประเมินอ่านคิดเขียน!AW42="","",ประเมินอ่านคิดเขียน!AW42))</f>
        <v/>
      </c>
    </row>
    <row r="13" spans="1:49" ht="20.100000000000001" customHeight="1" x14ac:dyDescent="0.5">
      <c r="A13" s="213"/>
      <c r="B13" s="213"/>
      <c r="C13" s="213"/>
      <c r="D13" s="190">
        <f t="shared" si="6"/>
        <v>8</v>
      </c>
      <c r="E13" s="188" t="str">
        <f>IF($B$2=1,IF(ประเมินอ่านคิดเขียน!E13="","",ประเมินอ่านคิดเขียน!E13),IF(ประเมินอ่านคิดเขียน!E43="","",ประเมินอ่านคิดเขียน!E43))</f>
        <v/>
      </c>
      <c r="F13" s="186" t="str">
        <f>IF($B$2=1,IF(ประเมินอ่านคิดเขียน!F13="","",ประเมินอ่านคิดเขียน!F13),IF(ประเมินอ่านคิดเขียน!F43="","",ประเมินอ่านคิดเขียน!F43))</f>
        <v/>
      </c>
      <c r="G13" s="186" t="str">
        <f>IF($B$2=1,IF(ประเมินอ่านคิดเขียน!G13="","",ประเมินอ่านคิดเขียน!G13),IF(ประเมินอ่านคิดเขียน!G43="","",ประเมินอ่านคิดเขียน!G43))</f>
        <v/>
      </c>
      <c r="H13" s="186" t="str">
        <f>IF($B$2=1,IF(ประเมินอ่านคิดเขียน!H13="","",ประเมินอ่านคิดเขียน!H13),IF(ประเมินอ่านคิดเขียน!H43="","",ประเมินอ่านคิดเขียน!H43))</f>
        <v/>
      </c>
      <c r="I13" s="186" t="str">
        <f>IF($B$2=1,IF(ประเมินอ่านคิดเขียน!I13="","",ประเมินอ่านคิดเขียน!I13),IF(ประเมินอ่านคิดเขียน!I43="","",ประเมินอ่านคิดเขียน!I43))</f>
        <v/>
      </c>
      <c r="J13" s="189" t="str">
        <f>IF($B$2=1,IF(ประเมินอ่านคิดเขียน!J13="","",ประเมินอ่านคิดเขียน!J13),IF(ประเมินอ่านคิดเขียน!J43="","",ประเมินอ่านคิดเขียน!J43))</f>
        <v/>
      </c>
      <c r="K13" s="186" t="str">
        <f>IF($B$2=1,IF(ประเมินอ่านคิดเขียน!K13="","",ประเมินอ่านคิดเขียน!K13),IF(ประเมินอ่านคิดเขียน!K43="","",ประเมินอ่านคิดเขียน!K43))</f>
        <v/>
      </c>
      <c r="L13" s="186" t="str">
        <f>IF($B$2=1,IF(ประเมินอ่านคิดเขียน!L13="","",ประเมินอ่านคิดเขียน!L13),IF(ประเมินอ่านคิดเขียน!L43="","",ประเมินอ่านคิดเขียน!L43))</f>
        <v/>
      </c>
      <c r="M13" s="186" t="str">
        <f>IF($B$2=1,IF(ประเมินอ่านคิดเขียน!M13="","",ประเมินอ่านคิดเขียน!M13),IF(ประเมินอ่านคิดเขียน!M43="","",ประเมินอ่านคิดเขียน!M43))</f>
        <v/>
      </c>
      <c r="N13" s="186" t="str">
        <f>IF($B$2=1,IF(ประเมินอ่านคิดเขียน!N13="","",ประเมินอ่านคิดเขียน!N13),IF(ประเมินอ่านคิดเขียน!N43="","",ประเมินอ่านคิดเขียน!N43))</f>
        <v/>
      </c>
      <c r="O13" s="186" t="str">
        <f>IF($B$2=1,IF(ประเมินอ่านคิดเขียน!O13="","",ประเมินอ่านคิดเขียน!O13),IF(ประเมินอ่านคิดเขียน!O43="","",ประเมินอ่านคิดเขียน!O43))</f>
        <v/>
      </c>
      <c r="P13" s="186" t="str">
        <f>IF($B$2=1,IF(ประเมินอ่านคิดเขียน!P13="","",ประเมินอ่านคิดเขียน!P13),IF(ประเมินอ่านคิดเขียน!P43="","",ประเมินอ่านคิดเขียน!P43))</f>
        <v/>
      </c>
      <c r="Q13" s="186" t="str">
        <f>IF($B$2=1,IF(ประเมินอ่านคิดเขียน!Q13="","",ประเมินอ่านคิดเขียน!Q13),IF(ประเมินอ่านคิดเขียน!Q43="","",ประเมินอ่านคิดเขียน!Q43))</f>
        <v/>
      </c>
      <c r="R13" s="189" t="str">
        <f>IF($B$2=1,IF(ประเมินอ่านคิดเขียน!R13="","",ประเมินอ่านคิดเขียน!R13),IF(ประเมินอ่านคิดเขียน!R43="","",ประเมินอ่านคิดเขียน!R43))</f>
        <v/>
      </c>
      <c r="S13" s="186" t="str">
        <f>IF($B$2=1,IF(ประเมินอ่านคิดเขียน!S13="","",ประเมินอ่านคิดเขียน!S13),IF(ประเมินอ่านคิดเขียน!S43="","",ประเมินอ่านคิดเขียน!S43))</f>
        <v/>
      </c>
      <c r="T13" s="186" t="str">
        <f>IF($B$2=1,IF(ประเมินอ่านคิดเขียน!T13="","",ประเมินอ่านคิดเขียน!T13),IF(ประเมินอ่านคิดเขียน!T43="","",ประเมินอ่านคิดเขียน!T43))</f>
        <v/>
      </c>
      <c r="U13" s="186" t="str">
        <f>IF($B$2=1,IF(ประเมินอ่านคิดเขียน!U13="","",ประเมินอ่านคิดเขียน!U13),IF(ประเมินอ่านคิดเขียน!U43="","",ประเมินอ่านคิดเขียน!U43))</f>
        <v/>
      </c>
      <c r="V13" s="186" t="str">
        <f>IF($B$2=1,IF(ประเมินอ่านคิดเขียน!V13="","",ประเมินอ่านคิดเขียน!V13),IF(ประเมินอ่านคิดเขียน!V43="","",ประเมินอ่านคิดเขียน!V43))</f>
        <v/>
      </c>
      <c r="W13" s="186" t="str">
        <f>IF($B$2=1,IF(ประเมินอ่านคิดเขียน!W13="","",ประเมินอ่านคิดเขียน!W13),IF(ประเมินอ่านคิดเขียน!W43="","",ประเมินอ่านคิดเขียน!W43))</f>
        <v/>
      </c>
      <c r="X13" s="189" t="str">
        <f>IF($B$2=1,IF(ประเมินอ่านคิดเขียน!X13="","",ประเมินอ่านคิดเขียน!X13),IF(ประเมินอ่านคิดเขียน!X43="","",ประเมินอ่านคิดเขียน!X43))</f>
        <v/>
      </c>
      <c r="Y13" s="186" t="str">
        <f>IF($B$2=1,IF(ประเมินอ่านคิดเขียน!Y13="","",ประเมินอ่านคิดเขียน!Y13),IF(ประเมินอ่านคิดเขียน!Y43="","",ประเมินอ่านคิดเขียน!Y43))</f>
        <v/>
      </c>
      <c r="Z13" s="186" t="str">
        <f>IF($B$2=1,IF(ประเมินอ่านคิดเขียน!Z13="","",ประเมินอ่านคิดเขียน!Z13),IF(ประเมินอ่านคิดเขียน!Z43="","",ประเมินอ่านคิดเขียน!Z43))</f>
        <v/>
      </c>
      <c r="AA13" s="186" t="str">
        <f>IF($B$2=1,IF(ประเมินอ่านคิดเขียน!AA13="","",ประเมินอ่านคิดเขียน!AA13),IF(ประเมินอ่านคิดเขียน!AA43="","",ประเมินอ่านคิดเขียน!AA43))</f>
        <v/>
      </c>
      <c r="AB13" s="186" t="str">
        <f>IF($B$2=1,IF(ประเมินอ่านคิดเขียน!AB13="","",ประเมินอ่านคิดเขียน!AB13),IF(ประเมินอ่านคิดเขียน!AB43="","",ประเมินอ่านคิดเขียน!AB43))</f>
        <v/>
      </c>
      <c r="AC13" s="186" t="str">
        <f>IF($B$2=1,IF(ประเมินอ่านคิดเขียน!AC13="","",ประเมินอ่านคิดเขียน!AC13),IF(ประเมินอ่านคิดเขียน!AC43="","",ประเมินอ่านคิดเขียน!AC43))</f>
        <v/>
      </c>
      <c r="AD13" s="186" t="str">
        <f>IF($B$2=1,IF(ประเมินอ่านคิดเขียน!AD13="","",ประเมินอ่านคิดเขียน!AD13),IF(ประเมินอ่านคิดเขียน!AD43="","",ประเมินอ่านคิดเขียน!AD43))</f>
        <v/>
      </c>
      <c r="AE13" s="186" t="str">
        <f>IF($B$2=1,IF(ประเมินอ่านคิดเขียน!AE13="","",ประเมินอ่านคิดเขียน!AE13),IF(ประเมินอ่านคิดเขียน!AE43="","",ประเมินอ่านคิดเขียน!AE43))</f>
        <v/>
      </c>
      <c r="AF13" s="189" t="str">
        <f>IF($B$2=1,IF(ประเมินอ่านคิดเขียน!AF13="","",ประเมินอ่านคิดเขียน!AF13),IF(ประเมินอ่านคิดเขียน!AF43="","",ประเมินอ่านคิดเขียน!AF43))</f>
        <v/>
      </c>
      <c r="AG13" s="186" t="str">
        <f>IF($B$2=1,IF(ประเมินอ่านคิดเขียน!AG13="","",ประเมินอ่านคิดเขียน!AG13),IF(ประเมินอ่านคิดเขียน!AG43="","",ประเมินอ่านคิดเขียน!AG43))</f>
        <v/>
      </c>
      <c r="AH13" s="186" t="str">
        <f>IF($B$2=1,IF(ประเมินอ่านคิดเขียน!AH13="","",ประเมินอ่านคิดเขียน!AH13),IF(ประเมินอ่านคิดเขียน!AH43="","",ประเมินอ่านคิดเขียน!AH43))</f>
        <v/>
      </c>
      <c r="AI13" s="186" t="str">
        <f>IF($B$2=1,IF(ประเมินอ่านคิดเขียน!AI13="","",ประเมินอ่านคิดเขียน!AI13),IF(ประเมินอ่านคิดเขียน!AI43="","",ประเมินอ่านคิดเขียน!AI43))</f>
        <v/>
      </c>
      <c r="AJ13" s="186" t="str">
        <f>IF($B$2=1,IF(ประเมินอ่านคิดเขียน!AJ13="","",ประเมินอ่านคิดเขียน!AJ13),IF(ประเมินอ่านคิดเขียน!AJ43="","",ประเมินอ่านคิดเขียน!AJ43))</f>
        <v/>
      </c>
      <c r="AK13" s="186" t="str">
        <f>IF($B$2=1,IF(ประเมินอ่านคิดเขียน!AK13="","",ประเมินอ่านคิดเขียน!AK13),IF(ประเมินอ่านคิดเขียน!AK43="","",ประเมินอ่านคิดเขียน!AK43))</f>
        <v/>
      </c>
      <c r="AL13" s="189" t="str">
        <f>IF($B$2=1,IF(ประเมินอ่านคิดเขียน!AL13="","",ประเมินอ่านคิดเขียน!AL13),IF(ประเมินอ่านคิดเขียน!AL43="","",ประเมินอ่านคิดเขียน!AL43))</f>
        <v/>
      </c>
      <c r="AM13" s="186" t="str">
        <f>IF($B$2=1,IF(ประเมินอ่านคิดเขียน!AM13="","",ประเมินอ่านคิดเขียน!AM13),IF(ประเมินอ่านคิดเขียน!AM43="","",ประเมินอ่านคิดเขียน!AM43))</f>
        <v/>
      </c>
      <c r="AN13" s="186" t="str">
        <f>IF($B$2=1,IF(ประเมินอ่านคิดเขียน!AN13="","",ประเมินอ่านคิดเขียน!AN13),IF(ประเมินอ่านคิดเขียน!AN43="","",ประเมินอ่านคิดเขียน!AN43))</f>
        <v/>
      </c>
      <c r="AO13" s="186" t="str">
        <f>IF($B$2=1,IF(ประเมินอ่านคิดเขียน!AO13="","",ประเมินอ่านคิดเขียน!AO13),IF(ประเมินอ่านคิดเขียน!AO43="","",ประเมินอ่านคิดเขียน!AO43))</f>
        <v/>
      </c>
      <c r="AP13" s="186" t="str">
        <f>IF($B$2=1,IF(ประเมินอ่านคิดเขียน!AP13="","",ประเมินอ่านคิดเขียน!AP13),IF(ประเมินอ่านคิดเขียน!AP43="","",ประเมินอ่านคิดเขียน!AP43))</f>
        <v/>
      </c>
      <c r="AQ13" s="186" t="str">
        <f>IF($B$2=1,IF(ประเมินอ่านคิดเขียน!AQ13="","",ประเมินอ่านคิดเขียน!AQ13),IF(ประเมินอ่านคิดเขียน!AQ43="","",ประเมินอ่านคิดเขียน!AQ43))</f>
        <v/>
      </c>
      <c r="AR13" s="186" t="str">
        <f>IF($B$2=1,IF(ประเมินอ่านคิดเขียน!AR13="","",ประเมินอ่านคิดเขียน!AR13),IF(ประเมินอ่านคิดเขียน!AR43="","",ประเมินอ่านคิดเขียน!AR43))</f>
        <v/>
      </c>
      <c r="AS13" s="186" t="str">
        <f>IF($B$2=1,IF(ประเมินอ่านคิดเขียน!AS13="","",ประเมินอ่านคิดเขียน!AS13),IF(ประเมินอ่านคิดเขียน!AS43="","",ประเมินอ่านคิดเขียน!AS43))</f>
        <v/>
      </c>
      <c r="AT13" s="189" t="str">
        <f>IF($B$2=1,IF(ประเมินอ่านคิดเขียน!AT13="","",ประเมินอ่านคิดเขียน!AT13),IF(ประเมินอ่านคิดเขียน!AT43="","",ประเมินอ่านคิดเขียน!AT43))</f>
        <v/>
      </c>
      <c r="AU13" s="186" t="str">
        <f>IF($B$2=1,IF(ประเมินอ่านคิดเขียน!AU13="","",ประเมินอ่านคิดเขียน!AU13),IF(ประเมินอ่านคิดเขียน!AU43="","",ประเมินอ่านคิดเขียน!AU43))</f>
        <v/>
      </c>
      <c r="AV13" s="189" t="str">
        <f>IF($B$2=1,IF(ประเมินอ่านคิดเขียน!AV13="","",ประเมินอ่านคิดเขียน!AV13),IF(ประเมินอ่านคิดเขียน!AV43="","",ประเมินอ่านคิดเขียน!AV43))</f>
        <v/>
      </c>
      <c r="AW13" s="186" t="str">
        <f>IF($B$2=1,IF(ประเมินอ่านคิดเขียน!AW13="","",ประเมินอ่านคิดเขียน!AW13),IF(ประเมินอ่านคิดเขียน!AW43="","",ประเมินอ่านคิดเขียน!AW43))</f>
        <v/>
      </c>
    </row>
    <row r="14" spans="1:49" ht="20.100000000000001" customHeight="1" x14ac:dyDescent="0.5">
      <c r="A14" s="213"/>
      <c r="B14" s="213"/>
      <c r="C14" s="213"/>
      <c r="D14" s="190">
        <f t="shared" si="6"/>
        <v>9</v>
      </c>
      <c r="E14" s="188" t="str">
        <f>IF($B$2=1,IF(ประเมินอ่านคิดเขียน!E14="","",ประเมินอ่านคิดเขียน!E14),IF(ประเมินอ่านคิดเขียน!E44="","",ประเมินอ่านคิดเขียน!E44))</f>
        <v/>
      </c>
      <c r="F14" s="186" t="str">
        <f>IF($B$2=1,IF(ประเมินอ่านคิดเขียน!F14="","",ประเมินอ่านคิดเขียน!F14),IF(ประเมินอ่านคิดเขียน!F44="","",ประเมินอ่านคิดเขียน!F44))</f>
        <v/>
      </c>
      <c r="G14" s="186" t="str">
        <f>IF($B$2=1,IF(ประเมินอ่านคิดเขียน!G14="","",ประเมินอ่านคิดเขียน!G14),IF(ประเมินอ่านคิดเขียน!G44="","",ประเมินอ่านคิดเขียน!G44))</f>
        <v/>
      </c>
      <c r="H14" s="186" t="str">
        <f>IF($B$2=1,IF(ประเมินอ่านคิดเขียน!H14="","",ประเมินอ่านคิดเขียน!H14),IF(ประเมินอ่านคิดเขียน!H44="","",ประเมินอ่านคิดเขียน!H44))</f>
        <v/>
      </c>
      <c r="I14" s="186" t="str">
        <f>IF($B$2=1,IF(ประเมินอ่านคิดเขียน!I14="","",ประเมินอ่านคิดเขียน!I14),IF(ประเมินอ่านคิดเขียน!I44="","",ประเมินอ่านคิดเขียน!I44))</f>
        <v/>
      </c>
      <c r="J14" s="189" t="str">
        <f>IF($B$2=1,IF(ประเมินอ่านคิดเขียน!J14="","",ประเมินอ่านคิดเขียน!J14),IF(ประเมินอ่านคิดเขียน!J44="","",ประเมินอ่านคิดเขียน!J44))</f>
        <v/>
      </c>
      <c r="K14" s="186" t="str">
        <f>IF($B$2=1,IF(ประเมินอ่านคิดเขียน!K14="","",ประเมินอ่านคิดเขียน!K14),IF(ประเมินอ่านคิดเขียน!K44="","",ประเมินอ่านคิดเขียน!K44))</f>
        <v/>
      </c>
      <c r="L14" s="186" t="str">
        <f>IF($B$2=1,IF(ประเมินอ่านคิดเขียน!L14="","",ประเมินอ่านคิดเขียน!L14),IF(ประเมินอ่านคิดเขียน!L44="","",ประเมินอ่านคิดเขียน!L44))</f>
        <v/>
      </c>
      <c r="M14" s="186" t="str">
        <f>IF($B$2=1,IF(ประเมินอ่านคิดเขียน!M14="","",ประเมินอ่านคิดเขียน!M14),IF(ประเมินอ่านคิดเขียน!M44="","",ประเมินอ่านคิดเขียน!M44))</f>
        <v/>
      </c>
      <c r="N14" s="186" t="str">
        <f>IF($B$2=1,IF(ประเมินอ่านคิดเขียน!N14="","",ประเมินอ่านคิดเขียน!N14),IF(ประเมินอ่านคิดเขียน!N44="","",ประเมินอ่านคิดเขียน!N44))</f>
        <v/>
      </c>
      <c r="O14" s="186" t="str">
        <f>IF($B$2=1,IF(ประเมินอ่านคิดเขียน!O14="","",ประเมินอ่านคิดเขียน!O14),IF(ประเมินอ่านคิดเขียน!O44="","",ประเมินอ่านคิดเขียน!O44))</f>
        <v/>
      </c>
      <c r="P14" s="186" t="str">
        <f>IF($B$2=1,IF(ประเมินอ่านคิดเขียน!P14="","",ประเมินอ่านคิดเขียน!P14),IF(ประเมินอ่านคิดเขียน!P44="","",ประเมินอ่านคิดเขียน!P44))</f>
        <v/>
      </c>
      <c r="Q14" s="186" t="str">
        <f>IF($B$2=1,IF(ประเมินอ่านคิดเขียน!Q14="","",ประเมินอ่านคิดเขียน!Q14),IF(ประเมินอ่านคิดเขียน!Q44="","",ประเมินอ่านคิดเขียน!Q44))</f>
        <v/>
      </c>
      <c r="R14" s="189" t="str">
        <f>IF($B$2=1,IF(ประเมินอ่านคิดเขียน!R14="","",ประเมินอ่านคิดเขียน!R14),IF(ประเมินอ่านคิดเขียน!R44="","",ประเมินอ่านคิดเขียน!R44))</f>
        <v/>
      </c>
      <c r="S14" s="186" t="str">
        <f>IF($B$2=1,IF(ประเมินอ่านคิดเขียน!S14="","",ประเมินอ่านคิดเขียน!S14),IF(ประเมินอ่านคิดเขียน!S44="","",ประเมินอ่านคิดเขียน!S44))</f>
        <v/>
      </c>
      <c r="T14" s="186" t="str">
        <f>IF($B$2=1,IF(ประเมินอ่านคิดเขียน!T14="","",ประเมินอ่านคิดเขียน!T14),IF(ประเมินอ่านคิดเขียน!T44="","",ประเมินอ่านคิดเขียน!T44))</f>
        <v/>
      </c>
      <c r="U14" s="186" t="str">
        <f>IF($B$2=1,IF(ประเมินอ่านคิดเขียน!U14="","",ประเมินอ่านคิดเขียน!U14),IF(ประเมินอ่านคิดเขียน!U44="","",ประเมินอ่านคิดเขียน!U44))</f>
        <v/>
      </c>
      <c r="V14" s="186" t="str">
        <f>IF($B$2=1,IF(ประเมินอ่านคิดเขียน!V14="","",ประเมินอ่านคิดเขียน!V14),IF(ประเมินอ่านคิดเขียน!V44="","",ประเมินอ่านคิดเขียน!V44))</f>
        <v/>
      </c>
      <c r="W14" s="186" t="str">
        <f>IF($B$2=1,IF(ประเมินอ่านคิดเขียน!W14="","",ประเมินอ่านคิดเขียน!W14),IF(ประเมินอ่านคิดเขียน!W44="","",ประเมินอ่านคิดเขียน!W44))</f>
        <v/>
      </c>
      <c r="X14" s="189" t="str">
        <f>IF($B$2=1,IF(ประเมินอ่านคิดเขียน!X14="","",ประเมินอ่านคิดเขียน!X14),IF(ประเมินอ่านคิดเขียน!X44="","",ประเมินอ่านคิดเขียน!X44))</f>
        <v/>
      </c>
      <c r="Y14" s="186" t="str">
        <f>IF($B$2=1,IF(ประเมินอ่านคิดเขียน!Y14="","",ประเมินอ่านคิดเขียน!Y14),IF(ประเมินอ่านคิดเขียน!Y44="","",ประเมินอ่านคิดเขียน!Y44))</f>
        <v/>
      </c>
      <c r="Z14" s="186" t="str">
        <f>IF($B$2=1,IF(ประเมินอ่านคิดเขียน!Z14="","",ประเมินอ่านคิดเขียน!Z14),IF(ประเมินอ่านคิดเขียน!Z44="","",ประเมินอ่านคิดเขียน!Z44))</f>
        <v/>
      </c>
      <c r="AA14" s="186" t="str">
        <f>IF($B$2=1,IF(ประเมินอ่านคิดเขียน!AA14="","",ประเมินอ่านคิดเขียน!AA14),IF(ประเมินอ่านคิดเขียน!AA44="","",ประเมินอ่านคิดเขียน!AA44))</f>
        <v/>
      </c>
      <c r="AB14" s="186" t="str">
        <f>IF($B$2=1,IF(ประเมินอ่านคิดเขียน!AB14="","",ประเมินอ่านคิดเขียน!AB14),IF(ประเมินอ่านคิดเขียน!AB44="","",ประเมินอ่านคิดเขียน!AB44))</f>
        <v/>
      </c>
      <c r="AC14" s="186" t="str">
        <f>IF($B$2=1,IF(ประเมินอ่านคิดเขียน!AC14="","",ประเมินอ่านคิดเขียน!AC14),IF(ประเมินอ่านคิดเขียน!AC44="","",ประเมินอ่านคิดเขียน!AC44))</f>
        <v/>
      </c>
      <c r="AD14" s="186" t="str">
        <f>IF($B$2=1,IF(ประเมินอ่านคิดเขียน!AD14="","",ประเมินอ่านคิดเขียน!AD14),IF(ประเมินอ่านคิดเขียน!AD44="","",ประเมินอ่านคิดเขียน!AD44))</f>
        <v/>
      </c>
      <c r="AE14" s="186" t="str">
        <f>IF($B$2=1,IF(ประเมินอ่านคิดเขียน!AE14="","",ประเมินอ่านคิดเขียน!AE14),IF(ประเมินอ่านคิดเขียน!AE44="","",ประเมินอ่านคิดเขียน!AE44))</f>
        <v/>
      </c>
      <c r="AF14" s="189" t="str">
        <f>IF($B$2=1,IF(ประเมินอ่านคิดเขียน!AF14="","",ประเมินอ่านคิดเขียน!AF14),IF(ประเมินอ่านคิดเขียน!AF44="","",ประเมินอ่านคิดเขียน!AF44))</f>
        <v/>
      </c>
      <c r="AG14" s="186" t="str">
        <f>IF($B$2=1,IF(ประเมินอ่านคิดเขียน!AG14="","",ประเมินอ่านคิดเขียน!AG14),IF(ประเมินอ่านคิดเขียน!AG44="","",ประเมินอ่านคิดเขียน!AG44))</f>
        <v/>
      </c>
      <c r="AH14" s="186" t="str">
        <f>IF($B$2=1,IF(ประเมินอ่านคิดเขียน!AH14="","",ประเมินอ่านคิดเขียน!AH14),IF(ประเมินอ่านคิดเขียน!AH44="","",ประเมินอ่านคิดเขียน!AH44))</f>
        <v/>
      </c>
      <c r="AI14" s="186" t="str">
        <f>IF($B$2=1,IF(ประเมินอ่านคิดเขียน!AI14="","",ประเมินอ่านคิดเขียน!AI14),IF(ประเมินอ่านคิดเขียน!AI44="","",ประเมินอ่านคิดเขียน!AI44))</f>
        <v/>
      </c>
      <c r="AJ14" s="186" t="str">
        <f>IF($B$2=1,IF(ประเมินอ่านคิดเขียน!AJ14="","",ประเมินอ่านคิดเขียน!AJ14),IF(ประเมินอ่านคิดเขียน!AJ44="","",ประเมินอ่านคิดเขียน!AJ44))</f>
        <v/>
      </c>
      <c r="AK14" s="186" t="str">
        <f>IF($B$2=1,IF(ประเมินอ่านคิดเขียน!AK14="","",ประเมินอ่านคิดเขียน!AK14),IF(ประเมินอ่านคิดเขียน!AK44="","",ประเมินอ่านคิดเขียน!AK44))</f>
        <v/>
      </c>
      <c r="AL14" s="189" t="str">
        <f>IF($B$2=1,IF(ประเมินอ่านคิดเขียน!AL14="","",ประเมินอ่านคิดเขียน!AL14),IF(ประเมินอ่านคิดเขียน!AL44="","",ประเมินอ่านคิดเขียน!AL44))</f>
        <v/>
      </c>
      <c r="AM14" s="186" t="str">
        <f>IF($B$2=1,IF(ประเมินอ่านคิดเขียน!AM14="","",ประเมินอ่านคิดเขียน!AM14),IF(ประเมินอ่านคิดเขียน!AM44="","",ประเมินอ่านคิดเขียน!AM44))</f>
        <v/>
      </c>
      <c r="AN14" s="186" t="str">
        <f>IF($B$2=1,IF(ประเมินอ่านคิดเขียน!AN14="","",ประเมินอ่านคิดเขียน!AN14),IF(ประเมินอ่านคิดเขียน!AN44="","",ประเมินอ่านคิดเขียน!AN44))</f>
        <v/>
      </c>
      <c r="AO14" s="186" t="str">
        <f>IF($B$2=1,IF(ประเมินอ่านคิดเขียน!AO14="","",ประเมินอ่านคิดเขียน!AO14),IF(ประเมินอ่านคิดเขียน!AO44="","",ประเมินอ่านคิดเขียน!AO44))</f>
        <v/>
      </c>
      <c r="AP14" s="186" t="str">
        <f>IF($B$2=1,IF(ประเมินอ่านคิดเขียน!AP14="","",ประเมินอ่านคิดเขียน!AP14),IF(ประเมินอ่านคิดเขียน!AP44="","",ประเมินอ่านคิดเขียน!AP44))</f>
        <v/>
      </c>
      <c r="AQ14" s="186" t="str">
        <f>IF($B$2=1,IF(ประเมินอ่านคิดเขียน!AQ14="","",ประเมินอ่านคิดเขียน!AQ14),IF(ประเมินอ่านคิดเขียน!AQ44="","",ประเมินอ่านคิดเขียน!AQ44))</f>
        <v/>
      </c>
      <c r="AR14" s="186" t="str">
        <f>IF($B$2=1,IF(ประเมินอ่านคิดเขียน!AR14="","",ประเมินอ่านคิดเขียน!AR14),IF(ประเมินอ่านคิดเขียน!AR44="","",ประเมินอ่านคิดเขียน!AR44))</f>
        <v/>
      </c>
      <c r="AS14" s="186" t="str">
        <f>IF($B$2=1,IF(ประเมินอ่านคิดเขียน!AS14="","",ประเมินอ่านคิดเขียน!AS14),IF(ประเมินอ่านคิดเขียน!AS44="","",ประเมินอ่านคิดเขียน!AS44))</f>
        <v/>
      </c>
      <c r="AT14" s="189" t="str">
        <f>IF($B$2=1,IF(ประเมินอ่านคิดเขียน!AT14="","",ประเมินอ่านคิดเขียน!AT14),IF(ประเมินอ่านคิดเขียน!AT44="","",ประเมินอ่านคิดเขียน!AT44))</f>
        <v/>
      </c>
      <c r="AU14" s="186" t="str">
        <f>IF($B$2=1,IF(ประเมินอ่านคิดเขียน!AU14="","",ประเมินอ่านคิดเขียน!AU14),IF(ประเมินอ่านคิดเขียน!AU44="","",ประเมินอ่านคิดเขียน!AU44))</f>
        <v/>
      </c>
      <c r="AV14" s="189" t="str">
        <f>IF($B$2=1,IF(ประเมินอ่านคิดเขียน!AV14="","",ประเมินอ่านคิดเขียน!AV14),IF(ประเมินอ่านคิดเขียน!AV44="","",ประเมินอ่านคิดเขียน!AV44))</f>
        <v/>
      </c>
      <c r="AW14" s="186" t="str">
        <f>IF($B$2=1,IF(ประเมินอ่านคิดเขียน!AW14="","",ประเมินอ่านคิดเขียน!AW14),IF(ประเมินอ่านคิดเขียน!AW44="","",ประเมินอ่านคิดเขียน!AW44))</f>
        <v/>
      </c>
    </row>
    <row r="15" spans="1:49" ht="20.100000000000001" customHeight="1" x14ac:dyDescent="0.5">
      <c r="A15" s="213"/>
      <c r="B15" s="213"/>
      <c r="C15" s="213"/>
      <c r="D15" s="190">
        <f t="shared" si="6"/>
        <v>10</v>
      </c>
      <c r="E15" s="188" t="str">
        <f>IF($B$2=1,IF(ประเมินอ่านคิดเขียน!E15="","",ประเมินอ่านคิดเขียน!E15),IF(ประเมินอ่านคิดเขียน!E45="","",ประเมินอ่านคิดเขียน!E45))</f>
        <v/>
      </c>
      <c r="F15" s="186" t="str">
        <f>IF($B$2=1,IF(ประเมินอ่านคิดเขียน!F15="","",ประเมินอ่านคิดเขียน!F15),IF(ประเมินอ่านคิดเขียน!F45="","",ประเมินอ่านคิดเขียน!F45))</f>
        <v/>
      </c>
      <c r="G15" s="186" t="str">
        <f>IF($B$2=1,IF(ประเมินอ่านคิดเขียน!G15="","",ประเมินอ่านคิดเขียน!G15),IF(ประเมินอ่านคิดเขียน!G45="","",ประเมินอ่านคิดเขียน!G45))</f>
        <v/>
      </c>
      <c r="H15" s="186" t="str">
        <f>IF($B$2=1,IF(ประเมินอ่านคิดเขียน!H15="","",ประเมินอ่านคิดเขียน!H15),IF(ประเมินอ่านคิดเขียน!H45="","",ประเมินอ่านคิดเขียน!H45))</f>
        <v/>
      </c>
      <c r="I15" s="186" t="str">
        <f>IF($B$2=1,IF(ประเมินอ่านคิดเขียน!I15="","",ประเมินอ่านคิดเขียน!I15),IF(ประเมินอ่านคิดเขียน!I45="","",ประเมินอ่านคิดเขียน!I45))</f>
        <v/>
      </c>
      <c r="J15" s="189" t="str">
        <f>IF($B$2=1,IF(ประเมินอ่านคิดเขียน!J15="","",ประเมินอ่านคิดเขียน!J15),IF(ประเมินอ่านคิดเขียน!J45="","",ประเมินอ่านคิดเขียน!J45))</f>
        <v/>
      </c>
      <c r="K15" s="186" t="str">
        <f>IF($B$2=1,IF(ประเมินอ่านคิดเขียน!K15="","",ประเมินอ่านคิดเขียน!K15),IF(ประเมินอ่านคิดเขียน!K45="","",ประเมินอ่านคิดเขียน!K45))</f>
        <v/>
      </c>
      <c r="L15" s="186" t="str">
        <f>IF($B$2=1,IF(ประเมินอ่านคิดเขียน!L15="","",ประเมินอ่านคิดเขียน!L15),IF(ประเมินอ่านคิดเขียน!L45="","",ประเมินอ่านคิดเขียน!L45))</f>
        <v/>
      </c>
      <c r="M15" s="186" t="str">
        <f>IF($B$2=1,IF(ประเมินอ่านคิดเขียน!M15="","",ประเมินอ่านคิดเขียน!M15),IF(ประเมินอ่านคิดเขียน!M45="","",ประเมินอ่านคิดเขียน!M45))</f>
        <v/>
      </c>
      <c r="N15" s="186" t="str">
        <f>IF($B$2=1,IF(ประเมินอ่านคิดเขียน!N15="","",ประเมินอ่านคิดเขียน!N15),IF(ประเมินอ่านคิดเขียน!N45="","",ประเมินอ่านคิดเขียน!N45))</f>
        <v/>
      </c>
      <c r="O15" s="186" t="str">
        <f>IF($B$2=1,IF(ประเมินอ่านคิดเขียน!O15="","",ประเมินอ่านคิดเขียน!O15),IF(ประเมินอ่านคิดเขียน!O45="","",ประเมินอ่านคิดเขียน!O45))</f>
        <v/>
      </c>
      <c r="P15" s="186" t="str">
        <f>IF($B$2=1,IF(ประเมินอ่านคิดเขียน!P15="","",ประเมินอ่านคิดเขียน!P15),IF(ประเมินอ่านคิดเขียน!P45="","",ประเมินอ่านคิดเขียน!P45))</f>
        <v/>
      </c>
      <c r="Q15" s="186" t="str">
        <f>IF($B$2=1,IF(ประเมินอ่านคิดเขียน!Q15="","",ประเมินอ่านคิดเขียน!Q15),IF(ประเมินอ่านคิดเขียน!Q45="","",ประเมินอ่านคิดเขียน!Q45))</f>
        <v/>
      </c>
      <c r="R15" s="189" t="str">
        <f>IF($B$2=1,IF(ประเมินอ่านคิดเขียน!R15="","",ประเมินอ่านคิดเขียน!R15),IF(ประเมินอ่านคิดเขียน!R45="","",ประเมินอ่านคิดเขียน!R45))</f>
        <v/>
      </c>
      <c r="S15" s="186" t="str">
        <f>IF($B$2=1,IF(ประเมินอ่านคิดเขียน!S15="","",ประเมินอ่านคิดเขียน!S15),IF(ประเมินอ่านคิดเขียน!S45="","",ประเมินอ่านคิดเขียน!S45))</f>
        <v/>
      </c>
      <c r="T15" s="186" t="str">
        <f>IF($B$2=1,IF(ประเมินอ่านคิดเขียน!T15="","",ประเมินอ่านคิดเขียน!T15),IF(ประเมินอ่านคิดเขียน!T45="","",ประเมินอ่านคิดเขียน!T45))</f>
        <v/>
      </c>
      <c r="U15" s="186" t="str">
        <f>IF($B$2=1,IF(ประเมินอ่านคิดเขียน!U15="","",ประเมินอ่านคิดเขียน!U15),IF(ประเมินอ่านคิดเขียน!U45="","",ประเมินอ่านคิดเขียน!U45))</f>
        <v/>
      </c>
      <c r="V15" s="186" t="str">
        <f>IF($B$2=1,IF(ประเมินอ่านคิดเขียน!V15="","",ประเมินอ่านคิดเขียน!V15),IF(ประเมินอ่านคิดเขียน!V45="","",ประเมินอ่านคิดเขียน!V45))</f>
        <v/>
      </c>
      <c r="W15" s="186" t="str">
        <f>IF($B$2=1,IF(ประเมินอ่านคิดเขียน!W15="","",ประเมินอ่านคิดเขียน!W15),IF(ประเมินอ่านคิดเขียน!W45="","",ประเมินอ่านคิดเขียน!W45))</f>
        <v/>
      </c>
      <c r="X15" s="189" t="str">
        <f>IF($B$2=1,IF(ประเมินอ่านคิดเขียน!X15="","",ประเมินอ่านคิดเขียน!X15),IF(ประเมินอ่านคิดเขียน!X45="","",ประเมินอ่านคิดเขียน!X45))</f>
        <v/>
      </c>
      <c r="Y15" s="186" t="str">
        <f>IF($B$2=1,IF(ประเมินอ่านคิดเขียน!Y15="","",ประเมินอ่านคิดเขียน!Y15),IF(ประเมินอ่านคิดเขียน!Y45="","",ประเมินอ่านคิดเขียน!Y45))</f>
        <v/>
      </c>
      <c r="Z15" s="186" t="str">
        <f>IF($B$2=1,IF(ประเมินอ่านคิดเขียน!Z15="","",ประเมินอ่านคิดเขียน!Z15),IF(ประเมินอ่านคิดเขียน!Z45="","",ประเมินอ่านคิดเขียน!Z45))</f>
        <v/>
      </c>
      <c r="AA15" s="186" t="str">
        <f>IF($B$2=1,IF(ประเมินอ่านคิดเขียน!AA15="","",ประเมินอ่านคิดเขียน!AA15),IF(ประเมินอ่านคิดเขียน!AA45="","",ประเมินอ่านคิดเขียน!AA45))</f>
        <v/>
      </c>
      <c r="AB15" s="186" t="str">
        <f>IF($B$2=1,IF(ประเมินอ่านคิดเขียน!AB15="","",ประเมินอ่านคิดเขียน!AB15),IF(ประเมินอ่านคิดเขียน!AB45="","",ประเมินอ่านคิดเขียน!AB45))</f>
        <v/>
      </c>
      <c r="AC15" s="186" t="str">
        <f>IF($B$2=1,IF(ประเมินอ่านคิดเขียน!AC15="","",ประเมินอ่านคิดเขียน!AC15),IF(ประเมินอ่านคิดเขียน!AC45="","",ประเมินอ่านคิดเขียน!AC45))</f>
        <v/>
      </c>
      <c r="AD15" s="186" t="str">
        <f>IF($B$2=1,IF(ประเมินอ่านคิดเขียน!AD15="","",ประเมินอ่านคิดเขียน!AD15),IF(ประเมินอ่านคิดเขียน!AD45="","",ประเมินอ่านคิดเขียน!AD45))</f>
        <v/>
      </c>
      <c r="AE15" s="186" t="str">
        <f>IF($B$2=1,IF(ประเมินอ่านคิดเขียน!AE15="","",ประเมินอ่านคิดเขียน!AE15),IF(ประเมินอ่านคิดเขียน!AE45="","",ประเมินอ่านคิดเขียน!AE45))</f>
        <v/>
      </c>
      <c r="AF15" s="189" t="str">
        <f>IF($B$2=1,IF(ประเมินอ่านคิดเขียน!AF15="","",ประเมินอ่านคิดเขียน!AF15),IF(ประเมินอ่านคิดเขียน!AF45="","",ประเมินอ่านคิดเขียน!AF45))</f>
        <v/>
      </c>
      <c r="AG15" s="186" t="str">
        <f>IF($B$2=1,IF(ประเมินอ่านคิดเขียน!AG15="","",ประเมินอ่านคิดเขียน!AG15),IF(ประเมินอ่านคิดเขียน!AG45="","",ประเมินอ่านคิดเขียน!AG45))</f>
        <v/>
      </c>
      <c r="AH15" s="186" t="str">
        <f>IF($B$2=1,IF(ประเมินอ่านคิดเขียน!AH15="","",ประเมินอ่านคิดเขียน!AH15),IF(ประเมินอ่านคิดเขียน!AH45="","",ประเมินอ่านคิดเขียน!AH45))</f>
        <v/>
      </c>
      <c r="AI15" s="186" t="str">
        <f>IF($B$2=1,IF(ประเมินอ่านคิดเขียน!AI15="","",ประเมินอ่านคิดเขียน!AI15),IF(ประเมินอ่านคิดเขียน!AI45="","",ประเมินอ่านคิดเขียน!AI45))</f>
        <v/>
      </c>
      <c r="AJ15" s="186" t="str">
        <f>IF($B$2=1,IF(ประเมินอ่านคิดเขียน!AJ15="","",ประเมินอ่านคิดเขียน!AJ15),IF(ประเมินอ่านคิดเขียน!AJ45="","",ประเมินอ่านคิดเขียน!AJ45))</f>
        <v/>
      </c>
      <c r="AK15" s="186" t="str">
        <f>IF($B$2=1,IF(ประเมินอ่านคิดเขียน!AK15="","",ประเมินอ่านคิดเขียน!AK15),IF(ประเมินอ่านคิดเขียน!AK45="","",ประเมินอ่านคิดเขียน!AK45))</f>
        <v/>
      </c>
      <c r="AL15" s="189" t="str">
        <f>IF($B$2=1,IF(ประเมินอ่านคิดเขียน!AL15="","",ประเมินอ่านคิดเขียน!AL15),IF(ประเมินอ่านคิดเขียน!AL45="","",ประเมินอ่านคิดเขียน!AL45))</f>
        <v/>
      </c>
      <c r="AM15" s="186" t="str">
        <f>IF($B$2=1,IF(ประเมินอ่านคิดเขียน!AM15="","",ประเมินอ่านคิดเขียน!AM15),IF(ประเมินอ่านคิดเขียน!AM45="","",ประเมินอ่านคิดเขียน!AM45))</f>
        <v/>
      </c>
      <c r="AN15" s="186" t="str">
        <f>IF($B$2=1,IF(ประเมินอ่านคิดเขียน!AN15="","",ประเมินอ่านคิดเขียน!AN15),IF(ประเมินอ่านคิดเขียน!AN45="","",ประเมินอ่านคิดเขียน!AN45))</f>
        <v/>
      </c>
      <c r="AO15" s="186" t="str">
        <f>IF($B$2=1,IF(ประเมินอ่านคิดเขียน!AO15="","",ประเมินอ่านคิดเขียน!AO15),IF(ประเมินอ่านคิดเขียน!AO45="","",ประเมินอ่านคิดเขียน!AO45))</f>
        <v/>
      </c>
      <c r="AP15" s="186" t="str">
        <f>IF($B$2=1,IF(ประเมินอ่านคิดเขียน!AP15="","",ประเมินอ่านคิดเขียน!AP15),IF(ประเมินอ่านคิดเขียน!AP45="","",ประเมินอ่านคิดเขียน!AP45))</f>
        <v/>
      </c>
      <c r="AQ15" s="186" t="str">
        <f>IF($B$2=1,IF(ประเมินอ่านคิดเขียน!AQ15="","",ประเมินอ่านคิดเขียน!AQ15),IF(ประเมินอ่านคิดเขียน!AQ45="","",ประเมินอ่านคิดเขียน!AQ45))</f>
        <v/>
      </c>
      <c r="AR15" s="186" t="str">
        <f>IF($B$2=1,IF(ประเมินอ่านคิดเขียน!AR15="","",ประเมินอ่านคิดเขียน!AR15),IF(ประเมินอ่านคิดเขียน!AR45="","",ประเมินอ่านคิดเขียน!AR45))</f>
        <v/>
      </c>
      <c r="AS15" s="186" t="str">
        <f>IF($B$2=1,IF(ประเมินอ่านคิดเขียน!AS15="","",ประเมินอ่านคิดเขียน!AS15),IF(ประเมินอ่านคิดเขียน!AS45="","",ประเมินอ่านคิดเขียน!AS45))</f>
        <v/>
      </c>
      <c r="AT15" s="189" t="str">
        <f>IF($B$2=1,IF(ประเมินอ่านคิดเขียน!AT15="","",ประเมินอ่านคิดเขียน!AT15),IF(ประเมินอ่านคิดเขียน!AT45="","",ประเมินอ่านคิดเขียน!AT45))</f>
        <v/>
      </c>
      <c r="AU15" s="186" t="str">
        <f>IF($B$2=1,IF(ประเมินอ่านคิดเขียน!AU15="","",ประเมินอ่านคิดเขียน!AU15),IF(ประเมินอ่านคิดเขียน!AU45="","",ประเมินอ่านคิดเขียน!AU45))</f>
        <v/>
      </c>
      <c r="AV15" s="189" t="str">
        <f>IF($B$2=1,IF(ประเมินอ่านคิดเขียน!AV15="","",ประเมินอ่านคิดเขียน!AV15),IF(ประเมินอ่านคิดเขียน!AV45="","",ประเมินอ่านคิดเขียน!AV45))</f>
        <v/>
      </c>
      <c r="AW15" s="186" t="str">
        <f>IF($B$2=1,IF(ประเมินอ่านคิดเขียน!AW15="","",ประเมินอ่านคิดเขียน!AW15),IF(ประเมินอ่านคิดเขียน!AW45="","",ประเมินอ่านคิดเขียน!AW45))</f>
        <v/>
      </c>
    </row>
    <row r="16" spans="1:49" ht="20.100000000000001" customHeight="1" x14ac:dyDescent="0.5">
      <c r="A16" s="213"/>
      <c r="B16" s="213"/>
      <c r="C16" s="213"/>
      <c r="D16" s="190">
        <f t="shared" si="6"/>
        <v>11</v>
      </c>
      <c r="E16" s="188" t="str">
        <f>IF($B$2=1,IF(ประเมินอ่านคิดเขียน!E16="","",ประเมินอ่านคิดเขียน!E16),IF(ประเมินอ่านคิดเขียน!E46="","",ประเมินอ่านคิดเขียน!E46))</f>
        <v/>
      </c>
      <c r="F16" s="186" t="str">
        <f>IF($B$2=1,IF(ประเมินอ่านคิดเขียน!F16="","",ประเมินอ่านคิดเขียน!F16),IF(ประเมินอ่านคิดเขียน!F46="","",ประเมินอ่านคิดเขียน!F46))</f>
        <v/>
      </c>
      <c r="G16" s="186" t="str">
        <f>IF($B$2=1,IF(ประเมินอ่านคิดเขียน!G16="","",ประเมินอ่านคิดเขียน!G16),IF(ประเมินอ่านคิดเขียน!G46="","",ประเมินอ่านคิดเขียน!G46))</f>
        <v/>
      </c>
      <c r="H16" s="186" t="str">
        <f>IF($B$2=1,IF(ประเมินอ่านคิดเขียน!H16="","",ประเมินอ่านคิดเขียน!H16),IF(ประเมินอ่านคิดเขียน!H46="","",ประเมินอ่านคิดเขียน!H46))</f>
        <v/>
      </c>
      <c r="I16" s="186" t="str">
        <f>IF($B$2=1,IF(ประเมินอ่านคิดเขียน!I16="","",ประเมินอ่านคิดเขียน!I16),IF(ประเมินอ่านคิดเขียน!I46="","",ประเมินอ่านคิดเขียน!I46))</f>
        <v/>
      </c>
      <c r="J16" s="189" t="str">
        <f>IF($B$2=1,IF(ประเมินอ่านคิดเขียน!J16="","",ประเมินอ่านคิดเขียน!J16),IF(ประเมินอ่านคิดเขียน!J46="","",ประเมินอ่านคิดเขียน!J46))</f>
        <v/>
      </c>
      <c r="K16" s="186" t="str">
        <f>IF($B$2=1,IF(ประเมินอ่านคิดเขียน!K16="","",ประเมินอ่านคิดเขียน!K16),IF(ประเมินอ่านคิดเขียน!K46="","",ประเมินอ่านคิดเขียน!K46))</f>
        <v/>
      </c>
      <c r="L16" s="186" t="str">
        <f>IF($B$2=1,IF(ประเมินอ่านคิดเขียน!L16="","",ประเมินอ่านคิดเขียน!L16),IF(ประเมินอ่านคิดเขียน!L46="","",ประเมินอ่านคิดเขียน!L46))</f>
        <v/>
      </c>
      <c r="M16" s="186" t="str">
        <f>IF($B$2=1,IF(ประเมินอ่านคิดเขียน!M16="","",ประเมินอ่านคิดเขียน!M16),IF(ประเมินอ่านคิดเขียน!M46="","",ประเมินอ่านคิดเขียน!M46))</f>
        <v/>
      </c>
      <c r="N16" s="186" t="str">
        <f>IF($B$2=1,IF(ประเมินอ่านคิดเขียน!N16="","",ประเมินอ่านคิดเขียน!N16),IF(ประเมินอ่านคิดเขียน!N46="","",ประเมินอ่านคิดเขียน!N46))</f>
        <v/>
      </c>
      <c r="O16" s="186" t="str">
        <f>IF($B$2=1,IF(ประเมินอ่านคิดเขียน!O16="","",ประเมินอ่านคิดเขียน!O16),IF(ประเมินอ่านคิดเขียน!O46="","",ประเมินอ่านคิดเขียน!O46))</f>
        <v/>
      </c>
      <c r="P16" s="186" t="str">
        <f>IF($B$2=1,IF(ประเมินอ่านคิดเขียน!P16="","",ประเมินอ่านคิดเขียน!P16),IF(ประเมินอ่านคิดเขียน!P46="","",ประเมินอ่านคิดเขียน!P46))</f>
        <v/>
      </c>
      <c r="Q16" s="186" t="str">
        <f>IF($B$2=1,IF(ประเมินอ่านคิดเขียน!Q16="","",ประเมินอ่านคิดเขียน!Q16),IF(ประเมินอ่านคิดเขียน!Q46="","",ประเมินอ่านคิดเขียน!Q46))</f>
        <v/>
      </c>
      <c r="R16" s="189" t="str">
        <f>IF($B$2=1,IF(ประเมินอ่านคิดเขียน!R16="","",ประเมินอ่านคิดเขียน!R16),IF(ประเมินอ่านคิดเขียน!R46="","",ประเมินอ่านคิดเขียน!R46))</f>
        <v/>
      </c>
      <c r="S16" s="186" t="str">
        <f>IF($B$2=1,IF(ประเมินอ่านคิดเขียน!S16="","",ประเมินอ่านคิดเขียน!S16),IF(ประเมินอ่านคิดเขียน!S46="","",ประเมินอ่านคิดเขียน!S46))</f>
        <v/>
      </c>
      <c r="T16" s="186" t="str">
        <f>IF($B$2=1,IF(ประเมินอ่านคิดเขียน!T16="","",ประเมินอ่านคิดเขียน!T16),IF(ประเมินอ่านคิดเขียน!T46="","",ประเมินอ่านคิดเขียน!T46))</f>
        <v/>
      </c>
      <c r="U16" s="186" t="str">
        <f>IF($B$2=1,IF(ประเมินอ่านคิดเขียน!U16="","",ประเมินอ่านคิดเขียน!U16),IF(ประเมินอ่านคิดเขียน!U46="","",ประเมินอ่านคิดเขียน!U46))</f>
        <v/>
      </c>
      <c r="V16" s="186" t="str">
        <f>IF($B$2=1,IF(ประเมินอ่านคิดเขียน!V16="","",ประเมินอ่านคิดเขียน!V16),IF(ประเมินอ่านคิดเขียน!V46="","",ประเมินอ่านคิดเขียน!V46))</f>
        <v/>
      </c>
      <c r="W16" s="186" t="str">
        <f>IF($B$2=1,IF(ประเมินอ่านคิดเขียน!W16="","",ประเมินอ่านคิดเขียน!W16),IF(ประเมินอ่านคิดเขียน!W46="","",ประเมินอ่านคิดเขียน!W46))</f>
        <v/>
      </c>
      <c r="X16" s="189" t="str">
        <f>IF($B$2=1,IF(ประเมินอ่านคิดเขียน!X16="","",ประเมินอ่านคิดเขียน!X16),IF(ประเมินอ่านคิดเขียน!X46="","",ประเมินอ่านคิดเขียน!X46))</f>
        <v/>
      </c>
      <c r="Y16" s="186" t="str">
        <f>IF($B$2=1,IF(ประเมินอ่านคิดเขียน!Y16="","",ประเมินอ่านคิดเขียน!Y16),IF(ประเมินอ่านคิดเขียน!Y46="","",ประเมินอ่านคิดเขียน!Y46))</f>
        <v/>
      </c>
      <c r="Z16" s="186" t="str">
        <f>IF($B$2=1,IF(ประเมินอ่านคิดเขียน!Z16="","",ประเมินอ่านคิดเขียน!Z16),IF(ประเมินอ่านคิดเขียน!Z46="","",ประเมินอ่านคิดเขียน!Z46))</f>
        <v/>
      </c>
      <c r="AA16" s="186" t="str">
        <f>IF($B$2=1,IF(ประเมินอ่านคิดเขียน!AA16="","",ประเมินอ่านคิดเขียน!AA16),IF(ประเมินอ่านคิดเขียน!AA46="","",ประเมินอ่านคิดเขียน!AA46))</f>
        <v/>
      </c>
      <c r="AB16" s="186" t="str">
        <f>IF($B$2=1,IF(ประเมินอ่านคิดเขียน!AB16="","",ประเมินอ่านคิดเขียน!AB16),IF(ประเมินอ่านคิดเขียน!AB46="","",ประเมินอ่านคิดเขียน!AB46))</f>
        <v/>
      </c>
      <c r="AC16" s="186" t="str">
        <f>IF($B$2=1,IF(ประเมินอ่านคิดเขียน!AC16="","",ประเมินอ่านคิดเขียน!AC16),IF(ประเมินอ่านคิดเขียน!AC46="","",ประเมินอ่านคิดเขียน!AC46))</f>
        <v/>
      </c>
      <c r="AD16" s="186" t="str">
        <f>IF($B$2=1,IF(ประเมินอ่านคิดเขียน!AD16="","",ประเมินอ่านคิดเขียน!AD16),IF(ประเมินอ่านคิดเขียน!AD46="","",ประเมินอ่านคิดเขียน!AD46))</f>
        <v/>
      </c>
      <c r="AE16" s="186" t="str">
        <f>IF($B$2=1,IF(ประเมินอ่านคิดเขียน!AE16="","",ประเมินอ่านคิดเขียน!AE16),IF(ประเมินอ่านคิดเขียน!AE46="","",ประเมินอ่านคิดเขียน!AE46))</f>
        <v/>
      </c>
      <c r="AF16" s="189" t="str">
        <f>IF($B$2=1,IF(ประเมินอ่านคิดเขียน!AF16="","",ประเมินอ่านคิดเขียน!AF16),IF(ประเมินอ่านคิดเขียน!AF46="","",ประเมินอ่านคิดเขียน!AF46))</f>
        <v/>
      </c>
      <c r="AG16" s="186" t="str">
        <f>IF($B$2=1,IF(ประเมินอ่านคิดเขียน!AG16="","",ประเมินอ่านคิดเขียน!AG16),IF(ประเมินอ่านคิดเขียน!AG46="","",ประเมินอ่านคิดเขียน!AG46))</f>
        <v/>
      </c>
      <c r="AH16" s="186" t="str">
        <f>IF($B$2=1,IF(ประเมินอ่านคิดเขียน!AH16="","",ประเมินอ่านคิดเขียน!AH16),IF(ประเมินอ่านคิดเขียน!AH46="","",ประเมินอ่านคิดเขียน!AH46))</f>
        <v/>
      </c>
      <c r="AI16" s="186" t="str">
        <f>IF($B$2=1,IF(ประเมินอ่านคิดเขียน!AI16="","",ประเมินอ่านคิดเขียน!AI16),IF(ประเมินอ่านคิดเขียน!AI46="","",ประเมินอ่านคิดเขียน!AI46))</f>
        <v/>
      </c>
      <c r="AJ16" s="186" t="str">
        <f>IF($B$2=1,IF(ประเมินอ่านคิดเขียน!AJ16="","",ประเมินอ่านคิดเขียน!AJ16),IF(ประเมินอ่านคิดเขียน!AJ46="","",ประเมินอ่านคิดเขียน!AJ46))</f>
        <v/>
      </c>
      <c r="AK16" s="186" t="str">
        <f>IF($B$2=1,IF(ประเมินอ่านคิดเขียน!AK16="","",ประเมินอ่านคิดเขียน!AK16),IF(ประเมินอ่านคิดเขียน!AK46="","",ประเมินอ่านคิดเขียน!AK46))</f>
        <v/>
      </c>
      <c r="AL16" s="189" t="str">
        <f>IF($B$2=1,IF(ประเมินอ่านคิดเขียน!AL16="","",ประเมินอ่านคิดเขียน!AL16),IF(ประเมินอ่านคิดเขียน!AL46="","",ประเมินอ่านคิดเขียน!AL46))</f>
        <v/>
      </c>
      <c r="AM16" s="186" t="str">
        <f>IF($B$2=1,IF(ประเมินอ่านคิดเขียน!AM16="","",ประเมินอ่านคิดเขียน!AM16),IF(ประเมินอ่านคิดเขียน!AM46="","",ประเมินอ่านคิดเขียน!AM46))</f>
        <v/>
      </c>
      <c r="AN16" s="186" t="str">
        <f>IF($B$2=1,IF(ประเมินอ่านคิดเขียน!AN16="","",ประเมินอ่านคิดเขียน!AN16),IF(ประเมินอ่านคิดเขียน!AN46="","",ประเมินอ่านคิดเขียน!AN46))</f>
        <v/>
      </c>
      <c r="AO16" s="186" t="str">
        <f>IF($B$2=1,IF(ประเมินอ่านคิดเขียน!AO16="","",ประเมินอ่านคิดเขียน!AO16),IF(ประเมินอ่านคิดเขียน!AO46="","",ประเมินอ่านคิดเขียน!AO46))</f>
        <v/>
      </c>
      <c r="AP16" s="186" t="str">
        <f>IF($B$2=1,IF(ประเมินอ่านคิดเขียน!AP16="","",ประเมินอ่านคิดเขียน!AP16),IF(ประเมินอ่านคิดเขียน!AP46="","",ประเมินอ่านคิดเขียน!AP46))</f>
        <v/>
      </c>
      <c r="AQ16" s="186" t="str">
        <f>IF($B$2=1,IF(ประเมินอ่านคิดเขียน!AQ16="","",ประเมินอ่านคิดเขียน!AQ16),IF(ประเมินอ่านคิดเขียน!AQ46="","",ประเมินอ่านคิดเขียน!AQ46))</f>
        <v/>
      </c>
      <c r="AR16" s="186" t="str">
        <f>IF($B$2=1,IF(ประเมินอ่านคิดเขียน!AR16="","",ประเมินอ่านคิดเขียน!AR16),IF(ประเมินอ่านคิดเขียน!AR46="","",ประเมินอ่านคิดเขียน!AR46))</f>
        <v/>
      </c>
      <c r="AS16" s="186" t="str">
        <f>IF($B$2=1,IF(ประเมินอ่านคิดเขียน!AS16="","",ประเมินอ่านคิดเขียน!AS16),IF(ประเมินอ่านคิดเขียน!AS46="","",ประเมินอ่านคิดเขียน!AS46))</f>
        <v/>
      </c>
      <c r="AT16" s="189" t="str">
        <f>IF($B$2=1,IF(ประเมินอ่านคิดเขียน!AT16="","",ประเมินอ่านคิดเขียน!AT16),IF(ประเมินอ่านคิดเขียน!AT46="","",ประเมินอ่านคิดเขียน!AT46))</f>
        <v/>
      </c>
      <c r="AU16" s="186" t="str">
        <f>IF($B$2=1,IF(ประเมินอ่านคิดเขียน!AU16="","",ประเมินอ่านคิดเขียน!AU16),IF(ประเมินอ่านคิดเขียน!AU46="","",ประเมินอ่านคิดเขียน!AU46))</f>
        <v/>
      </c>
      <c r="AV16" s="189" t="str">
        <f>IF($B$2=1,IF(ประเมินอ่านคิดเขียน!AV16="","",ประเมินอ่านคิดเขียน!AV16),IF(ประเมินอ่านคิดเขียน!AV46="","",ประเมินอ่านคิดเขียน!AV46))</f>
        <v/>
      </c>
      <c r="AW16" s="186" t="str">
        <f>IF($B$2=1,IF(ประเมินอ่านคิดเขียน!AW16="","",ประเมินอ่านคิดเขียน!AW16),IF(ประเมินอ่านคิดเขียน!AW46="","",ประเมินอ่านคิดเขียน!AW46))</f>
        <v/>
      </c>
    </row>
    <row r="17" spans="1:49" ht="20.100000000000001" customHeight="1" x14ac:dyDescent="0.5">
      <c r="A17" s="213"/>
      <c r="B17" s="213"/>
      <c r="C17" s="213"/>
      <c r="D17" s="190">
        <f t="shared" si="6"/>
        <v>12</v>
      </c>
      <c r="E17" s="188" t="str">
        <f>IF($B$2=1,IF(ประเมินอ่านคิดเขียน!E17="","",ประเมินอ่านคิดเขียน!E17),IF(ประเมินอ่านคิดเขียน!E47="","",ประเมินอ่านคิดเขียน!E47))</f>
        <v/>
      </c>
      <c r="F17" s="186" t="str">
        <f>IF($B$2=1,IF(ประเมินอ่านคิดเขียน!F17="","",ประเมินอ่านคิดเขียน!F17),IF(ประเมินอ่านคิดเขียน!F47="","",ประเมินอ่านคิดเขียน!F47))</f>
        <v/>
      </c>
      <c r="G17" s="186" t="str">
        <f>IF($B$2=1,IF(ประเมินอ่านคิดเขียน!G17="","",ประเมินอ่านคิดเขียน!G17),IF(ประเมินอ่านคิดเขียน!G47="","",ประเมินอ่านคิดเขียน!G47))</f>
        <v/>
      </c>
      <c r="H17" s="186" t="str">
        <f>IF($B$2=1,IF(ประเมินอ่านคิดเขียน!H17="","",ประเมินอ่านคิดเขียน!H17),IF(ประเมินอ่านคิดเขียน!H47="","",ประเมินอ่านคิดเขียน!H47))</f>
        <v/>
      </c>
      <c r="I17" s="186" t="str">
        <f>IF($B$2=1,IF(ประเมินอ่านคิดเขียน!I17="","",ประเมินอ่านคิดเขียน!I17),IF(ประเมินอ่านคิดเขียน!I47="","",ประเมินอ่านคิดเขียน!I47))</f>
        <v/>
      </c>
      <c r="J17" s="189" t="str">
        <f>IF($B$2=1,IF(ประเมินอ่านคิดเขียน!J17="","",ประเมินอ่านคิดเขียน!J17),IF(ประเมินอ่านคิดเขียน!J47="","",ประเมินอ่านคิดเขียน!J47))</f>
        <v/>
      </c>
      <c r="K17" s="186" t="str">
        <f>IF($B$2=1,IF(ประเมินอ่านคิดเขียน!K17="","",ประเมินอ่านคิดเขียน!K17),IF(ประเมินอ่านคิดเขียน!K47="","",ประเมินอ่านคิดเขียน!K47))</f>
        <v/>
      </c>
      <c r="L17" s="186" t="str">
        <f>IF($B$2=1,IF(ประเมินอ่านคิดเขียน!L17="","",ประเมินอ่านคิดเขียน!L17),IF(ประเมินอ่านคิดเขียน!L47="","",ประเมินอ่านคิดเขียน!L47))</f>
        <v/>
      </c>
      <c r="M17" s="186" t="str">
        <f>IF($B$2=1,IF(ประเมินอ่านคิดเขียน!M17="","",ประเมินอ่านคิดเขียน!M17),IF(ประเมินอ่านคิดเขียน!M47="","",ประเมินอ่านคิดเขียน!M47))</f>
        <v/>
      </c>
      <c r="N17" s="186" t="str">
        <f>IF($B$2=1,IF(ประเมินอ่านคิดเขียน!N17="","",ประเมินอ่านคิดเขียน!N17),IF(ประเมินอ่านคิดเขียน!N47="","",ประเมินอ่านคิดเขียน!N47))</f>
        <v/>
      </c>
      <c r="O17" s="186" t="str">
        <f>IF($B$2=1,IF(ประเมินอ่านคิดเขียน!O17="","",ประเมินอ่านคิดเขียน!O17),IF(ประเมินอ่านคิดเขียน!O47="","",ประเมินอ่านคิดเขียน!O47))</f>
        <v/>
      </c>
      <c r="P17" s="186" t="str">
        <f>IF($B$2=1,IF(ประเมินอ่านคิดเขียน!P17="","",ประเมินอ่านคิดเขียน!P17),IF(ประเมินอ่านคิดเขียน!P47="","",ประเมินอ่านคิดเขียน!P47))</f>
        <v/>
      </c>
      <c r="Q17" s="186" t="str">
        <f>IF($B$2=1,IF(ประเมินอ่านคิดเขียน!Q17="","",ประเมินอ่านคิดเขียน!Q17),IF(ประเมินอ่านคิดเขียน!Q47="","",ประเมินอ่านคิดเขียน!Q47))</f>
        <v/>
      </c>
      <c r="R17" s="189" t="str">
        <f>IF($B$2=1,IF(ประเมินอ่านคิดเขียน!R17="","",ประเมินอ่านคิดเขียน!R17),IF(ประเมินอ่านคิดเขียน!R47="","",ประเมินอ่านคิดเขียน!R47))</f>
        <v/>
      </c>
      <c r="S17" s="186" t="str">
        <f>IF($B$2=1,IF(ประเมินอ่านคิดเขียน!S17="","",ประเมินอ่านคิดเขียน!S17),IF(ประเมินอ่านคิดเขียน!S47="","",ประเมินอ่านคิดเขียน!S47))</f>
        <v/>
      </c>
      <c r="T17" s="186" t="str">
        <f>IF($B$2=1,IF(ประเมินอ่านคิดเขียน!T17="","",ประเมินอ่านคิดเขียน!T17),IF(ประเมินอ่านคิดเขียน!T47="","",ประเมินอ่านคิดเขียน!T47))</f>
        <v/>
      </c>
      <c r="U17" s="186" t="str">
        <f>IF($B$2=1,IF(ประเมินอ่านคิดเขียน!U17="","",ประเมินอ่านคิดเขียน!U17),IF(ประเมินอ่านคิดเขียน!U47="","",ประเมินอ่านคิดเขียน!U47))</f>
        <v/>
      </c>
      <c r="V17" s="186" t="str">
        <f>IF($B$2=1,IF(ประเมินอ่านคิดเขียน!V17="","",ประเมินอ่านคิดเขียน!V17),IF(ประเมินอ่านคิดเขียน!V47="","",ประเมินอ่านคิดเขียน!V47))</f>
        <v/>
      </c>
      <c r="W17" s="186" t="str">
        <f>IF($B$2=1,IF(ประเมินอ่านคิดเขียน!W17="","",ประเมินอ่านคิดเขียน!W17),IF(ประเมินอ่านคิดเขียน!W47="","",ประเมินอ่านคิดเขียน!W47))</f>
        <v/>
      </c>
      <c r="X17" s="189" t="str">
        <f>IF($B$2=1,IF(ประเมินอ่านคิดเขียน!X17="","",ประเมินอ่านคิดเขียน!X17),IF(ประเมินอ่านคิดเขียน!X47="","",ประเมินอ่านคิดเขียน!X47))</f>
        <v/>
      </c>
      <c r="Y17" s="186" t="str">
        <f>IF($B$2=1,IF(ประเมินอ่านคิดเขียน!Y17="","",ประเมินอ่านคิดเขียน!Y17),IF(ประเมินอ่านคิดเขียน!Y47="","",ประเมินอ่านคิดเขียน!Y47))</f>
        <v/>
      </c>
      <c r="Z17" s="186" t="str">
        <f>IF($B$2=1,IF(ประเมินอ่านคิดเขียน!Z17="","",ประเมินอ่านคิดเขียน!Z17),IF(ประเมินอ่านคิดเขียน!Z47="","",ประเมินอ่านคิดเขียน!Z47))</f>
        <v/>
      </c>
      <c r="AA17" s="186" t="str">
        <f>IF($B$2=1,IF(ประเมินอ่านคิดเขียน!AA17="","",ประเมินอ่านคิดเขียน!AA17),IF(ประเมินอ่านคิดเขียน!AA47="","",ประเมินอ่านคิดเขียน!AA47))</f>
        <v/>
      </c>
      <c r="AB17" s="186" t="str">
        <f>IF($B$2=1,IF(ประเมินอ่านคิดเขียน!AB17="","",ประเมินอ่านคิดเขียน!AB17),IF(ประเมินอ่านคิดเขียน!AB47="","",ประเมินอ่านคิดเขียน!AB47))</f>
        <v/>
      </c>
      <c r="AC17" s="186" t="str">
        <f>IF($B$2=1,IF(ประเมินอ่านคิดเขียน!AC17="","",ประเมินอ่านคิดเขียน!AC17),IF(ประเมินอ่านคิดเขียน!AC47="","",ประเมินอ่านคิดเขียน!AC47))</f>
        <v/>
      </c>
      <c r="AD17" s="186" t="str">
        <f>IF($B$2=1,IF(ประเมินอ่านคิดเขียน!AD17="","",ประเมินอ่านคิดเขียน!AD17),IF(ประเมินอ่านคิดเขียน!AD47="","",ประเมินอ่านคิดเขียน!AD47))</f>
        <v/>
      </c>
      <c r="AE17" s="186" t="str">
        <f>IF($B$2=1,IF(ประเมินอ่านคิดเขียน!AE17="","",ประเมินอ่านคิดเขียน!AE17),IF(ประเมินอ่านคิดเขียน!AE47="","",ประเมินอ่านคิดเขียน!AE47))</f>
        <v/>
      </c>
      <c r="AF17" s="189" t="str">
        <f>IF($B$2=1,IF(ประเมินอ่านคิดเขียน!AF17="","",ประเมินอ่านคิดเขียน!AF17),IF(ประเมินอ่านคิดเขียน!AF47="","",ประเมินอ่านคิดเขียน!AF47))</f>
        <v/>
      </c>
      <c r="AG17" s="186" t="str">
        <f>IF($B$2=1,IF(ประเมินอ่านคิดเขียน!AG17="","",ประเมินอ่านคิดเขียน!AG17),IF(ประเมินอ่านคิดเขียน!AG47="","",ประเมินอ่านคิดเขียน!AG47))</f>
        <v/>
      </c>
      <c r="AH17" s="186" t="str">
        <f>IF($B$2=1,IF(ประเมินอ่านคิดเขียน!AH17="","",ประเมินอ่านคิดเขียน!AH17),IF(ประเมินอ่านคิดเขียน!AH47="","",ประเมินอ่านคิดเขียน!AH47))</f>
        <v/>
      </c>
      <c r="AI17" s="186" t="str">
        <f>IF($B$2=1,IF(ประเมินอ่านคิดเขียน!AI17="","",ประเมินอ่านคิดเขียน!AI17),IF(ประเมินอ่านคิดเขียน!AI47="","",ประเมินอ่านคิดเขียน!AI47))</f>
        <v/>
      </c>
      <c r="AJ17" s="186" t="str">
        <f>IF($B$2=1,IF(ประเมินอ่านคิดเขียน!AJ17="","",ประเมินอ่านคิดเขียน!AJ17),IF(ประเมินอ่านคิดเขียน!AJ47="","",ประเมินอ่านคิดเขียน!AJ47))</f>
        <v/>
      </c>
      <c r="AK17" s="186" t="str">
        <f>IF($B$2=1,IF(ประเมินอ่านคิดเขียน!AK17="","",ประเมินอ่านคิดเขียน!AK17),IF(ประเมินอ่านคิดเขียน!AK47="","",ประเมินอ่านคิดเขียน!AK47))</f>
        <v/>
      </c>
      <c r="AL17" s="189" t="str">
        <f>IF($B$2=1,IF(ประเมินอ่านคิดเขียน!AL17="","",ประเมินอ่านคิดเขียน!AL17),IF(ประเมินอ่านคิดเขียน!AL47="","",ประเมินอ่านคิดเขียน!AL47))</f>
        <v/>
      </c>
      <c r="AM17" s="186" t="str">
        <f>IF($B$2=1,IF(ประเมินอ่านคิดเขียน!AM17="","",ประเมินอ่านคิดเขียน!AM17),IF(ประเมินอ่านคิดเขียน!AM47="","",ประเมินอ่านคิดเขียน!AM47))</f>
        <v/>
      </c>
      <c r="AN17" s="186" t="str">
        <f>IF($B$2=1,IF(ประเมินอ่านคิดเขียน!AN17="","",ประเมินอ่านคิดเขียน!AN17),IF(ประเมินอ่านคิดเขียน!AN47="","",ประเมินอ่านคิดเขียน!AN47))</f>
        <v/>
      </c>
      <c r="AO17" s="186" t="str">
        <f>IF($B$2=1,IF(ประเมินอ่านคิดเขียน!AO17="","",ประเมินอ่านคิดเขียน!AO17),IF(ประเมินอ่านคิดเขียน!AO47="","",ประเมินอ่านคิดเขียน!AO47))</f>
        <v/>
      </c>
      <c r="AP17" s="186" t="str">
        <f>IF($B$2=1,IF(ประเมินอ่านคิดเขียน!AP17="","",ประเมินอ่านคิดเขียน!AP17),IF(ประเมินอ่านคิดเขียน!AP47="","",ประเมินอ่านคิดเขียน!AP47))</f>
        <v/>
      </c>
      <c r="AQ17" s="186" t="str">
        <f>IF($B$2=1,IF(ประเมินอ่านคิดเขียน!AQ17="","",ประเมินอ่านคิดเขียน!AQ17),IF(ประเมินอ่านคิดเขียน!AQ47="","",ประเมินอ่านคิดเขียน!AQ47))</f>
        <v/>
      </c>
      <c r="AR17" s="186" t="str">
        <f>IF($B$2=1,IF(ประเมินอ่านคิดเขียน!AR17="","",ประเมินอ่านคิดเขียน!AR17),IF(ประเมินอ่านคิดเขียน!AR47="","",ประเมินอ่านคิดเขียน!AR47))</f>
        <v/>
      </c>
      <c r="AS17" s="186" t="str">
        <f>IF($B$2=1,IF(ประเมินอ่านคิดเขียน!AS17="","",ประเมินอ่านคิดเขียน!AS17),IF(ประเมินอ่านคิดเขียน!AS47="","",ประเมินอ่านคิดเขียน!AS47))</f>
        <v/>
      </c>
      <c r="AT17" s="189" t="str">
        <f>IF($B$2=1,IF(ประเมินอ่านคิดเขียน!AT17="","",ประเมินอ่านคิดเขียน!AT17),IF(ประเมินอ่านคิดเขียน!AT47="","",ประเมินอ่านคิดเขียน!AT47))</f>
        <v/>
      </c>
      <c r="AU17" s="186" t="str">
        <f>IF($B$2=1,IF(ประเมินอ่านคิดเขียน!AU17="","",ประเมินอ่านคิดเขียน!AU17),IF(ประเมินอ่านคิดเขียน!AU47="","",ประเมินอ่านคิดเขียน!AU47))</f>
        <v/>
      </c>
      <c r="AV17" s="189" t="str">
        <f>IF($B$2=1,IF(ประเมินอ่านคิดเขียน!AV17="","",ประเมินอ่านคิดเขียน!AV17),IF(ประเมินอ่านคิดเขียน!AV47="","",ประเมินอ่านคิดเขียน!AV47))</f>
        <v/>
      </c>
      <c r="AW17" s="186" t="str">
        <f>IF($B$2=1,IF(ประเมินอ่านคิดเขียน!AW17="","",ประเมินอ่านคิดเขียน!AW17),IF(ประเมินอ่านคิดเขียน!AW47="","",ประเมินอ่านคิดเขียน!AW47))</f>
        <v/>
      </c>
    </row>
    <row r="18" spans="1:49" ht="20.100000000000001" customHeight="1" x14ac:dyDescent="0.5">
      <c r="A18" s="213"/>
      <c r="B18" s="213"/>
      <c r="C18" s="213"/>
      <c r="D18" s="190">
        <f t="shared" si="6"/>
        <v>13</v>
      </c>
      <c r="E18" s="188" t="str">
        <f>IF($B$2=1,IF(ประเมินอ่านคิดเขียน!E18="","",ประเมินอ่านคิดเขียน!E18),IF(ประเมินอ่านคิดเขียน!E48="","",ประเมินอ่านคิดเขียน!E48))</f>
        <v/>
      </c>
      <c r="F18" s="186" t="str">
        <f>IF($B$2=1,IF(ประเมินอ่านคิดเขียน!F18="","",ประเมินอ่านคิดเขียน!F18),IF(ประเมินอ่านคิดเขียน!F48="","",ประเมินอ่านคิดเขียน!F48))</f>
        <v/>
      </c>
      <c r="G18" s="186" t="str">
        <f>IF($B$2=1,IF(ประเมินอ่านคิดเขียน!G18="","",ประเมินอ่านคิดเขียน!G18),IF(ประเมินอ่านคิดเขียน!G48="","",ประเมินอ่านคิดเขียน!G48))</f>
        <v/>
      </c>
      <c r="H18" s="186" t="str">
        <f>IF($B$2=1,IF(ประเมินอ่านคิดเขียน!H18="","",ประเมินอ่านคิดเขียน!H18),IF(ประเมินอ่านคิดเขียน!H48="","",ประเมินอ่านคิดเขียน!H48))</f>
        <v/>
      </c>
      <c r="I18" s="186" t="str">
        <f>IF($B$2=1,IF(ประเมินอ่านคิดเขียน!I18="","",ประเมินอ่านคิดเขียน!I18),IF(ประเมินอ่านคิดเขียน!I48="","",ประเมินอ่านคิดเขียน!I48))</f>
        <v/>
      </c>
      <c r="J18" s="189" t="str">
        <f>IF($B$2=1,IF(ประเมินอ่านคิดเขียน!J18="","",ประเมินอ่านคิดเขียน!J18),IF(ประเมินอ่านคิดเขียน!J48="","",ประเมินอ่านคิดเขียน!J48))</f>
        <v/>
      </c>
      <c r="K18" s="186" t="str">
        <f>IF($B$2=1,IF(ประเมินอ่านคิดเขียน!K18="","",ประเมินอ่านคิดเขียน!K18),IF(ประเมินอ่านคิดเขียน!K48="","",ประเมินอ่านคิดเขียน!K48))</f>
        <v/>
      </c>
      <c r="L18" s="186" t="str">
        <f>IF($B$2=1,IF(ประเมินอ่านคิดเขียน!L18="","",ประเมินอ่านคิดเขียน!L18),IF(ประเมินอ่านคิดเขียน!L48="","",ประเมินอ่านคิดเขียน!L48))</f>
        <v/>
      </c>
      <c r="M18" s="186" t="str">
        <f>IF($B$2=1,IF(ประเมินอ่านคิดเขียน!M18="","",ประเมินอ่านคิดเขียน!M18),IF(ประเมินอ่านคิดเขียน!M48="","",ประเมินอ่านคิดเขียน!M48))</f>
        <v/>
      </c>
      <c r="N18" s="186" t="str">
        <f>IF($B$2=1,IF(ประเมินอ่านคิดเขียน!N18="","",ประเมินอ่านคิดเขียน!N18),IF(ประเมินอ่านคิดเขียน!N48="","",ประเมินอ่านคิดเขียน!N48))</f>
        <v/>
      </c>
      <c r="O18" s="186" t="str">
        <f>IF($B$2=1,IF(ประเมินอ่านคิดเขียน!O18="","",ประเมินอ่านคิดเขียน!O18),IF(ประเมินอ่านคิดเขียน!O48="","",ประเมินอ่านคิดเขียน!O48))</f>
        <v/>
      </c>
      <c r="P18" s="186" t="str">
        <f>IF($B$2=1,IF(ประเมินอ่านคิดเขียน!P18="","",ประเมินอ่านคิดเขียน!P18),IF(ประเมินอ่านคิดเขียน!P48="","",ประเมินอ่านคิดเขียน!P48))</f>
        <v/>
      </c>
      <c r="Q18" s="186" t="str">
        <f>IF($B$2=1,IF(ประเมินอ่านคิดเขียน!Q18="","",ประเมินอ่านคิดเขียน!Q18),IF(ประเมินอ่านคิดเขียน!Q48="","",ประเมินอ่านคิดเขียน!Q48))</f>
        <v/>
      </c>
      <c r="R18" s="189" t="str">
        <f>IF($B$2=1,IF(ประเมินอ่านคิดเขียน!R18="","",ประเมินอ่านคิดเขียน!R18),IF(ประเมินอ่านคิดเขียน!R48="","",ประเมินอ่านคิดเขียน!R48))</f>
        <v/>
      </c>
      <c r="S18" s="186" t="str">
        <f>IF($B$2=1,IF(ประเมินอ่านคิดเขียน!S18="","",ประเมินอ่านคิดเขียน!S18),IF(ประเมินอ่านคิดเขียน!S48="","",ประเมินอ่านคิดเขียน!S48))</f>
        <v/>
      </c>
      <c r="T18" s="186" t="str">
        <f>IF($B$2=1,IF(ประเมินอ่านคิดเขียน!T18="","",ประเมินอ่านคิดเขียน!T18),IF(ประเมินอ่านคิดเขียน!T48="","",ประเมินอ่านคิดเขียน!T48))</f>
        <v/>
      </c>
      <c r="U18" s="186" t="str">
        <f>IF($B$2=1,IF(ประเมินอ่านคิดเขียน!U18="","",ประเมินอ่านคิดเขียน!U18),IF(ประเมินอ่านคิดเขียน!U48="","",ประเมินอ่านคิดเขียน!U48))</f>
        <v/>
      </c>
      <c r="V18" s="186" t="str">
        <f>IF($B$2=1,IF(ประเมินอ่านคิดเขียน!V18="","",ประเมินอ่านคิดเขียน!V18),IF(ประเมินอ่านคิดเขียน!V48="","",ประเมินอ่านคิดเขียน!V48))</f>
        <v/>
      </c>
      <c r="W18" s="186" t="str">
        <f>IF($B$2=1,IF(ประเมินอ่านคิดเขียน!W18="","",ประเมินอ่านคิดเขียน!W18),IF(ประเมินอ่านคิดเขียน!W48="","",ประเมินอ่านคิดเขียน!W48))</f>
        <v/>
      </c>
      <c r="X18" s="189" t="str">
        <f>IF($B$2=1,IF(ประเมินอ่านคิดเขียน!X18="","",ประเมินอ่านคิดเขียน!X18),IF(ประเมินอ่านคิดเขียน!X48="","",ประเมินอ่านคิดเขียน!X48))</f>
        <v/>
      </c>
      <c r="Y18" s="186" t="str">
        <f>IF($B$2=1,IF(ประเมินอ่านคิดเขียน!Y18="","",ประเมินอ่านคิดเขียน!Y18),IF(ประเมินอ่านคิดเขียน!Y48="","",ประเมินอ่านคิดเขียน!Y48))</f>
        <v/>
      </c>
      <c r="Z18" s="186" t="str">
        <f>IF($B$2=1,IF(ประเมินอ่านคิดเขียน!Z18="","",ประเมินอ่านคิดเขียน!Z18),IF(ประเมินอ่านคิดเขียน!Z48="","",ประเมินอ่านคิดเขียน!Z48))</f>
        <v/>
      </c>
      <c r="AA18" s="186" t="str">
        <f>IF($B$2=1,IF(ประเมินอ่านคิดเขียน!AA18="","",ประเมินอ่านคิดเขียน!AA18),IF(ประเมินอ่านคิดเขียน!AA48="","",ประเมินอ่านคิดเขียน!AA48))</f>
        <v/>
      </c>
      <c r="AB18" s="186" t="str">
        <f>IF($B$2=1,IF(ประเมินอ่านคิดเขียน!AB18="","",ประเมินอ่านคิดเขียน!AB18),IF(ประเมินอ่านคิดเขียน!AB48="","",ประเมินอ่านคิดเขียน!AB48))</f>
        <v/>
      </c>
      <c r="AC18" s="186" t="str">
        <f>IF($B$2=1,IF(ประเมินอ่านคิดเขียน!AC18="","",ประเมินอ่านคิดเขียน!AC18),IF(ประเมินอ่านคิดเขียน!AC48="","",ประเมินอ่านคิดเขียน!AC48))</f>
        <v/>
      </c>
      <c r="AD18" s="186" t="str">
        <f>IF($B$2=1,IF(ประเมินอ่านคิดเขียน!AD18="","",ประเมินอ่านคิดเขียน!AD18),IF(ประเมินอ่านคิดเขียน!AD48="","",ประเมินอ่านคิดเขียน!AD48))</f>
        <v/>
      </c>
      <c r="AE18" s="186" t="str">
        <f>IF($B$2=1,IF(ประเมินอ่านคิดเขียน!AE18="","",ประเมินอ่านคิดเขียน!AE18),IF(ประเมินอ่านคิดเขียน!AE48="","",ประเมินอ่านคิดเขียน!AE48))</f>
        <v/>
      </c>
      <c r="AF18" s="189" t="str">
        <f>IF($B$2=1,IF(ประเมินอ่านคิดเขียน!AF18="","",ประเมินอ่านคิดเขียน!AF18),IF(ประเมินอ่านคิดเขียน!AF48="","",ประเมินอ่านคิดเขียน!AF48))</f>
        <v/>
      </c>
      <c r="AG18" s="186" t="str">
        <f>IF($B$2=1,IF(ประเมินอ่านคิดเขียน!AG18="","",ประเมินอ่านคิดเขียน!AG18),IF(ประเมินอ่านคิดเขียน!AG48="","",ประเมินอ่านคิดเขียน!AG48))</f>
        <v/>
      </c>
      <c r="AH18" s="186" t="str">
        <f>IF($B$2=1,IF(ประเมินอ่านคิดเขียน!AH18="","",ประเมินอ่านคิดเขียน!AH18),IF(ประเมินอ่านคิดเขียน!AH48="","",ประเมินอ่านคิดเขียน!AH48))</f>
        <v/>
      </c>
      <c r="AI18" s="186" t="str">
        <f>IF($B$2=1,IF(ประเมินอ่านคิดเขียน!AI18="","",ประเมินอ่านคิดเขียน!AI18),IF(ประเมินอ่านคิดเขียน!AI48="","",ประเมินอ่านคิดเขียน!AI48))</f>
        <v/>
      </c>
      <c r="AJ18" s="186" t="str">
        <f>IF($B$2=1,IF(ประเมินอ่านคิดเขียน!AJ18="","",ประเมินอ่านคิดเขียน!AJ18),IF(ประเมินอ่านคิดเขียน!AJ48="","",ประเมินอ่านคิดเขียน!AJ48))</f>
        <v/>
      </c>
      <c r="AK18" s="186" t="str">
        <f>IF($B$2=1,IF(ประเมินอ่านคิดเขียน!AK18="","",ประเมินอ่านคิดเขียน!AK18),IF(ประเมินอ่านคิดเขียน!AK48="","",ประเมินอ่านคิดเขียน!AK48))</f>
        <v/>
      </c>
      <c r="AL18" s="189" t="str">
        <f>IF($B$2=1,IF(ประเมินอ่านคิดเขียน!AL18="","",ประเมินอ่านคิดเขียน!AL18),IF(ประเมินอ่านคิดเขียน!AL48="","",ประเมินอ่านคิดเขียน!AL48))</f>
        <v/>
      </c>
      <c r="AM18" s="186" t="str">
        <f>IF($B$2=1,IF(ประเมินอ่านคิดเขียน!AM18="","",ประเมินอ่านคิดเขียน!AM18),IF(ประเมินอ่านคิดเขียน!AM48="","",ประเมินอ่านคิดเขียน!AM48))</f>
        <v/>
      </c>
      <c r="AN18" s="186" t="str">
        <f>IF($B$2=1,IF(ประเมินอ่านคิดเขียน!AN18="","",ประเมินอ่านคิดเขียน!AN18),IF(ประเมินอ่านคิดเขียน!AN48="","",ประเมินอ่านคิดเขียน!AN48))</f>
        <v/>
      </c>
      <c r="AO18" s="186" t="str">
        <f>IF($B$2=1,IF(ประเมินอ่านคิดเขียน!AO18="","",ประเมินอ่านคิดเขียน!AO18),IF(ประเมินอ่านคิดเขียน!AO48="","",ประเมินอ่านคิดเขียน!AO48))</f>
        <v/>
      </c>
      <c r="AP18" s="186" t="str">
        <f>IF($B$2=1,IF(ประเมินอ่านคิดเขียน!AP18="","",ประเมินอ่านคิดเขียน!AP18),IF(ประเมินอ่านคิดเขียน!AP48="","",ประเมินอ่านคิดเขียน!AP48))</f>
        <v/>
      </c>
      <c r="AQ18" s="186" t="str">
        <f>IF($B$2=1,IF(ประเมินอ่านคิดเขียน!AQ18="","",ประเมินอ่านคิดเขียน!AQ18),IF(ประเมินอ่านคิดเขียน!AQ48="","",ประเมินอ่านคิดเขียน!AQ48))</f>
        <v/>
      </c>
      <c r="AR18" s="186" t="str">
        <f>IF($B$2=1,IF(ประเมินอ่านคิดเขียน!AR18="","",ประเมินอ่านคิดเขียน!AR18),IF(ประเมินอ่านคิดเขียน!AR48="","",ประเมินอ่านคิดเขียน!AR48))</f>
        <v/>
      </c>
      <c r="AS18" s="186" t="str">
        <f>IF($B$2=1,IF(ประเมินอ่านคิดเขียน!AS18="","",ประเมินอ่านคิดเขียน!AS18),IF(ประเมินอ่านคิดเขียน!AS48="","",ประเมินอ่านคิดเขียน!AS48))</f>
        <v/>
      </c>
      <c r="AT18" s="189" t="str">
        <f>IF($B$2=1,IF(ประเมินอ่านคิดเขียน!AT18="","",ประเมินอ่านคิดเขียน!AT18),IF(ประเมินอ่านคิดเขียน!AT48="","",ประเมินอ่านคิดเขียน!AT48))</f>
        <v/>
      </c>
      <c r="AU18" s="186" t="str">
        <f>IF($B$2=1,IF(ประเมินอ่านคิดเขียน!AU18="","",ประเมินอ่านคิดเขียน!AU18),IF(ประเมินอ่านคิดเขียน!AU48="","",ประเมินอ่านคิดเขียน!AU48))</f>
        <v/>
      </c>
      <c r="AV18" s="189" t="str">
        <f>IF($B$2=1,IF(ประเมินอ่านคิดเขียน!AV18="","",ประเมินอ่านคิดเขียน!AV18),IF(ประเมินอ่านคิดเขียน!AV48="","",ประเมินอ่านคิดเขียน!AV48))</f>
        <v/>
      </c>
      <c r="AW18" s="186" t="str">
        <f>IF($B$2=1,IF(ประเมินอ่านคิดเขียน!AW18="","",ประเมินอ่านคิดเขียน!AW18),IF(ประเมินอ่านคิดเขียน!AW48="","",ประเมินอ่านคิดเขียน!AW48))</f>
        <v/>
      </c>
    </row>
    <row r="19" spans="1:49" ht="20.100000000000001" customHeight="1" x14ac:dyDescent="0.5">
      <c r="A19" s="213"/>
      <c r="B19" s="213"/>
      <c r="C19" s="213"/>
      <c r="D19" s="190">
        <f t="shared" si="6"/>
        <v>14</v>
      </c>
      <c r="E19" s="188" t="str">
        <f>IF($B$2=1,IF(ประเมินอ่านคิดเขียน!E19="","",ประเมินอ่านคิดเขียน!E19),IF(ประเมินอ่านคิดเขียน!E49="","",ประเมินอ่านคิดเขียน!E49))</f>
        <v/>
      </c>
      <c r="F19" s="186" t="str">
        <f>IF($B$2=1,IF(ประเมินอ่านคิดเขียน!F19="","",ประเมินอ่านคิดเขียน!F19),IF(ประเมินอ่านคิดเขียน!F49="","",ประเมินอ่านคิดเขียน!F49))</f>
        <v/>
      </c>
      <c r="G19" s="186" t="str">
        <f>IF($B$2=1,IF(ประเมินอ่านคิดเขียน!G19="","",ประเมินอ่านคิดเขียน!G19),IF(ประเมินอ่านคิดเขียน!G49="","",ประเมินอ่านคิดเขียน!G49))</f>
        <v/>
      </c>
      <c r="H19" s="186" t="str">
        <f>IF($B$2=1,IF(ประเมินอ่านคิดเขียน!H19="","",ประเมินอ่านคิดเขียน!H19),IF(ประเมินอ่านคิดเขียน!H49="","",ประเมินอ่านคิดเขียน!H49))</f>
        <v/>
      </c>
      <c r="I19" s="186" t="str">
        <f>IF($B$2=1,IF(ประเมินอ่านคิดเขียน!I19="","",ประเมินอ่านคิดเขียน!I19),IF(ประเมินอ่านคิดเขียน!I49="","",ประเมินอ่านคิดเขียน!I49))</f>
        <v/>
      </c>
      <c r="J19" s="189" t="str">
        <f>IF($B$2=1,IF(ประเมินอ่านคิดเขียน!J19="","",ประเมินอ่านคิดเขียน!J19),IF(ประเมินอ่านคิดเขียน!J49="","",ประเมินอ่านคิดเขียน!J49))</f>
        <v/>
      </c>
      <c r="K19" s="186" t="str">
        <f>IF($B$2=1,IF(ประเมินอ่านคิดเขียน!K19="","",ประเมินอ่านคิดเขียน!K19),IF(ประเมินอ่านคิดเขียน!K49="","",ประเมินอ่านคิดเขียน!K49))</f>
        <v/>
      </c>
      <c r="L19" s="186" t="str">
        <f>IF($B$2=1,IF(ประเมินอ่านคิดเขียน!L19="","",ประเมินอ่านคิดเขียน!L19),IF(ประเมินอ่านคิดเขียน!L49="","",ประเมินอ่านคิดเขียน!L49))</f>
        <v/>
      </c>
      <c r="M19" s="186" t="str">
        <f>IF($B$2=1,IF(ประเมินอ่านคิดเขียน!M19="","",ประเมินอ่านคิดเขียน!M19),IF(ประเมินอ่านคิดเขียน!M49="","",ประเมินอ่านคิดเขียน!M49))</f>
        <v/>
      </c>
      <c r="N19" s="186" t="str">
        <f>IF($B$2=1,IF(ประเมินอ่านคิดเขียน!N19="","",ประเมินอ่านคิดเขียน!N19),IF(ประเมินอ่านคิดเขียน!N49="","",ประเมินอ่านคิดเขียน!N49))</f>
        <v/>
      </c>
      <c r="O19" s="186" t="str">
        <f>IF($B$2=1,IF(ประเมินอ่านคิดเขียน!O19="","",ประเมินอ่านคิดเขียน!O19),IF(ประเมินอ่านคิดเขียน!O49="","",ประเมินอ่านคิดเขียน!O49))</f>
        <v/>
      </c>
      <c r="P19" s="186" t="str">
        <f>IF($B$2=1,IF(ประเมินอ่านคิดเขียน!P19="","",ประเมินอ่านคิดเขียน!P19),IF(ประเมินอ่านคิดเขียน!P49="","",ประเมินอ่านคิดเขียน!P49))</f>
        <v/>
      </c>
      <c r="Q19" s="186" t="str">
        <f>IF($B$2=1,IF(ประเมินอ่านคิดเขียน!Q19="","",ประเมินอ่านคิดเขียน!Q19),IF(ประเมินอ่านคิดเขียน!Q49="","",ประเมินอ่านคิดเขียน!Q49))</f>
        <v/>
      </c>
      <c r="R19" s="189" t="str">
        <f>IF($B$2=1,IF(ประเมินอ่านคิดเขียน!R19="","",ประเมินอ่านคิดเขียน!R19),IF(ประเมินอ่านคิดเขียน!R49="","",ประเมินอ่านคิดเขียน!R49))</f>
        <v/>
      </c>
      <c r="S19" s="186" t="str">
        <f>IF($B$2=1,IF(ประเมินอ่านคิดเขียน!S19="","",ประเมินอ่านคิดเขียน!S19),IF(ประเมินอ่านคิดเขียน!S49="","",ประเมินอ่านคิดเขียน!S49))</f>
        <v/>
      </c>
      <c r="T19" s="186" t="str">
        <f>IF($B$2=1,IF(ประเมินอ่านคิดเขียน!T19="","",ประเมินอ่านคิดเขียน!T19),IF(ประเมินอ่านคิดเขียน!T49="","",ประเมินอ่านคิดเขียน!T49))</f>
        <v/>
      </c>
      <c r="U19" s="186" t="str">
        <f>IF($B$2=1,IF(ประเมินอ่านคิดเขียน!U19="","",ประเมินอ่านคิดเขียน!U19),IF(ประเมินอ่านคิดเขียน!U49="","",ประเมินอ่านคิดเขียน!U49))</f>
        <v/>
      </c>
      <c r="V19" s="186" t="str">
        <f>IF($B$2=1,IF(ประเมินอ่านคิดเขียน!V19="","",ประเมินอ่านคิดเขียน!V19),IF(ประเมินอ่านคิดเขียน!V49="","",ประเมินอ่านคิดเขียน!V49))</f>
        <v/>
      </c>
      <c r="W19" s="186" t="str">
        <f>IF($B$2=1,IF(ประเมินอ่านคิดเขียน!W19="","",ประเมินอ่านคิดเขียน!W19),IF(ประเมินอ่านคิดเขียน!W49="","",ประเมินอ่านคิดเขียน!W49))</f>
        <v/>
      </c>
      <c r="X19" s="189" t="str">
        <f>IF($B$2=1,IF(ประเมินอ่านคิดเขียน!X19="","",ประเมินอ่านคิดเขียน!X19),IF(ประเมินอ่านคิดเขียน!X49="","",ประเมินอ่านคิดเขียน!X49))</f>
        <v/>
      </c>
      <c r="Y19" s="186" t="str">
        <f>IF($B$2=1,IF(ประเมินอ่านคิดเขียน!Y19="","",ประเมินอ่านคิดเขียน!Y19),IF(ประเมินอ่านคิดเขียน!Y49="","",ประเมินอ่านคิดเขียน!Y49))</f>
        <v/>
      </c>
      <c r="Z19" s="186" t="str">
        <f>IF($B$2=1,IF(ประเมินอ่านคิดเขียน!Z19="","",ประเมินอ่านคิดเขียน!Z19),IF(ประเมินอ่านคิดเขียน!Z49="","",ประเมินอ่านคิดเขียน!Z49))</f>
        <v/>
      </c>
      <c r="AA19" s="186" t="str">
        <f>IF($B$2=1,IF(ประเมินอ่านคิดเขียน!AA19="","",ประเมินอ่านคิดเขียน!AA19),IF(ประเมินอ่านคิดเขียน!AA49="","",ประเมินอ่านคิดเขียน!AA49))</f>
        <v/>
      </c>
      <c r="AB19" s="186" t="str">
        <f>IF($B$2=1,IF(ประเมินอ่านคิดเขียน!AB19="","",ประเมินอ่านคิดเขียน!AB19),IF(ประเมินอ่านคิดเขียน!AB49="","",ประเมินอ่านคิดเขียน!AB49))</f>
        <v/>
      </c>
      <c r="AC19" s="186" t="str">
        <f>IF($B$2=1,IF(ประเมินอ่านคิดเขียน!AC19="","",ประเมินอ่านคิดเขียน!AC19),IF(ประเมินอ่านคิดเขียน!AC49="","",ประเมินอ่านคิดเขียน!AC49))</f>
        <v/>
      </c>
      <c r="AD19" s="186" t="str">
        <f>IF($B$2=1,IF(ประเมินอ่านคิดเขียน!AD19="","",ประเมินอ่านคิดเขียน!AD19),IF(ประเมินอ่านคิดเขียน!AD49="","",ประเมินอ่านคิดเขียน!AD49))</f>
        <v/>
      </c>
      <c r="AE19" s="186" t="str">
        <f>IF($B$2=1,IF(ประเมินอ่านคิดเขียน!AE19="","",ประเมินอ่านคิดเขียน!AE19),IF(ประเมินอ่านคิดเขียน!AE49="","",ประเมินอ่านคิดเขียน!AE49))</f>
        <v/>
      </c>
      <c r="AF19" s="189" t="str">
        <f>IF($B$2=1,IF(ประเมินอ่านคิดเขียน!AF19="","",ประเมินอ่านคิดเขียน!AF19),IF(ประเมินอ่านคิดเขียน!AF49="","",ประเมินอ่านคิดเขียน!AF49))</f>
        <v/>
      </c>
      <c r="AG19" s="186" t="str">
        <f>IF($B$2=1,IF(ประเมินอ่านคิดเขียน!AG19="","",ประเมินอ่านคิดเขียน!AG19),IF(ประเมินอ่านคิดเขียน!AG49="","",ประเมินอ่านคิดเขียน!AG49))</f>
        <v/>
      </c>
      <c r="AH19" s="186" t="str">
        <f>IF($B$2=1,IF(ประเมินอ่านคิดเขียน!AH19="","",ประเมินอ่านคิดเขียน!AH19),IF(ประเมินอ่านคิดเขียน!AH49="","",ประเมินอ่านคิดเขียน!AH49))</f>
        <v/>
      </c>
      <c r="AI19" s="186" t="str">
        <f>IF($B$2=1,IF(ประเมินอ่านคิดเขียน!AI19="","",ประเมินอ่านคิดเขียน!AI19),IF(ประเมินอ่านคิดเขียน!AI49="","",ประเมินอ่านคิดเขียน!AI49))</f>
        <v/>
      </c>
      <c r="AJ19" s="186" t="str">
        <f>IF($B$2=1,IF(ประเมินอ่านคิดเขียน!AJ19="","",ประเมินอ่านคิดเขียน!AJ19),IF(ประเมินอ่านคิดเขียน!AJ49="","",ประเมินอ่านคิดเขียน!AJ49))</f>
        <v/>
      </c>
      <c r="AK19" s="186" t="str">
        <f>IF($B$2=1,IF(ประเมินอ่านคิดเขียน!AK19="","",ประเมินอ่านคิดเขียน!AK19),IF(ประเมินอ่านคิดเขียน!AK49="","",ประเมินอ่านคิดเขียน!AK49))</f>
        <v/>
      </c>
      <c r="AL19" s="189" t="str">
        <f>IF($B$2=1,IF(ประเมินอ่านคิดเขียน!AL19="","",ประเมินอ่านคิดเขียน!AL19),IF(ประเมินอ่านคิดเขียน!AL49="","",ประเมินอ่านคิดเขียน!AL49))</f>
        <v/>
      </c>
      <c r="AM19" s="186" t="str">
        <f>IF($B$2=1,IF(ประเมินอ่านคิดเขียน!AM19="","",ประเมินอ่านคิดเขียน!AM19),IF(ประเมินอ่านคิดเขียน!AM49="","",ประเมินอ่านคิดเขียน!AM49))</f>
        <v/>
      </c>
      <c r="AN19" s="186" t="str">
        <f>IF($B$2=1,IF(ประเมินอ่านคิดเขียน!AN19="","",ประเมินอ่านคิดเขียน!AN19),IF(ประเมินอ่านคิดเขียน!AN49="","",ประเมินอ่านคิดเขียน!AN49))</f>
        <v/>
      </c>
      <c r="AO19" s="186" t="str">
        <f>IF($B$2=1,IF(ประเมินอ่านคิดเขียน!AO19="","",ประเมินอ่านคิดเขียน!AO19),IF(ประเมินอ่านคิดเขียน!AO49="","",ประเมินอ่านคิดเขียน!AO49))</f>
        <v/>
      </c>
      <c r="AP19" s="186" t="str">
        <f>IF($B$2=1,IF(ประเมินอ่านคิดเขียน!AP19="","",ประเมินอ่านคิดเขียน!AP19),IF(ประเมินอ่านคิดเขียน!AP49="","",ประเมินอ่านคิดเขียน!AP49))</f>
        <v/>
      </c>
      <c r="AQ19" s="186" t="str">
        <f>IF($B$2=1,IF(ประเมินอ่านคิดเขียน!AQ19="","",ประเมินอ่านคิดเขียน!AQ19),IF(ประเมินอ่านคิดเขียน!AQ49="","",ประเมินอ่านคิดเขียน!AQ49))</f>
        <v/>
      </c>
      <c r="AR19" s="186" t="str">
        <f>IF($B$2=1,IF(ประเมินอ่านคิดเขียน!AR19="","",ประเมินอ่านคิดเขียน!AR19),IF(ประเมินอ่านคิดเขียน!AR49="","",ประเมินอ่านคิดเขียน!AR49))</f>
        <v/>
      </c>
      <c r="AS19" s="186" t="str">
        <f>IF($B$2=1,IF(ประเมินอ่านคิดเขียน!AS19="","",ประเมินอ่านคิดเขียน!AS19),IF(ประเมินอ่านคิดเขียน!AS49="","",ประเมินอ่านคิดเขียน!AS49))</f>
        <v/>
      </c>
      <c r="AT19" s="189" t="str">
        <f>IF($B$2=1,IF(ประเมินอ่านคิดเขียน!AT19="","",ประเมินอ่านคิดเขียน!AT19),IF(ประเมินอ่านคิดเขียน!AT49="","",ประเมินอ่านคิดเขียน!AT49))</f>
        <v/>
      </c>
      <c r="AU19" s="186" t="str">
        <f>IF($B$2=1,IF(ประเมินอ่านคิดเขียน!AU19="","",ประเมินอ่านคิดเขียน!AU19),IF(ประเมินอ่านคิดเขียน!AU49="","",ประเมินอ่านคิดเขียน!AU49))</f>
        <v/>
      </c>
      <c r="AV19" s="189" t="str">
        <f>IF($B$2=1,IF(ประเมินอ่านคิดเขียน!AV19="","",ประเมินอ่านคิดเขียน!AV19),IF(ประเมินอ่านคิดเขียน!AV49="","",ประเมินอ่านคิดเขียน!AV49))</f>
        <v/>
      </c>
      <c r="AW19" s="186" t="str">
        <f>IF($B$2=1,IF(ประเมินอ่านคิดเขียน!AW19="","",ประเมินอ่านคิดเขียน!AW19),IF(ประเมินอ่านคิดเขียน!AW49="","",ประเมินอ่านคิดเขียน!AW49))</f>
        <v/>
      </c>
    </row>
    <row r="20" spans="1:49" ht="20.100000000000001" customHeight="1" x14ac:dyDescent="0.5">
      <c r="A20" s="213"/>
      <c r="B20" s="213"/>
      <c r="C20" s="213"/>
      <c r="D20" s="190">
        <f t="shared" si="6"/>
        <v>15</v>
      </c>
      <c r="E20" s="188" t="str">
        <f>IF($B$2=1,IF(ประเมินอ่านคิดเขียน!E20="","",ประเมินอ่านคิดเขียน!E20),IF(ประเมินอ่านคิดเขียน!E50="","",ประเมินอ่านคิดเขียน!E50))</f>
        <v/>
      </c>
      <c r="F20" s="186" t="str">
        <f>IF($B$2=1,IF(ประเมินอ่านคิดเขียน!F20="","",ประเมินอ่านคิดเขียน!F20),IF(ประเมินอ่านคิดเขียน!F50="","",ประเมินอ่านคิดเขียน!F50))</f>
        <v/>
      </c>
      <c r="G20" s="186" t="str">
        <f>IF($B$2=1,IF(ประเมินอ่านคิดเขียน!G20="","",ประเมินอ่านคิดเขียน!G20),IF(ประเมินอ่านคิดเขียน!G50="","",ประเมินอ่านคิดเขียน!G50))</f>
        <v/>
      </c>
      <c r="H20" s="186" t="str">
        <f>IF($B$2=1,IF(ประเมินอ่านคิดเขียน!H20="","",ประเมินอ่านคิดเขียน!H20),IF(ประเมินอ่านคิดเขียน!H50="","",ประเมินอ่านคิดเขียน!H50))</f>
        <v/>
      </c>
      <c r="I20" s="186" t="str">
        <f>IF($B$2=1,IF(ประเมินอ่านคิดเขียน!I20="","",ประเมินอ่านคิดเขียน!I20),IF(ประเมินอ่านคิดเขียน!I50="","",ประเมินอ่านคิดเขียน!I50))</f>
        <v/>
      </c>
      <c r="J20" s="189" t="str">
        <f>IF($B$2=1,IF(ประเมินอ่านคิดเขียน!J20="","",ประเมินอ่านคิดเขียน!J20),IF(ประเมินอ่านคิดเขียน!J50="","",ประเมินอ่านคิดเขียน!J50))</f>
        <v/>
      </c>
      <c r="K20" s="186" t="str">
        <f>IF($B$2=1,IF(ประเมินอ่านคิดเขียน!K20="","",ประเมินอ่านคิดเขียน!K20),IF(ประเมินอ่านคิดเขียน!K50="","",ประเมินอ่านคิดเขียน!K50))</f>
        <v/>
      </c>
      <c r="L20" s="186" t="str">
        <f>IF($B$2=1,IF(ประเมินอ่านคิดเขียน!L20="","",ประเมินอ่านคิดเขียน!L20),IF(ประเมินอ่านคิดเขียน!L50="","",ประเมินอ่านคิดเขียน!L50))</f>
        <v/>
      </c>
      <c r="M20" s="186" t="str">
        <f>IF($B$2=1,IF(ประเมินอ่านคิดเขียน!M20="","",ประเมินอ่านคิดเขียน!M20),IF(ประเมินอ่านคิดเขียน!M50="","",ประเมินอ่านคิดเขียน!M50))</f>
        <v/>
      </c>
      <c r="N20" s="186" t="str">
        <f>IF($B$2=1,IF(ประเมินอ่านคิดเขียน!N20="","",ประเมินอ่านคิดเขียน!N20),IF(ประเมินอ่านคิดเขียน!N50="","",ประเมินอ่านคิดเขียน!N50))</f>
        <v/>
      </c>
      <c r="O20" s="186" t="str">
        <f>IF($B$2=1,IF(ประเมินอ่านคิดเขียน!O20="","",ประเมินอ่านคิดเขียน!O20),IF(ประเมินอ่านคิดเขียน!O50="","",ประเมินอ่านคิดเขียน!O50))</f>
        <v/>
      </c>
      <c r="P20" s="186" t="str">
        <f>IF($B$2=1,IF(ประเมินอ่านคิดเขียน!P20="","",ประเมินอ่านคิดเขียน!P20),IF(ประเมินอ่านคิดเขียน!P50="","",ประเมินอ่านคิดเขียน!P50))</f>
        <v/>
      </c>
      <c r="Q20" s="186" t="str">
        <f>IF($B$2=1,IF(ประเมินอ่านคิดเขียน!Q20="","",ประเมินอ่านคิดเขียน!Q20),IF(ประเมินอ่านคิดเขียน!Q50="","",ประเมินอ่านคิดเขียน!Q50))</f>
        <v/>
      </c>
      <c r="R20" s="189" t="str">
        <f>IF($B$2=1,IF(ประเมินอ่านคิดเขียน!R20="","",ประเมินอ่านคิดเขียน!R20),IF(ประเมินอ่านคิดเขียน!R50="","",ประเมินอ่านคิดเขียน!R50))</f>
        <v/>
      </c>
      <c r="S20" s="186" t="str">
        <f>IF($B$2=1,IF(ประเมินอ่านคิดเขียน!S20="","",ประเมินอ่านคิดเขียน!S20),IF(ประเมินอ่านคิดเขียน!S50="","",ประเมินอ่านคิดเขียน!S50))</f>
        <v/>
      </c>
      <c r="T20" s="186" t="str">
        <f>IF($B$2=1,IF(ประเมินอ่านคิดเขียน!T20="","",ประเมินอ่านคิดเขียน!T20),IF(ประเมินอ่านคิดเขียน!T50="","",ประเมินอ่านคิดเขียน!T50))</f>
        <v/>
      </c>
      <c r="U20" s="186" t="str">
        <f>IF($B$2=1,IF(ประเมินอ่านคิดเขียน!U20="","",ประเมินอ่านคิดเขียน!U20),IF(ประเมินอ่านคิดเขียน!U50="","",ประเมินอ่านคิดเขียน!U50))</f>
        <v/>
      </c>
      <c r="V20" s="186" t="str">
        <f>IF($B$2=1,IF(ประเมินอ่านคิดเขียน!V20="","",ประเมินอ่านคิดเขียน!V20),IF(ประเมินอ่านคิดเขียน!V50="","",ประเมินอ่านคิดเขียน!V50))</f>
        <v/>
      </c>
      <c r="W20" s="186" t="str">
        <f>IF($B$2=1,IF(ประเมินอ่านคิดเขียน!W20="","",ประเมินอ่านคิดเขียน!W20),IF(ประเมินอ่านคิดเขียน!W50="","",ประเมินอ่านคิดเขียน!W50))</f>
        <v/>
      </c>
      <c r="X20" s="189" t="str">
        <f>IF($B$2=1,IF(ประเมินอ่านคิดเขียน!X20="","",ประเมินอ่านคิดเขียน!X20),IF(ประเมินอ่านคิดเขียน!X50="","",ประเมินอ่านคิดเขียน!X50))</f>
        <v/>
      </c>
      <c r="Y20" s="186" t="str">
        <f>IF($B$2=1,IF(ประเมินอ่านคิดเขียน!Y20="","",ประเมินอ่านคิดเขียน!Y20),IF(ประเมินอ่านคิดเขียน!Y50="","",ประเมินอ่านคิดเขียน!Y50))</f>
        <v/>
      </c>
      <c r="Z20" s="186" t="str">
        <f>IF($B$2=1,IF(ประเมินอ่านคิดเขียน!Z20="","",ประเมินอ่านคิดเขียน!Z20),IF(ประเมินอ่านคิดเขียน!Z50="","",ประเมินอ่านคิดเขียน!Z50))</f>
        <v/>
      </c>
      <c r="AA20" s="186" t="str">
        <f>IF($B$2=1,IF(ประเมินอ่านคิดเขียน!AA20="","",ประเมินอ่านคิดเขียน!AA20),IF(ประเมินอ่านคิดเขียน!AA50="","",ประเมินอ่านคิดเขียน!AA50))</f>
        <v/>
      </c>
      <c r="AB20" s="186" t="str">
        <f>IF($B$2=1,IF(ประเมินอ่านคิดเขียน!AB20="","",ประเมินอ่านคิดเขียน!AB20),IF(ประเมินอ่านคิดเขียน!AB50="","",ประเมินอ่านคิดเขียน!AB50))</f>
        <v/>
      </c>
      <c r="AC20" s="186" t="str">
        <f>IF($B$2=1,IF(ประเมินอ่านคิดเขียน!AC20="","",ประเมินอ่านคิดเขียน!AC20),IF(ประเมินอ่านคิดเขียน!AC50="","",ประเมินอ่านคิดเขียน!AC50))</f>
        <v/>
      </c>
      <c r="AD20" s="186" t="str">
        <f>IF($B$2=1,IF(ประเมินอ่านคิดเขียน!AD20="","",ประเมินอ่านคิดเขียน!AD20),IF(ประเมินอ่านคิดเขียน!AD50="","",ประเมินอ่านคิดเขียน!AD50))</f>
        <v/>
      </c>
      <c r="AE20" s="186" t="str">
        <f>IF($B$2=1,IF(ประเมินอ่านคิดเขียน!AE20="","",ประเมินอ่านคิดเขียน!AE20),IF(ประเมินอ่านคิดเขียน!AE50="","",ประเมินอ่านคิดเขียน!AE50))</f>
        <v/>
      </c>
      <c r="AF20" s="189" t="str">
        <f>IF($B$2=1,IF(ประเมินอ่านคิดเขียน!AF20="","",ประเมินอ่านคิดเขียน!AF20),IF(ประเมินอ่านคิดเขียน!AF50="","",ประเมินอ่านคิดเขียน!AF50))</f>
        <v/>
      </c>
      <c r="AG20" s="186" t="str">
        <f>IF($B$2=1,IF(ประเมินอ่านคิดเขียน!AG20="","",ประเมินอ่านคิดเขียน!AG20),IF(ประเมินอ่านคิดเขียน!AG50="","",ประเมินอ่านคิดเขียน!AG50))</f>
        <v/>
      </c>
      <c r="AH20" s="186" t="str">
        <f>IF($B$2=1,IF(ประเมินอ่านคิดเขียน!AH20="","",ประเมินอ่านคิดเขียน!AH20),IF(ประเมินอ่านคิดเขียน!AH50="","",ประเมินอ่านคิดเขียน!AH50))</f>
        <v/>
      </c>
      <c r="AI20" s="186" t="str">
        <f>IF($B$2=1,IF(ประเมินอ่านคิดเขียน!AI20="","",ประเมินอ่านคิดเขียน!AI20),IF(ประเมินอ่านคิดเขียน!AI50="","",ประเมินอ่านคิดเขียน!AI50))</f>
        <v/>
      </c>
      <c r="AJ20" s="186" t="str">
        <f>IF($B$2=1,IF(ประเมินอ่านคิดเขียน!AJ20="","",ประเมินอ่านคิดเขียน!AJ20),IF(ประเมินอ่านคิดเขียน!AJ50="","",ประเมินอ่านคิดเขียน!AJ50))</f>
        <v/>
      </c>
      <c r="AK20" s="186" t="str">
        <f>IF($B$2=1,IF(ประเมินอ่านคิดเขียน!AK20="","",ประเมินอ่านคิดเขียน!AK20),IF(ประเมินอ่านคิดเขียน!AK50="","",ประเมินอ่านคิดเขียน!AK50))</f>
        <v/>
      </c>
      <c r="AL20" s="189" t="str">
        <f>IF($B$2=1,IF(ประเมินอ่านคิดเขียน!AL20="","",ประเมินอ่านคิดเขียน!AL20),IF(ประเมินอ่านคิดเขียน!AL50="","",ประเมินอ่านคิดเขียน!AL50))</f>
        <v/>
      </c>
      <c r="AM20" s="186" t="str">
        <f>IF($B$2=1,IF(ประเมินอ่านคิดเขียน!AM20="","",ประเมินอ่านคิดเขียน!AM20),IF(ประเมินอ่านคิดเขียน!AM50="","",ประเมินอ่านคิดเขียน!AM50))</f>
        <v/>
      </c>
      <c r="AN20" s="186" t="str">
        <f>IF($B$2=1,IF(ประเมินอ่านคิดเขียน!AN20="","",ประเมินอ่านคิดเขียน!AN20),IF(ประเมินอ่านคิดเขียน!AN50="","",ประเมินอ่านคิดเขียน!AN50))</f>
        <v/>
      </c>
      <c r="AO20" s="186" t="str">
        <f>IF($B$2=1,IF(ประเมินอ่านคิดเขียน!AO20="","",ประเมินอ่านคิดเขียน!AO20),IF(ประเมินอ่านคิดเขียน!AO50="","",ประเมินอ่านคิดเขียน!AO50))</f>
        <v/>
      </c>
      <c r="AP20" s="186" t="str">
        <f>IF($B$2=1,IF(ประเมินอ่านคิดเขียน!AP20="","",ประเมินอ่านคิดเขียน!AP20),IF(ประเมินอ่านคิดเขียน!AP50="","",ประเมินอ่านคิดเขียน!AP50))</f>
        <v/>
      </c>
      <c r="AQ20" s="186" t="str">
        <f>IF($B$2=1,IF(ประเมินอ่านคิดเขียน!AQ20="","",ประเมินอ่านคิดเขียน!AQ20),IF(ประเมินอ่านคิดเขียน!AQ50="","",ประเมินอ่านคิดเขียน!AQ50))</f>
        <v/>
      </c>
      <c r="AR20" s="186" t="str">
        <f>IF($B$2=1,IF(ประเมินอ่านคิดเขียน!AR20="","",ประเมินอ่านคิดเขียน!AR20),IF(ประเมินอ่านคิดเขียน!AR50="","",ประเมินอ่านคิดเขียน!AR50))</f>
        <v/>
      </c>
      <c r="AS20" s="186" t="str">
        <f>IF($B$2=1,IF(ประเมินอ่านคิดเขียน!AS20="","",ประเมินอ่านคิดเขียน!AS20),IF(ประเมินอ่านคิดเขียน!AS50="","",ประเมินอ่านคิดเขียน!AS50))</f>
        <v/>
      </c>
      <c r="AT20" s="189" t="str">
        <f>IF($B$2=1,IF(ประเมินอ่านคิดเขียน!AT20="","",ประเมินอ่านคิดเขียน!AT20),IF(ประเมินอ่านคิดเขียน!AT50="","",ประเมินอ่านคิดเขียน!AT50))</f>
        <v/>
      </c>
      <c r="AU20" s="186" t="str">
        <f>IF($B$2=1,IF(ประเมินอ่านคิดเขียน!AU20="","",ประเมินอ่านคิดเขียน!AU20),IF(ประเมินอ่านคิดเขียน!AU50="","",ประเมินอ่านคิดเขียน!AU50))</f>
        <v/>
      </c>
      <c r="AV20" s="189" t="str">
        <f>IF($B$2=1,IF(ประเมินอ่านคิดเขียน!AV20="","",ประเมินอ่านคิดเขียน!AV20),IF(ประเมินอ่านคิดเขียน!AV50="","",ประเมินอ่านคิดเขียน!AV50))</f>
        <v/>
      </c>
      <c r="AW20" s="186" t="str">
        <f>IF($B$2=1,IF(ประเมินอ่านคิดเขียน!AW20="","",ประเมินอ่านคิดเขียน!AW20),IF(ประเมินอ่านคิดเขียน!AW50="","",ประเมินอ่านคิดเขียน!AW50))</f>
        <v/>
      </c>
    </row>
    <row r="21" spans="1:49" ht="20.100000000000001" customHeight="1" x14ac:dyDescent="0.5">
      <c r="A21" s="213"/>
      <c r="B21" s="213"/>
      <c r="C21" s="213"/>
      <c r="D21" s="190">
        <f t="shared" si="6"/>
        <v>16</v>
      </c>
      <c r="E21" s="188" t="str">
        <f>IF($B$2=1,IF(ประเมินอ่านคิดเขียน!E21="","",ประเมินอ่านคิดเขียน!E21),IF(ประเมินอ่านคิดเขียน!E51="","",ประเมินอ่านคิดเขียน!E51))</f>
        <v/>
      </c>
      <c r="F21" s="186" t="str">
        <f>IF($B$2=1,IF(ประเมินอ่านคิดเขียน!F21="","",ประเมินอ่านคิดเขียน!F21),IF(ประเมินอ่านคิดเขียน!F51="","",ประเมินอ่านคิดเขียน!F51))</f>
        <v/>
      </c>
      <c r="G21" s="186" t="str">
        <f>IF($B$2=1,IF(ประเมินอ่านคิดเขียน!G21="","",ประเมินอ่านคิดเขียน!G21),IF(ประเมินอ่านคิดเขียน!G51="","",ประเมินอ่านคิดเขียน!G51))</f>
        <v/>
      </c>
      <c r="H21" s="186" t="str">
        <f>IF($B$2=1,IF(ประเมินอ่านคิดเขียน!H21="","",ประเมินอ่านคิดเขียน!H21),IF(ประเมินอ่านคิดเขียน!H51="","",ประเมินอ่านคิดเขียน!H51))</f>
        <v/>
      </c>
      <c r="I21" s="186" t="str">
        <f>IF($B$2=1,IF(ประเมินอ่านคิดเขียน!I21="","",ประเมินอ่านคิดเขียน!I21),IF(ประเมินอ่านคิดเขียน!I51="","",ประเมินอ่านคิดเขียน!I51))</f>
        <v/>
      </c>
      <c r="J21" s="189" t="str">
        <f>IF($B$2=1,IF(ประเมินอ่านคิดเขียน!J21="","",ประเมินอ่านคิดเขียน!J21),IF(ประเมินอ่านคิดเขียน!J51="","",ประเมินอ่านคิดเขียน!J51))</f>
        <v/>
      </c>
      <c r="K21" s="186" t="str">
        <f>IF($B$2=1,IF(ประเมินอ่านคิดเขียน!K21="","",ประเมินอ่านคิดเขียน!K21),IF(ประเมินอ่านคิดเขียน!K51="","",ประเมินอ่านคิดเขียน!K51))</f>
        <v/>
      </c>
      <c r="L21" s="186" t="str">
        <f>IF($B$2=1,IF(ประเมินอ่านคิดเขียน!L21="","",ประเมินอ่านคิดเขียน!L21),IF(ประเมินอ่านคิดเขียน!L51="","",ประเมินอ่านคิดเขียน!L51))</f>
        <v/>
      </c>
      <c r="M21" s="186" t="str">
        <f>IF($B$2=1,IF(ประเมินอ่านคิดเขียน!M21="","",ประเมินอ่านคิดเขียน!M21),IF(ประเมินอ่านคิดเขียน!M51="","",ประเมินอ่านคิดเขียน!M51))</f>
        <v/>
      </c>
      <c r="N21" s="186" t="str">
        <f>IF($B$2=1,IF(ประเมินอ่านคิดเขียน!N21="","",ประเมินอ่านคิดเขียน!N21),IF(ประเมินอ่านคิดเขียน!N51="","",ประเมินอ่านคิดเขียน!N51))</f>
        <v/>
      </c>
      <c r="O21" s="186" t="str">
        <f>IF($B$2=1,IF(ประเมินอ่านคิดเขียน!O21="","",ประเมินอ่านคิดเขียน!O21),IF(ประเมินอ่านคิดเขียน!O51="","",ประเมินอ่านคิดเขียน!O51))</f>
        <v/>
      </c>
      <c r="P21" s="186" t="str">
        <f>IF($B$2=1,IF(ประเมินอ่านคิดเขียน!P21="","",ประเมินอ่านคิดเขียน!P21),IF(ประเมินอ่านคิดเขียน!P51="","",ประเมินอ่านคิดเขียน!P51))</f>
        <v/>
      </c>
      <c r="Q21" s="186" t="str">
        <f>IF($B$2=1,IF(ประเมินอ่านคิดเขียน!Q21="","",ประเมินอ่านคิดเขียน!Q21),IF(ประเมินอ่านคิดเขียน!Q51="","",ประเมินอ่านคิดเขียน!Q51))</f>
        <v/>
      </c>
      <c r="R21" s="189" t="str">
        <f>IF($B$2=1,IF(ประเมินอ่านคิดเขียน!R21="","",ประเมินอ่านคิดเขียน!R21),IF(ประเมินอ่านคิดเขียน!R51="","",ประเมินอ่านคิดเขียน!R51))</f>
        <v/>
      </c>
      <c r="S21" s="186" t="str">
        <f>IF($B$2=1,IF(ประเมินอ่านคิดเขียน!S21="","",ประเมินอ่านคิดเขียน!S21),IF(ประเมินอ่านคิดเขียน!S51="","",ประเมินอ่านคิดเขียน!S51))</f>
        <v/>
      </c>
      <c r="T21" s="186" t="str">
        <f>IF($B$2=1,IF(ประเมินอ่านคิดเขียน!T21="","",ประเมินอ่านคิดเขียน!T21),IF(ประเมินอ่านคิดเขียน!T51="","",ประเมินอ่านคิดเขียน!T51))</f>
        <v/>
      </c>
      <c r="U21" s="186" t="str">
        <f>IF($B$2=1,IF(ประเมินอ่านคิดเขียน!U21="","",ประเมินอ่านคิดเขียน!U21),IF(ประเมินอ่านคิดเขียน!U51="","",ประเมินอ่านคิดเขียน!U51))</f>
        <v/>
      </c>
      <c r="V21" s="186" t="str">
        <f>IF($B$2=1,IF(ประเมินอ่านคิดเขียน!V21="","",ประเมินอ่านคิดเขียน!V21),IF(ประเมินอ่านคิดเขียน!V51="","",ประเมินอ่านคิดเขียน!V51))</f>
        <v/>
      </c>
      <c r="W21" s="186" t="str">
        <f>IF($B$2=1,IF(ประเมินอ่านคิดเขียน!W21="","",ประเมินอ่านคิดเขียน!W21),IF(ประเมินอ่านคิดเขียน!W51="","",ประเมินอ่านคิดเขียน!W51))</f>
        <v/>
      </c>
      <c r="X21" s="189" t="str">
        <f>IF($B$2=1,IF(ประเมินอ่านคิดเขียน!X21="","",ประเมินอ่านคิดเขียน!X21),IF(ประเมินอ่านคิดเขียน!X51="","",ประเมินอ่านคิดเขียน!X51))</f>
        <v/>
      </c>
      <c r="Y21" s="186" t="str">
        <f>IF($B$2=1,IF(ประเมินอ่านคิดเขียน!Y21="","",ประเมินอ่านคิดเขียน!Y21),IF(ประเมินอ่านคิดเขียน!Y51="","",ประเมินอ่านคิดเขียน!Y51))</f>
        <v/>
      </c>
      <c r="Z21" s="186" t="str">
        <f>IF($B$2=1,IF(ประเมินอ่านคิดเขียน!Z21="","",ประเมินอ่านคิดเขียน!Z21),IF(ประเมินอ่านคิดเขียน!Z51="","",ประเมินอ่านคิดเขียน!Z51))</f>
        <v/>
      </c>
      <c r="AA21" s="186" t="str">
        <f>IF($B$2=1,IF(ประเมินอ่านคิดเขียน!AA21="","",ประเมินอ่านคิดเขียน!AA21),IF(ประเมินอ่านคิดเขียน!AA51="","",ประเมินอ่านคิดเขียน!AA51))</f>
        <v/>
      </c>
      <c r="AB21" s="186" t="str">
        <f>IF($B$2=1,IF(ประเมินอ่านคิดเขียน!AB21="","",ประเมินอ่านคิดเขียน!AB21),IF(ประเมินอ่านคิดเขียน!AB51="","",ประเมินอ่านคิดเขียน!AB51))</f>
        <v/>
      </c>
      <c r="AC21" s="186" t="str">
        <f>IF($B$2=1,IF(ประเมินอ่านคิดเขียน!AC21="","",ประเมินอ่านคิดเขียน!AC21),IF(ประเมินอ่านคิดเขียน!AC51="","",ประเมินอ่านคิดเขียน!AC51))</f>
        <v/>
      </c>
      <c r="AD21" s="186" t="str">
        <f>IF($B$2=1,IF(ประเมินอ่านคิดเขียน!AD21="","",ประเมินอ่านคิดเขียน!AD21),IF(ประเมินอ่านคิดเขียน!AD51="","",ประเมินอ่านคิดเขียน!AD51))</f>
        <v/>
      </c>
      <c r="AE21" s="186" t="str">
        <f>IF($B$2=1,IF(ประเมินอ่านคิดเขียน!AE21="","",ประเมินอ่านคิดเขียน!AE21),IF(ประเมินอ่านคิดเขียน!AE51="","",ประเมินอ่านคิดเขียน!AE51))</f>
        <v/>
      </c>
      <c r="AF21" s="189" t="str">
        <f>IF($B$2=1,IF(ประเมินอ่านคิดเขียน!AF21="","",ประเมินอ่านคิดเขียน!AF21),IF(ประเมินอ่านคิดเขียน!AF51="","",ประเมินอ่านคิดเขียน!AF51))</f>
        <v/>
      </c>
      <c r="AG21" s="186" t="str">
        <f>IF($B$2=1,IF(ประเมินอ่านคิดเขียน!AG21="","",ประเมินอ่านคิดเขียน!AG21),IF(ประเมินอ่านคิดเขียน!AG51="","",ประเมินอ่านคิดเขียน!AG51))</f>
        <v/>
      </c>
      <c r="AH21" s="186" t="str">
        <f>IF($B$2=1,IF(ประเมินอ่านคิดเขียน!AH21="","",ประเมินอ่านคิดเขียน!AH21),IF(ประเมินอ่านคิดเขียน!AH51="","",ประเมินอ่านคิดเขียน!AH51))</f>
        <v/>
      </c>
      <c r="AI21" s="186" t="str">
        <f>IF($B$2=1,IF(ประเมินอ่านคิดเขียน!AI21="","",ประเมินอ่านคิดเขียน!AI21),IF(ประเมินอ่านคิดเขียน!AI51="","",ประเมินอ่านคิดเขียน!AI51))</f>
        <v/>
      </c>
      <c r="AJ21" s="186" t="str">
        <f>IF($B$2=1,IF(ประเมินอ่านคิดเขียน!AJ21="","",ประเมินอ่านคิดเขียน!AJ21),IF(ประเมินอ่านคิดเขียน!AJ51="","",ประเมินอ่านคิดเขียน!AJ51))</f>
        <v/>
      </c>
      <c r="AK21" s="186" t="str">
        <f>IF($B$2=1,IF(ประเมินอ่านคิดเขียน!AK21="","",ประเมินอ่านคิดเขียน!AK21),IF(ประเมินอ่านคิดเขียน!AK51="","",ประเมินอ่านคิดเขียน!AK51))</f>
        <v/>
      </c>
      <c r="AL21" s="189" t="str">
        <f>IF($B$2=1,IF(ประเมินอ่านคิดเขียน!AL21="","",ประเมินอ่านคิดเขียน!AL21),IF(ประเมินอ่านคิดเขียน!AL51="","",ประเมินอ่านคิดเขียน!AL51))</f>
        <v/>
      </c>
      <c r="AM21" s="186" t="str">
        <f>IF($B$2=1,IF(ประเมินอ่านคิดเขียน!AM21="","",ประเมินอ่านคิดเขียน!AM21),IF(ประเมินอ่านคิดเขียน!AM51="","",ประเมินอ่านคิดเขียน!AM51))</f>
        <v/>
      </c>
      <c r="AN21" s="186" t="str">
        <f>IF($B$2=1,IF(ประเมินอ่านคิดเขียน!AN21="","",ประเมินอ่านคิดเขียน!AN21),IF(ประเมินอ่านคิดเขียน!AN51="","",ประเมินอ่านคิดเขียน!AN51))</f>
        <v/>
      </c>
      <c r="AO21" s="186" t="str">
        <f>IF($B$2=1,IF(ประเมินอ่านคิดเขียน!AO21="","",ประเมินอ่านคิดเขียน!AO21),IF(ประเมินอ่านคิดเขียน!AO51="","",ประเมินอ่านคิดเขียน!AO51))</f>
        <v/>
      </c>
      <c r="AP21" s="186" t="str">
        <f>IF($B$2=1,IF(ประเมินอ่านคิดเขียน!AP21="","",ประเมินอ่านคิดเขียน!AP21),IF(ประเมินอ่านคิดเขียน!AP51="","",ประเมินอ่านคิดเขียน!AP51))</f>
        <v/>
      </c>
      <c r="AQ21" s="186" t="str">
        <f>IF($B$2=1,IF(ประเมินอ่านคิดเขียน!AQ21="","",ประเมินอ่านคิดเขียน!AQ21),IF(ประเมินอ่านคิดเขียน!AQ51="","",ประเมินอ่านคิดเขียน!AQ51))</f>
        <v/>
      </c>
      <c r="AR21" s="186" t="str">
        <f>IF($B$2=1,IF(ประเมินอ่านคิดเขียน!AR21="","",ประเมินอ่านคิดเขียน!AR21),IF(ประเมินอ่านคิดเขียน!AR51="","",ประเมินอ่านคิดเขียน!AR51))</f>
        <v/>
      </c>
      <c r="AS21" s="186" t="str">
        <f>IF($B$2=1,IF(ประเมินอ่านคิดเขียน!AS21="","",ประเมินอ่านคิดเขียน!AS21),IF(ประเมินอ่านคิดเขียน!AS51="","",ประเมินอ่านคิดเขียน!AS51))</f>
        <v/>
      </c>
      <c r="AT21" s="189" t="str">
        <f>IF($B$2=1,IF(ประเมินอ่านคิดเขียน!AT21="","",ประเมินอ่านคิดเขียน!AT21),IF(ประเมินอ่านคิดเขียน!AT51="","",ประเมินอ่านคิดเขียน!AT51))</f>
        <v/>
      </c>
      <c r="AU21" s="186" t="str">
        <f>IF($B$2=1,IF(ประเมินอ่านคิดเขียน!AU21="","",ประเมินอ่านคิดเขียน!AU21),IF(ประเมินอ่านคิดเขียน!AU51="","",ประเมินอ่านคิดเขียน!AU51))</f>
        <v/>
      </c>
      <c r="AV21" s="189" t="str">
        <f>IF($B$2=1,IF(ประเมินอ่านคิดเขียน!AV21="","",ประเมินอ่านคิดเขียน!AV21),IF(ประเมินอ่านคิดเขียน!AV51="","",ประเมินอ่านคิดเขียน!AV51))</f>
        <v/>
      </c>
      <c r="AW21" s="186" t="str">
        <f>IF($B$2=1,IF(ประเมินอ่านคิดเขียน!AW21="","",ประเมินอ่านคิดเขียน!AW21),IF(ประเมินอ่านคิดเขียน!AW51="","",ประเมินอ่านคิดเขียน!AW51))</f>
        <v/>
      </c>
    </row>
    <row r="22" spans="1:49" ht="20.100000000000001" customHeight="1" x14ac:dyDescent="0.5">
      <c r="A22" s="213"/>
      <c r="B22" s="213"/>
      <c r="C22" s="213"/>
      <c r="D22" s="190">
        <f t="shared" si="6"/>
        <v>17</v>
      </c>
      <c r="E22" s="188" t="str">
        <f>IF($B$2=1,IF(ประเมินอ่านคิดเขียน!E22="","",ประเมินอ่านคิดเขียน!E22),IF(ประเมินอ่านคิดเขียน!E52="","",ประเมินอ่านคิดเขียน!E52))</f>
        <v/>
      </c>
      <c r="F22" s="186" t="str">
        <f>IF($B$2=1,IF(ประเมินอ่านคิดเขียน!F22="","",ประเมินอ่านคิดเขียน!F22),IF(ประเมินอ่านคิดเขียน!F52="","",ประเมินอ่านคิดเขียน!F52))</f>
        <v/>
      </c>
      <c r="G22" s="186" t="str">
        <f>IF($B$2=1,IF(ประเมินอ่านคิดเขียน!G22="","",ประเมินอ่านคิดเขียน!G22),IF(ประเมินอ่านคิดเขียน!G52="","",ประเมินอ่านคิดเขียน!G52))</f>
        <v/>
      </c>
      <c r="H22" s="186" t="str">
        <f>IF($B$2=1,IF(ประเมินอ่านคิดเขียน!H22="","",ประเมินอ่านคิดเขียน!H22),IF(ประเมินอ่านคิดเขียน!H52="","",ประเมินอ่านคิดเขียน!H52))</f>
        <v/>
      </c>
      <c r="I22" s="186" t="str">
        <f>IF($B$2=1,IF(ประเมินอ่านคิดเขียน!I22="","",ประเมินอ่านคิดเขียน!I22),IF(ประเมินอ่านคิดเขียน!I52="","",ประเมินอ่านคิดเขียน!I52))</f>
        <v/>
      </c>
      <c r="J22" s="189" t="str">
        <f>IF($B$2=1,IF(ประเมินอ่านคิดเขียน!J22="","",ประเมินอ่านคิดเขียน!J22),IF(ประเมินอ่านคิดเขียน!J52="","",ประเมินอ่านคิดเขียน!J52))</f>
        <v/>
      </c>
      <c r="K22" s="186" t="str">
        <f>IF($B$2=1,IF(ประเมินอ่านคิดเขียน!K22="","",ประเมินอ่านคิดเขียน!K22),IF(ประเมินอ่านคิดเขียน!K52="","",ประเมินอ่านคิดเขียน!K52))</f>
        <v/>
      </c>
      <c r="L22" s="186" t="str">
        <f>IF($B$2=1,IF(ประเมินอ่านคิดเขียน!L22="","",ประเมินอ่านคิดเขียน!L22),IF(ประเมินอ่านคิดเขียน!L52="","",ประเมินอ่านคิดเขียน!L52))</f>
        <v/>
      </c>
      <c r="M22" s="186" t="str">
        <f>IF($B$2=1,IF(ประเมินอ่านคิดเขียน!M22="","",ประเมินอ่านคิดเขียน!M22),IF(ประเมินอ่านคิดเขียน!M52="","",ประเมินอ่านคิดเขียน!M52))</f>
        <v/>
      </c>
      <c r="N22" s="186" t="str">
        <f>IF($B$2=1,IF(ประเมินอ่านคิดเขียน!N22="","",ประเมินอ่านคิดเขียน!N22),IF(ประเมินอ่านคิดเขียน!N52="","",ประเมินอ่านคิดเขียน!N52))</f>
        <v/>
      </c>
      <c r="O22" s="186" t="str">
        <f>IF($B$2=1,IF(ประเมินอ่านคิดเขียน!O22="","",ประเมินอ่านคิดเขียน!O22),IF(ประเมินอ่านคิดเขียน!O52="","",ประเมินอ่านคิดเขียน!O52))</f>
        <v/>
      </c>
      <c r="P22" s="186" t="str">
        <f>IF($B$2=1,IF(ประเมินอ่านคิดเขียน!P22="","",ประเมินอ่านคิดเขียน!P22),IF(ประเมินอ่านคิดเขียน!P52="","",ประเมินอ่านคิดเขียน!P52))</f>
        <v/>
      </c>
      <c r="Q22" s="186" t="str">
        <f>IF($B$2=1,IF(ประเมินอ่านคิดเขียน!Q22="","",ประเมินอ่านคิดเขียน!Q22),IF(ประเมินอ่านคิดเขียน!Q52="","",ประเมินอ่านคิดเขียน!Q52))</f>
        <v/>
      </c>
      <c r="R22" s="189" t="str">
        <f>IF($B$2=1,IF(ประเมินอ่านคิดเขียน!R22="","",ประเมินอ่านคิดเขียน!R22),IF(ประเมินอ่านคิดเขียน!R52="","",ประเมินอ่านคิดเขียน!R52))</f>
        <v/>
      </c>
      <c r="S22" s="186" t="str">
        <f>IF($B$2=1,IF(ประเมินอ่านคิดเขียน!S22="","",ประเมินอ่านคิดเขียน!S22),IF(ประเมินอ่านคิดเขียน!S52="","",ประเมินอ่านคิดเขียน!S52))</f>
        <v/>
      </c>
      <c r="T22" s="186" t="str">
        <f>IF($B$2=1,IF(ประเมินอ่านคิดเขียน!T22="","",ประเมินอ่านคิดเขียน!T22),IF(ประเมินอ่านคิดเขียน!T52="","",ประเมินอ่านคิดเขียน!T52))</f>
        <v/>
      </c>
      <c r="U22" s="186" t="str">
        <f>IF($B$2=1,IF(ประเมินอ่านคิดเขียน!U22="","",ประเมินอ่านคิดเขียน!U22),IF(ประเมินอ่านคิดเขียน!U52="","",ประเมินอ่านคิดเขียน!U52))</f>
        <v/>
      </c>
      <c r="V22" s="186" t="str">
        <f>IF($B$2=1,IF(ประเมินอ่านคิดเขียน!V22="","",ประเมินอ่านคิดเขียน!V22),IF(ประเมินอ่านคิดเขียน!V52="","",ประเมินอ่านคิดเขียน!V52))</f>
        <v/>
      </c>
      <c r="W22" s="186" t="str">
        <f>IF($B$2=1,IF(ประเมินอ่านคิดเขียน!W22="","",ประเมินอ่านคิดเขียน!W22),IF(ประเมินอ่านคิดเขียน!W52="","",ประเมินอ่านคิดเขียน!W52))</f>
        <v/>
      </c>
      <c r="X22" s="189" t="str">
        <f>IF($B$2=1,IF(ประเมินอ่านคิดเขียน!X22="","",ประเมินอ่านคิดเขียน!X22),IF(ประเมินอ่านคิดเขียน!X52="","",ประเมินอ่านคิดเขียน!X52))</f>
        <v/>
      </c>
      <c r="Y22" s="186" t="str">
        <f>IF($B$2=1,IF(ประเมินอ่านคิดเขียน!Y22="","",ประเมินอ่านคิดเขียน!Y22),IF(ประเมินอ่านคิดเขียน!Y52="","",ประเมินอ่านคิดเขียน!Y52))</f>
        <v/>
      </c>
      <c r="Z22" s="186" t="str">
        <f>IF($B$2=1,IF(ประเมินอ่านคิดเขียน!Z22="","",ประเมินอ่านคิดเขียน!Z22),IF(ประเมินอ่านคิดเขียน!Z52="","",ประเมินอ่านคิดเขียน!Z52))</f>
        <v/>
      </c>
      <c r="AA22" s="186" t="str">
        <f>IF($B$2=1,IF(ประเมินอ่านคิดเขียน!AA22="","",ประเมินอ่านคิดเขียน!AA22),IF(ประเมินอ่านคิดเขียน!AA52="","",ประเมินอ่านคิดเขียน!AA52))</f>
        <v/>
      </c>
      <c r="AB22" s="186" t="str">
        <f>IF($B$2=1,IF(ประเมินอ่านคิดเขียน!AB22="","",ประเมินอ่านคิดเขียน!AB22),IF(ประเมินอ่านคิดเขียน!AB52="","",ประเมินอ่านคิดเขียน!AB52))</f>
        <v/>
      </c>
      <c r="AC22" s="186" t="str">
        <f>IF($B$2=1,IF(ประเมินอ่านคิดเขียน!AC22="","",ประเมินอ่านคิดเขียน!AC22),IF(ประเมินอ่านคิดเขียน!AC52="","",ประเมินอ่านคิดเขียน!AC52))</f>
        <v/>
      </c>
      <c r="AD22" s="186" t="str">
        <f>IF($B$2=1,IF(ประเมินอ่านคิดเขียน!AD22="","",ประเมินอ่านคิดเขียน!AD22),IF(ประเมินอ่านคิดเขียน!AD52="","",ประเมินอ่านคิดเขียน!AD52))</f>
        <v/>
      </c>
      <c r="AE22" s="186" t="str">
        <f>IF($B$2=1,IF(ประเมินอ่านคิดเขียน!AE22="","",ประเมินอ่านคิดเขียน!AE22),IF(ประเมินอ่านคิดเขียน!AE52="","",ประเมินอ่านคิดเขียน!AE52))</f>
        <v/>
      </c>
      <c r="AF22" s="189" t="str">
        <f>IF($B$2=1,IF(ประเมินอ่านคิดเขียน!AF22="","",ประเมินอ่านคิดเขียน!AF22),IF(ประเมินอ่านคิดเขียน!AF52="","",ประเมินอ่านคิดเขียน!AF52))</f>
        <v/>
      </c>
      <c r="AG22" s="186" t="str">
        <f>IF($B$2=1,IF(ประเมินอ่านคิดเขียน!AG22="","",ประเมินอ่านคิดเขียน!AG22),IF(ประเมินอ่านคิดเขียน!AG52="","",ประเมินอ่านคิดเขียน!AG52))</f>
        <v/>
      </c>
      <c r="AH22" s="186" t="str">
        <f>IF($B$2=1,IF(ประเมินอ่านคิดเขียน!AH22="","",ประเมินอ่านคิดเขียน!AH22),IF(ประเมินอ่านคิดเขียน!AH52="","",ประเมินอ่านคิดเขียน!AH52))</f>
        <v/>
      </c>
      <c r="AI22" s="186" t="str">
        <f>IF($B$2=1,IF(ประเมินอ่านคิดเขียน!AI22="","",ประเมินอ่านคิดเขียน!AI22),IF(ประเมินอ่านคิดเขียน!AI52="","",ประเมินอ่านคิดเขียน!AI52))</f>
        <v/>
      </c>
      <c r="AJ22" s="186" t="str">
        <f>IF($B$2=1,IF(ประเมินอ่านคิดเขียน!AJ22="","",ประเมินอ่านคิดเขียน!AJ22),IF(ประเมินอ่านคิดเขียน!AJ52="","",ประเมินอ่านคิดเขียน!AJ52))</f>
        <v/>
      </c>
      <c r="AK22" s="186" t="str">
        <f>IF($B$2=1,IF(ประเมินอ่านคิดเขียน!AK22="","",ประเมินอ่านคิดเขียน!AK22),IF(ประเมินอ่านคิดเขียน!AK52="","",ประเมินอ่านคิดเขียน!AK52))</f>
        <v/>
      </c>
      <c r="AL22" s="189" t="str">
        <f>IF($B$2=1,IF(ประเมินอ่านคิดเขียน!AL22="","",ประเมินอ่านคิดเขียน!AL22),IF(ประเมินอ่านคิดเขียน!AL52="","",ประเมินอ่านคิดเขียน!AL52))</f>
        <v/>
      </c>
      <c r="AM22" s="186" t="str">
        <f>IF($B$2=1,IF(ประเมินอ่านคิดเขียน!AM22="","",ประเมินอ่านคิดเขียน!AM22),IF(ประเมินอ่านคิดเขียน!AM52="","",ประเมินอ่านคิดเขียน!AM52))</f>
        <v/>
      </c>
      <c r="AN22" s="186" t="str">
        <f>IF($B$2=1,IF(ประเมินอ่านคิดเขียน!AN22="","",ประเมินอ่านคิดเขียน!AN22),IF(ประเมินอ่านคิดเขียน!AN52="","",ประเมินอ่านคิดเขียน!AN52))</f>
        <v/>
      </c>
      <c r="AO22" s="186" t="str">
        <f>IF($B$2=1,IF(ประเมินอ่านคิดเขียน!AO22="","",ประเมินอ่านคิดเขียน!AO22),IF(ประเมินอ่านคิดเขียน!AO52="","",ประเมินอ่านคิดเขียน!AO52))</f>
        <v/>
      </c>
      <c r="AP22" s="186" t="str">
        <f>IF($B$2=1,IF(ประเมินอ่านคิดเขียน!AP22="","",ประเมินอ่านคิดเขียน!AP22),IF(ประเมินอ่านคิดเขียน!AP52="","",ประเมินอ่านคิดเขียน!AP52))</f>
        <v/>
      </c>
      <c r="AQ22" s="186" t="str">
        <f>IF($B$2=1,IF(ประเมินอ่านคิดเขียน!AQ22="","",ประเมินอ่านคิดเขียน!AQ22),IF(ประเมินอ่านคิดเขียน!AQ52="","",ประเมินอ่านคิดเขียน!AQ52))</f>
        <v/>
      </c>
      <c r="AR22" s="186" t="str">
        <f>IF($B$2=1,IF(ประเมินอ่านคิดเขียน!AR22="","",ประเมินอ่านคิดเขียน!AR22),IF(ประเมินอ่านคิดเขียน!AR52="","",ประเมินอ่านคิดเขียน!AR52))</f>
        <v/>
      </c>
      <c r="AS22" s="186" t="str">
        <f>IF($B$2=1,IF(ประเมินอ่านคิดเขียน!AS22="","",ประเมินอ่านคิดเขียน!AS22),IF(ประเมินอ่านคิดเขียน!AS52="","",ประเมินอ่านคิดเขียน!AS52))</f>
        <v/>
      </c>
      <c r="AT22" s="189" t="str">
        <f>IF($B$2=1,IF(ประเมินอ่านคิดเขียน!AT22="","",ประเมินอ่านคิดเขียน!AT22),IF(ประเมินอ่านคิดเขียน!AT52="","",ประเมินอ่านคิดเขียน!AT52))</f>
        <v/>
      </c>
      <c r="AU22" s="186" t="str">
        <f>IF($B$2=1,IF(ประเมินอ่านคิดเขียน!AU22="","",ประเมินอ่านคิดเขียน!AU22),IF(ประเมินอ่านคิดเขียน!AU52="","",ประเมินอ่านคิดเขียน!AU52))</f>
        <v/>
      </c>
      <c r="AV22" s="189" t="str">
        <f>IF($B$2=1,IF(ประเมินอ่านคิดเขียน!AV22="","",ประเมินอ่านคิดเขียน!AV22),IF(ประเมินอ่านคิดเขียน!AV52="","",ประเมินอ่านคิดเขียน!AV52))</f>
        <v/>
      </c>
      <c r="AW22" s="186" t="str">
        <f>IF($B$2=1,IF(ประเมินอ่านคิดเขียน!AW22="","",ประเมินอ่านคิดเขียน!AW22),IF(ประเมินอ่านคิดเขียน!AW52="","",ประเมินอ่านคิดเขียน!AW52))</f>
        <v/>
      </c>
    </row>
    <row r="23" spans="1:49" ht="20.100000000000001" customHeight="1" x14ac:dyDescent="0.5">
      <c r="A23" s="213"/>
      <c r="B23" s="213"/>
      <c r="C23" s="213"/>
      <c r="D23" s="190">
        <f t="shared" si="6"/>
        <v>18</v>
      </c>
      <c r="E23" s="188" t="str">
        <f>IF($B$2=1,IF(ประเมินอ่านคิดเขียน!E23="","",ประเมินอ่านคิดเขียน!E23),IF(ประเมินอ่านคิดเขียน!E53="","",ประเมินอ่านคิดเขียน!E53))</f>
        <v/>
      </c>
      <c r="F23" s="186" t="str">
        <f>IF($B$2=1,IF(ประเมินอ่านคิดเขียน!F23="","",ประเมินอ่านคิดเขียน!F23),IF(ประเมินอ่านคิดเขียน!F53="","",ประเมินอ่านคิดเขียน!F53))</f>
        <v/>
      </c>
      <c r="G23" s="186" t="str">
        <f>IF($B$2=1,IF(ประเมินอ่านคิดเขียน!G23="","",ประเมินอ่านคิดเขียน!G23),IF(ประเมินอ่านคิดเขียน!G53="","",ประเมินอ่านคิดเขียน!G53))</f>
        <v/>
      </c>
      <c r="H23" s="186" t="str">
        <f>IF($B$2=1,IF(ประเมินอ่านคิดเขียน!H23="","",ประเมินอ่านคิดเขียน!H23),IF(ประเมินอ่านคิดเขียน!H53="","",ประเมินอ่านคิดเขียน!H53))</f>
        <v/>
      </c>
      <c r="I23" s="186" t="str">
        <f>IF($B$2=1,IF(ประเมินอ่านคิดเขียน!I23="","",ประเมินอ่านคิดเขียน!I23),IF(ประเมินอ่านคิดเขียน!I53="","",ประเมินอ่านคิดเขียน!I53))</f>
        <v/>
      </c>
      <c r="J23" s="189" t="str">
        <f>IF($B$2=1,IF(ประเมินอ่านคิดเขียน!J23="","",ประเมินอ่านคิดเขียน!J23),IF(ประเมินอ่านคิดเขียน!J53="","",ประเมินอ่านคิดเขียน!J53))</f>
        <v/>
      </c>
      <c r="K23" s="186" t="str">
        <f>IF($B$2=1,IF(ประเมินอ่านคิดเขียน!K23="","",ประเมินอ่านคิดเขียน!K23),IF(ประเมินอ่านคิดเขียน!K53="","",ประเมินอ่านคิดเขียน!K53))</f>
        <v/>
      </c>
      <c r="L23" s="186" t="str">
        <f>IF($B$2=1,IF(ประเมินอ่านคิดเขียน!L23="","",ประเมินอ่านคิดเขียน!L23),IF(ประเมินอ่านคิดเขียน!L53="","",ประเมินอ่านคิดเขียน!L53))</f>
        <v/>
      </c>
      <c r="M23" s="186" t="str">
        <f>IF($B$2=1,IF(ประเมินอ่านคิดเขียน!M23="","",ประเมินอ่านคิดเขียน!M23),IF(ประเมินอ่านคิดเขียน!M53="","",ประเมินอ่านคิดเขียน!M53))</f>
        <v/>
      </c>
      <c r="N23" s="186" t="str">
        <f>IF($B$2=1,IF(ประเมินอ่านคิดเขียน!N23="","",ประเมินอ่านคิดเขียน!N23),IF(ประเมินอ่านคิดเขียน!N53="","",ประเมินอ่านคิดเขียน!N53))</f>
        <v/>
      </c>
      <c r="O23" s="186" t="str">
        <f>IF($B$2=1,IF(ประเมินอ่านคิดเขียน!O23="","",ประเมินอ่านคิดเขียน!O23),IF(ประเมินอ่านคิดเขียน!O53="","",ประเมินอ่านคิดเขียน!O53))</f>
        <v/>
      </c>
      <c r="P23" s="186" t="str">
        <f>IF($B$2=1,IF(ประเมินอ่านคิดเขียน!P23="","",ประเมินอ่านคิดเขียน!P23),IF(ประเมินอ่านคิดเขียน!P53="","",ประเมินอ่านคิดเขียน!P53))</f>
        <v/>
      </c>
      <c r="Q23" s="186" t="str">
        <f>IF($B$2=1,IF(ประเมินอ่านคิดเขียน!Q23="","",ประเมินอ่านคิดเขียน!Q23),IF(ประเมินอ่านคิดเขียน!Q53="","",ประเมินอ่านคิดเขียน!Q53))</f>
        <v/>
      </c>
      <c r="R23" s="189" t="str">
        <f>IF($B$2=1,IF(ประเมินอ่านคิดเขียน!R23="","",ประเมินอ่านคิดเขียน!R23),IF(ประเมินอ่านคิดเขียน!R53="","",ประเมินอ่านคิดเขียน!R53))</f>
        <v/>
      </c>
      <c r="S23" s="186" t="str">
        <f>IF($B$2=1,IF(ประเมินอ่านคิดเขียน!S23="","",ประเมินอ่านคิดเขียน!S23),IF(ประเมินอ่านคิดเขียน!S53="","",ประเมินอ่านคิดเขียน!S53))</f>
        <v/>
      </c>
      <c r="T23" s="186" t="str">
        <f>IF($B$2=1,IF(ประเมินอ่านคิดเขียน!T23="","",ประเมินอ่านคิดเขียน!T23),IF(ประเมินอ่านคิดเขียน!T53="","",ประเมินอ่านคิดเขียน!T53))</f>
        <v/>
      </c>
      <c r="U23" s="186" t="str">
        <f>IF($B$2=1,IF(ประเมินอ่านคิดเขียน!U23="","",ประเมินอ่านคิดเขียน!U23),IF(ประเมินอ่านคิดเขียน!U53="","",ประเมินอ่านคิดเขียน!U53))</f>
        <v/>
      </c>
      <c r="V23" s="186" t="str">
        <f>IF($B$2=1,IF(ประเมินอ่านคิดเขียน!V23="","",ประเมินอ่านคิดเขียน!V23),IF(ประเมินอ่านคิดเขียน!V53="","",ประเมินอ่านคิดเขียน!V53))</f>
        <v/>
      </c>
      <c r="W23" s="186" t="str">
        <f>IF($B$2=1,IF(ประเมินอ่านคิดเขียน!W23="","",ประเมินอ่านคิดเขียน!W23),IF(ประเมินอ่านคิดเขียน!W53="","",ประเมินอ่านคิดเขียน!W53))</f>
        <v/>
      </c>
      <c r="X23" s="189" t="str">
        <f>IF($B$2=1,IF(ประเมินอ่านคิดเขียน!X23="","",ประเมินอ่านคิดเขียน!X23),IF(ประเมินอ่านคิดเขียน!X53="","",ประเมินอ่านคิดเขียน!X53))</f>
        <v/>
      </c>
      <c r="Y23" s="186" t="str">
        <f>IF($B$2=1,IF(ประเมินอ่านคิดเขียน!Y23="","",ประเมินอ่านคิดเขียน!Y23),IF(ประเมินอ่านคิดเขียน!Y53="","",ประเมินอ่านคิดเขียน!Y53))</f>
        <v/>
      </c>
      <c r="Z23" s="186" t="str">
        <f>IF($B$2=1,IF(ประเมินอ่านคิดเขียน!Z23="","",ประเมินอ่านคิดเขียน!Z23),IF(ประเมินอ่านคิดเขียน!Z53="","",ประเมินอ่านคิดเขียน!Z53))</f>
        <v/>
      </c>
      <c r="AA23" s="186" t="str">
        <f>IF($B$2=1,IF(ประเมินอ่านคิดเขียน!AA23="","",ประเมินอ่านคิดเขียน!AA23),IF(ประเมินอ่านคิดเขียน!AA53="","",ประเมินอ่านคิดเขียน!AA53))</f>
        <v/>
      </c>
      <c r="AB23" s="186" t="str">
        <f>IF($B$2=1,IF(ประเมินอ่านคิดเขียน!AB23="","",ประเมินอ่านคิดเขียน!AB23),IF(ประเมินอ่านคิดเขียน!AB53="","",ประเมินอ่านคิดเขียน!AB53))</f>
        <v/>
      </c>
      <c r="AC23" s="186" t="str">
        <f>IF($B$2=1,IF(ประเมินอ่านคิดเขียน!AC23="","",ประเมินอ่านคิดเขียน!AC23),IF(ประเมินอ่านคิดเขียน!AC53="","",ประเมินอ่านคิดเขียน!AC53))</f>
        <v/>
      </c>
      <c r="AD23" s="186" t="str">
        <f>IF($B$2=1,IF(ประเมินอ่านคิดเขียน!AD23="","",ประเมินอ่านคิดเขียน!AD23),IF(ประเมินอ่านคิดเขียน!AD53="","",ประเมินอ่านคิดเขียน!AD53))</f>
        <v/>
      </c>
      <c r="AE23" s="186" t="str">
        <f>IF($B$2=1,IF(ประเมินอ่านคิดเขียน!AE23="","",ประเมินอ่านคิดเขียน!AE23),IF(ประเมินอ่านคิดเขียน!AE53="","",ประเมินอ่านคิดเขียน!AE53))</f>
        <v/>
      </c>
      <c r="AF23" s="189" t="str">
        <f>IF($B$2=1,IF(ประเมินอ่านคิดเขียน!AF23="","",ประเมินอ่านคิดเขียน!AF23),IF(ประเมินอ่านคิดเขียน!AF53="","",ประเมินอ่านคิดเขียน!AF53))</f>
        <v/>
      </c>
      <c r="AG23" s="186" t="str">
        <f>IF($B$2=1,IF(ประเมินอ่านคิดเขียน!AG23="","",ประเมินอ่านคิดเขียน!AG23),IF(ประเมินอ่านคิดเขียน!AG53="","",ประเมินอ่านคิดเขียน!AG53))</f>
        <v/>
      </c>
      <c r="AH23" s="186" t="str">
        <f>IF($B$2=1,IF(ประเมินอ่านคิดเขียน!AH23="","",ประเมินอ่านคิดเขียน!AH23),IF(ประเมินอ่านคิดเขียน!AH53="","",ประเมินอ่านคิดเขียน!AH53))</f>
        <v/>
      </c>
      <c r="AI23" s="186" t="str">
        <f>IF($B$2=1,IF(ประเมินอ่านคิดเขียน!AI23="","",ประเมินอ่านคิดเขียน!AI23),IF(ประเมินอ่านคิดเขียน!AI53="","",ประเมินอ่านคิดเขียน!AI53))</f>
        <v/>
      </c>
      <c r="AJ23" s="186" t="str">
        <f>IF($B$2=1,IF(ประเมินอ่านคิดเขียน!AJ23="","",ประเมินอ่านคิดเขียน!AJ23),IF(ประเมินอ่านคิดเขียน!AJ53="","",ประเมินอ่านคิดเขียน!AJ53))</f>
        <v/>
      </c>
      <c r="AK23" s="186" t="str">
        <f>IF($B$2=1,IF(ประเมินอ่านคิดเขียน!AK23="","",ประเมินอ่านคิดเขียน!AK23),IF(ประเมินอ่านคิดเขียน!AK53="","",ประเมินอ่านคิดเขียน!AK53))</f>
        <v/>
      </c>
      <c r="AL23" s="189" t="str">
        <f>IF($B$2=1,IF(ประเมินอ่านคิดเขียน!AL23="","",ประเมินอ่านคิดเขียน!AL23),IF(ประเมินอ่านคิดเขียน!AL53="","",ประเมินอ่านคิดเขียน!AL53))</f>
        <v/>
      </c>
      <c r="AM23" s="186" t="str">
        <f>IF($B$2=1,IF(ประเมินอ่านคิดเขียน!AM23="","",ประเมินอ่านคิดเขียน!AM23),IF(ประเมินอ่านคิดเขียน!AM53="","",ประเมินอ่านคิดเขียน!AM53))</f>
        <v/>
      </c>
      <c r="AN23" s="186" t="str">
        <f>IF($B$2=1,IF(ประเมินอ่านคิดเขียน!AN23="","",ประเมินอ่านคิดเขียน!AN23),IF(ประเมินอ่านคิดเขียน!AN53="","",ประเมินอ่านคิดเขียน!AN53))</f>
        <v/>
      </c>
      <c r="AO23" s="186" t="str">
        <f>IF($B$2=1,IF(ประเมินอ่านคิดเขียน!AO23="","",ประเมินอ่านคิดเขียน!AO23),IF(ประเมินอ่านคิดเขียน!AO53="","",ประเมินอ่านคิดเขียน!AO53))</f>
        <v/>
      </c>
      <c r="AP23" s="186" t="str">
        <f>IF($B$2=1,IF(ประเมินอ่านคิดเขียน!AP23="","",ประเมินอ่านคิดเขียน!AP23),IF(ประเมินอ่านคิดเขียน!AP53="","",ประเมินอ่านคิดเขียน!AP53))</f>
        <v/>
      </c>
      <c r="AQ23" s="186" t="str">
        <f>IF($B$2=1,IF(ประเมินอ่านคิดเขียน!AQ23="","",ประเมินอ่านคิดเขียน!AQ23),IF(ประเมินอ่านคิดเขียน!AQ53="","",ประเมินอ่านคิดเขียน!AQ53))</f>
        <v/>
      </c>
      <c r="AR23" s="186" t="str">
        <f>IF($B$2=1,IF(ประเมินอ่านคิดเขียน!AR23="","",ประเมินอ่านคิดเขียน!AR23),IF(ประเมินอ่านคิดเขียน!AR53="","",ประเมินอ่านคิดเขียน!AR53))</f>
        <v/>
      </c>
      <c r="AS23" s="186" t="str">
        <f>IF($B$2=1,IF(ประเมินอ่านคิดเขียน!AS23="","",ประเมินอ่านคิดเขียน!AS23),IF(ประเมินอ่านคิดเขียน!AS53="","",ประเมินอ่านคิดเขียน!AS53))</f>
        <v/>
      </c>
      <c r="AT23" s="189" t="str">
        <f>IF($B$2=1,IF(ประเมินอ่านคิดเขียน!AT23="","",ประเมินอ่านคิดเขียน!AT23),IF(ประเมินอ่านคิดเขียน!AT53="","",ประเมินอ่านคิดเขียน!AT53))</f>
        <v/>
      </c>
      <c r="AU23" s="186" t="str">
        <f>IF($B$2=1,IF(ประเมินอ่านคิดเขียน!AU23="","",ประเมินอ่านคิดเขียน!AU23),IF(ประเมินอ่านคิดเขียน!AU53="","",ประเมินอ่านคิดเขียน!AU53))</f>
        <v/>
      </c>
      <c r="AV23" s="189" t="str">
        <f>IF($B$2=1,IF(ประเมินอ่านคิดเขียน!AV23="","",ประเมินอ่านคิดเขียน!AV23),IF(ประเมินอ่านคิดเขียน!AV53="","",ประเมินอ่านคิดเขียน!AV53))</f>
        <v/>
      </c>
      <c r="AW23" s="186" t="str">
        <f>IF($B$2=1,IF(ประเมินอ่านคิดเขียน!AW23="","",ประเมินอ่านคิดเขียน!AW23),IF(ประเมินอ่านคิดเขียน!AW53="","",ประเมินอ่านคิดเขียน!AW53))</f>
        <v/>
      </c>
    </row>
    <row r="24" spans="1:49" ht="20.100000000000001" customHeight="1" x14ac:dyDescent="0.5">
      <c r="A24" s="213"/>
      <c r="B24" s="213"/>
      <c r="C24" s="213"/>
      <c r="D24" s="190">
        <f t="shared" si="6"/>
        <v>19</v>
      </c>
      <c r="E24" s="188" t="str">
        <f>IF($B$2=1,IF(ประเมินอ่านคิดเขียน!E24="","",ประเมินอ่านคิดเขียน!E24),IF(ประเมินอ่านคิดเขียน!E54="","",ประเมินอ่านคิดเขียน!E54))</f>
        <v/>
      </c>
      <c r="F24" s="186" t="str">
        <f>IF($B$2=1,IF(ประเมินอ่านคิดเขียน!F24="","",ประเมินอ่านคิดเขียน!F24),IF(ประเมินอ่านคิดเขียน!F54="","",ประเมินอ่านคิดเขียน!F54))</f>
        <v/>
      </c>
      <c r="G24" s="186" t="str">
        <f>IF($B$2=1,IF(ประเมินอ่านคิดเขียน!G24="","",ประเมินอ่านคิดเขียน!G24),IF(ประเมินอ่านคิดเขียน!G54="","",ประเมินอ่านคิดเขียน!G54))</f>
        <v/>
      </c>
      <c r="H24" s="186" t="str">
        <f>IF($B$2=1,IF(ประเมินอ่านคิดเขียน!H24="","",ประเมินอ่านคิดเขียน!H24),IF(ประเมินอ่านคิดเขียน!H54="","",ประเมินอ่านคิดเขียน!H54))</f>
        <v/>
      </c>
      <c r="I24" s="186" t="str">
        <f>IF($B$2=1,IF(ประเมินอ่านคิดเขียน!I24="","",ประเมินอ่านคิดเขียน!I24),IF(ประเมินอ่านคิดเขียน!I54="","",ประเมินอ่านคิดเขียน!I54))</f>
        <v/>
      </c>
      <c r="J24" s="189" t="str">
        <f>IF($B$2=1,IF(ประเมินอ่านคิดเขียน!J24="","",ประเมินอ่านคิดเขียน!J24),IF(ประเมินอ่านคิดเขียน!J54="","",ประเมินอ่านคิดเขียน!J54))</f>
        <v/>
      </c>
      <c r="K24" s="186" t="str">
        <f>IF($B$2=1,IF(ประเมินอ่านคิดเขียน!K24="","",ประเมินอ่านคิดเขียน!K24),IF(ประเมินอ่านคิดเขียน!K54="","",ประเมินอ่านคิดเขียน!K54))</f>
        <v/>
      </c>
      <c r="L24" s="186" t="str">
        <f>IF($B$2=1,IF(ประเมินอ่านคิดเขียน!L24="","",ประเมินอ่านคิดเขียน!L24),IF(ประเมินอ่านคิดเขียน!L54="","",ประเมินอ่านคิดเขียน!L54))</f>
        <v/>
      </c>
      <c r="M24" s="186" t="str">
        <f>IF($B$2=1,IF(ประเมินอ่านคิดเขียน!M24="","",ประเมินอ่านคิดเขียน!M24),IF(ประเมินอ่านคิดเขียน!M54="","",ประเมินอ่านคิดเขียน!M54))</f>
        <v/>
      </c>
      <c r="N24" s="186" t="str">
        <f>IF($B$2=1,IF(ประเมินอ่านคิดเขียน!N24="","",ประเมินอ่านคิดเขียน!N24),IF(ประเมินอ่านคิดเขียน!N54="","",ประเมินอ่านคิดเขียน!N54))</f>
        <v/>
      </c>
      <c r="O24" s="186" t="str">
        <f>IF($B$2=1,IF(ประเมินอ่านคิดเขียน!O24="","",ประเมินอ่านคิดเขียน!O24),IF(ประเมินอ่านคิดเขียน!O54="","",ประเมินอ่านคิดเขียน!O54))</f>
        <v/>
      </c>
      <c r="P24" s="186" t="str">
        <f>IF($B$2=1,IF(ประเมินอ่านคิดเขียน!P24="","",ประเมินอ่านคิดเขียน!P24),IF(ประเมินอ่านคิดเขียน!P54="","",ประเมินอ่านคิดเขียน!P54))</f>
        <v/>
      </c>
      <c r="Q24" s="186" t="str">
        <f>IF($B$2=1,IF(ประเมินอ่านคิดเขียน!Q24="","",ประเมินอ่านคิดเขียน!Q24),IF(ประเมินอ่านคิดเขียน!Q54="","",ประเมินอ่านคิดเขียน!Q54))</f>
        <v/>
      </c>
      <c r="R24" s="189" t="str">
        <f>IF($B$2=1,IF(ประเมินอ่านคิดเขียน!R24="","",ประเมินอ่านคิดเขียน!R24),IF(ประเมินอ่านคิดเขียน!R54="","",ประเมินอ่านคิดเขียน!R54))</f>
        <v/>
      </c>
      <c r="S24" s="186" t="str">
        <f>IF($B$2=1,IF(ประเมินอ่านคิดเขียน!S24="","",ประเมินอ่านคิดเขียน!S24),IF(ประเมินอ่านคิดเขียน!S54="","",ประเมินอ่านคิดเขียน!S54))</f>
        <v/>
      </c>
      <c r="T24" s="186" t="str">
        <f>IF($B$2=1,IF(ประเมินอ่านคิดเขียน!T24="","",ประเมินอ่านคิดเขียน!T24),IF(ประเมินอ่านคิดเขียน!T54="","",ประเมินอ่านคิดเขียน!T54))</f>
        <v/>
      </c>
      <c r="U24" s="186" t="str">
        <f>IF($B$2=1,IF(ประเมินอ่านคิดเขียน!U24="","",ประเมินอ่านคิดเขียน!U24),IF(ประเมินอ่านคิดเขียน!U54="","",ประเมินอ่านคิดเขียน!U54))</f>
        <v/>
      </c>
      <c r="V24" s="186" t="str">
        <f>IF($B$2=1,IF(ประเมินอ่านคิดเขียน!V24="","",ประเมินอ่านคิดเขียน!V24),IF(ประเมินอ่านคิดเขียน!V54="","",ประเมินอ่านคิดเขียน!V54))</f>
        <v/>
      </c>
      <c r="W24" s="186" t="str">
        <f>IF($B$2=1,IF(ประเมินอ่านคิดเขียน!W24="","",ประเมินอ่านคิดเขียน!W24),IF(ประเมินอ่านคิดเขียน!W54="","",ประเมินอ่านคิดเขียน!W54))</f>
        <v/>
      </c>
      <c r="X24" s="189" t="str">
        <f>IF($B$2=1,IF(ประเมินอ่านคิดเขียน!X24="","",ประเมินอ่านคิดเขียน!X24),IF(ประเมินอ่านคิดเขียน!X54="","",ประเมินอ่านคิดเขียน!X54))</f>
        <v/>
      </c>
      <c r="Y24" s="186" t="str">
        <f>IF($B$2=1,IF(ประเมินอ่านคิดเขียน!Y24="","",ประเมินอ่านคิดเขียน!Y24),IF(ประเมินอ่านคิดเขียน!Y54="","",ประเมินอ่านคิดเขียน!Y54))</f>
        <v/>
      </c>
      <c r="Z24" s="186" t="str">
        <f>IF($B$2=1,IF(ประเมินอ่านคิดเขียน!Z24="","",ประเมินอ่านคิดเขียน!Z24),IF(ประเมินอ่านคิดเขียน!Z54="","",ประเมินอ่านคิดเขียน!Z54))</f>
        <v/>
      </c>
      <c r="AA24" s="186" t="str">
        <f>IF($B$2=1,IF(ประเมินอ่านคิดเขียน!AA24="","",ประเมินอ่านคิดเขียน!AA24),IF(ประเมินอ่านคิดเขียน!AA54="","",ประเมินอ่านคิดเขียน!AA54))</f>
        <v/>
      </c>
      <c r="AB24" s="186" t="str">
        <f>IF($B$2=1,IF(ประเมินอ่านคิดเขียน!AB24="","",ประเมินอ่านคิดเขียน!AB24),IF(ประเมินอ่านคิดเขียน!AB54="","",ประเมินอ่านคิดเขียน!AB54))</f>
        <v/>
      </c>
      <c r="AC24" s="186" t="str">
        <f>IF($B$2=1,IF(ประเมินอ่านคิดเขียน!AC24="","",ประเมินอ่านคิดเขียน!AC24),IF(ประเมินอ่านคิดเขียน!AC54="","",ประเมินอ่านคิดเขียน!AC54))</f>
        <v/>
      </c>
      <c r="AD24" s="186" t="str">
        <f>IF($B$2=1,IF(ประเมินอ่านคิดเขียน!AD24="","",ประเมินอ่านคิดเขียน!AD24),IF(ประเมินอ่านคิดเขียน!AD54="","",ประเมินอ่านคิดเขียน!AD54))</f>
        <v/>
      </c>
      <c r="AE24" s="186" t="str">
        <f>IF($B$2=1,IF(ประเมินอ่านคิดเขียน!AE24="","",ประเมินอ่านคิดเขียน!AE24),IF(ประเมินอ่านคิดเขียน!AE54="","",ประเมินอ่านคิดเขียน!AE54))</f>
        <v/>
      </c>
      <c r="AF24" s="189" t="str">
        <f>IF($B$2=1,IF(ประเมินอ่านคิดเขียน!AF24="","",ประเมินอ่านคิดเขียน!AF24),IF(ประเมินอ่านคิดเขียน!AF54="","",ประเมินอ่านคิดเขียน!AF54))</f>
        <v/>
      </c>
      <c r="AG24" s="186" t="str">
        <f>IF($B$2=1,IF(ประเมินอ่านคิดเขียน!AG24="","",ประเมินอ่านคิดเขียน!AG24),IF(ประเมินอ่านคิดเขียน!AG54="","",ประเมินอ่านคิดเขียน!AG54))</f>
        <v/>
      </c>
      <c r="AH24" s="186" t="str">
        <f>IF($B$2=1,IF(ประเมินอ่านคิดเขียน!AH24="","",ประเมินอ่านคิดเขียน!AH24),IF(ประเมินอ่านคิดเขียน!AH54="","",ประเมินอ่านคิดเขียน!AH54))</f>
        <v/>
      </c>
      <c r="AI24" s="186" t="str">
        <f>IF($B$2=1,IF(ประเมินอ่านคิดเขียน!AI24="","",ประเมินอ่านคิดเขียน!AI24),IF(ประเมินอ่านคิดเขียน!AI54="","",ประเมินอ่านคิดเขียน!AI54))</f>
        <v/>
      </c>
      <c r="AJ24" s="186" t="str">
        <f>IF($B$2=1,IF(ประเมินอ่านคิดเขียน!AJ24="","",ประเมินอ่านคิดเขียน!AJ24),IF(ประเมินอ่านคิดเขียน!AJ54="","",ประเมินอ่านคิดเขียน!AJ54))</f>
        <v/>
      </c>
      <c r="AK24" s="186" t="str">
        <f>IF($B$2=1,IF(ประเมินอ่านคิดเขียน!AK24="","",ประเมินอ่านคิดเขียน!AK24),IF(ประเมินอ่านคิดเขียน!AK54="","",ประเมินอ่านคิดเขียน!AK54))</f>
        <v/>
      </c>
      <c r="AL24" s="189" t="str">
        <f>IF($B$2=1,IF(ประเมินอ่านคิดเขียน!AL24="","",ประเมินอ่านคิดเขียน!AL24),IF(ประเมินอ่านคิดเขียน!AL54="","",ประเมินอ่านคิดเขียน!AL54))</f>
        <v/>
      </c>
      <c r="AM24" s="186" t="str">
        <f>IF($B$2=1,IF(ประเมินอ่านคิดเขียน!AM24="","",ประเมินอ่านคิดเขียน!AM24),IF(ประเมินอ่านคิดเขียน!AM54="","",ประเมินอ่านคิดเขียน!AM54))</f>
        <v/>
      </c>
      <c r="AN24" s="186" t="str">
        <f>IF($B$2=1,IF(ประเมินอ่านคิดเขียน!AN24="","",ประเมินอ่านคิดเขียน!AN24),IF(ประเมินอ่านคิดเขียน!AN54="","",ประเมินอ่านคิดเขียน!AN54))</f>
        <v/>
      </c>
      <c r="AO24" s="186" t="str">
        <f>IF($B$2=1,IF(ประเมินอ่านคิดเขียน!AO24="","",ประเมินอ่านคิดเขียน!AO24),IF(ประเมินอ่านคิดเขียน!AO54="","",ประเมินอ่านคิดเขียน!AO54))</f>
        <v/>
      </c>
      <c r="AP24" s="186" t="str">
        <f>IF($B$2=1,IF(ประเมินอ่านคิดเขียน!AP24="","",ประเมินอ่านคิดเขียน!AP24),IF(ประเมินอ่านคิดเขียน!AP54="","",ประเมินอ่านคิดเขียน!AP54))</f>
        <v/>
      </c>
      <c r="AQ24" s="186" t="str">
        <f>IF($B$2=1,IF(ประเมินอ่านคิดเขียน!AQ24="","",ประเมินอ่านคิดเขียน!AQ24),IF(ประเมินอ่านคิดเขียน!AQ54="","",ประเมินอ่านคิดเขียน!AQ54))</f>
        <v/>
      </c>
      <c r="AR24" s="186" t="str">
        <f>IF($B$2=1,IF(ประเมินอ่านคิดเขียน!AR24="","",ประเมินอ่านคิดเขียน!AR24),IF(ประเมินอ่านคิดเขียน!AR54="","",ประเมินอ่านคิดเขียน!AR54))</f>
        <v/>
      </c>
      <c r="AS24" s="186" t="str">
        <f>IF($B$2=1,IF(ประเมินอ่านคิดเขียน!AS24="","",ประเมินอ่านคิดเขียน!AS24),IF(ประเมินอ่านคิดเขียน!AS54="","",ประเมินอ่านคิดเขียน!AS54))</f>
        <v/>
      </c>
      <c r="AT24" s="189" t="str">
        <f>IF($B$2=1,IF(ประเมินอ่านคิดเขียน!AT24="","",ประเมินอ่านคิดเขียน!AT24),IF(ประเมินอ่านคิดเขียน!AT54="","",ประเมินอ่านคิดเขียน!AT54))</f>
        <v/>
      </c>
      <c r="AU24" s="186" t="str">
        <f>IF($B$2=1,IF(ประเมินอ่านคิดเขียน!AU24="","",ประเมินอ่านคิดเขียน!AU24),IF(ประเมินอ่านคิดเขียน!AU54="","",ประเมินอ่านคิดเขียน!AU54))</f>
        <v/>
      </c>
      <c r="AV24" s="189" t="str">
        <f>IF($B$2=1,IF(ประเมินอ่านคิดเขียน!AV24="","",ประเมินอ่านคิดเขียน!AV24),IF(ประเมินอ่านคิดเขียน!AV54="","",ประเมินอ่านคิดเขียน!AV54))</f>
        <v/>
      </c>
      <c r="AW24" s="186" t="str">
        <f>IF($B$2=1,IF(ประเมินอ่านคิดเขียน!AW24="","",ประเมินอ่านคิดเขียน!AW24),IF(ประเมินอ่านคิดเขียน!AW54="","",ประเมินอ่านคิดเขียน!AW54))</f>
        <v/>
      </c>
    </row>
    <row r="25" spans="1:49" ht="20.100000000000001" customHeight="1" x14ac:dyDescent="0.5">
      <c r="A25" s="213"/>
      <c r="B25" s="213"/>
      <c r="C25" s="213"/>
      <c r="D25" s="190">
        <f t="shared" si="6"/>
        <v>20</v>
      </c>
      <c r="E25" s="188" t="str">
        <f>IF($B$2=1,IF(ประเมินอ่านคิดเขียน!E25="","",ประเมินอ่านคิดเขียน!E25),IF(ประเมินอ่านคิดเขียน!E55="","",ประเมินอ่านคิดเขียน!E55))</f>
        <v/>
      </c>
      <c r="F25" s="186" t="str">
        <f>IF($B$2=1,IF(ประเมินอ่านคิดเขียน!F25="","",ประเมินอ่านคิดเขียน!F25),IF(ประเมินอ่านคิดเขียน!F55="","",ประเมินอ่านคิดเขียน!F55))</f>
        <v/>
      </c>
      <c r="G25" s="186" t="str">
        <f>IF($B$2=1,IF(ประเมินอ่านคิดเขียน!G25="","",ประเมินอ่านคิดเขียน!G25),IF(ประเมินอ่านคิดเขียน!G55="","",ประเมินอ่านคิดเขียน!G55))</f>
        <v/>
      </c>
      <c r="H25" s="186" t="str">
        <f>IF($B$2=1,IF(ประเมินอ่านคิดเขียน!H25="","",ประเมินอ่านคิดเขียน!H25),IF(ประเมินอ่านคิดเขียน!H55="","",ประเมินอ่านคิดเขียน!H55))</f>
        <v/>
      </c>
      <c r="I25" s="186" t="str">
        <f>IF($B$2=1,IF(ประเมินอ่านคิดเขียน!I25="","",ประเมินอ่านคิดเขียน!I25),IF(ประเมินอ่านคิดเขียน!I55="","",ประเมินอ่านคิดเขียน!I55))</f>
        <v/>
      </c>
      <c r="J25" s="189" t="str">
        <f>IF($B$2=1,IF(ประเมินอ่านคิดเขียน!J25="","",ประเมินอ่านคิดเขียน!J25),IF(ประเมินอ่านคิดเขียน!J55="","",ประเมินอ่านคิดเขียน!J55))</f>
        <v/>
      </c>
      <c r="K25" s="186" t="str">
        <f>IF($B$2=1,IF(ประเมินอ่านคิดเขียน!K25="","",ประเมินอ่านคิดเขียน!K25),IF(ประเมินอ่านคิดเขียน!K55="","",ประเมินอ่านคิดเขียน!K55))</f>
        <v/>
      </c>
      <c r="L25" s="186" t="str">
        <f>IF($B$2=1,IF(ประเมินอ่านคิดเขียน!L25="","",ประเมินอ่านคิดเขียน!L25),IF(ประเมินอ่านคิดเขียน!L55="","",ประเมินอ่านคิดเขียน!L55))</f>
        <v/>
      </c>
      <c r="M25" s="186" t="str">
        <f>IF($B$2=1,IF(ประเมินอ่านคิดเขียน!M25="","",ประเมินอ่านคิดเขียน!M25),IF(ประเมินอ่านคิดเขียน!M55="","",ประเมินอ่านคิดเขียน!M55))</f>
        <v/>
      </c>
      <c r="N25" s="186" t="str">
        <f>IF($B$2=1,IF(ประเมินอ่านคิดเขียน!N25="","",ประเมินอ่านคิดเขียน!N25),IF(ประเมินอ่านคิดเขียน!N55="","",ประเมินอ่านคิดเขียน!N55))</f>
        <v/>
      </c>
      <c r="O25" s="186" t="str">
        <f>IF($B$2=1,IF(ประเมินอ่านคิดเขียน!O25="","",ประเมินอ่านคิดเขียน!O25),IF(ประเมินอ่านคิดเขียน!O55="","",ประเมินอ่านคิดเขียน!O55))</f>
        <v/>
      </c>
      <c r="P25" s="186" t="str">
        <f>IF($B$2=1,IF(ประเมินอ่านคิดเขียน!P25="","",ประเมินอ่านคิดเขียน!P25),IF(ประเมินอ่านคิดเขียน!P55="","",ประเมินอ่านคิดเขียน!P55))</f>
        <v/>
      </c>
      <c r="Q25" s="186" t="str">
        <f>IF($B$2=1,IF(ประเมินอ่านคิดเขียน!Q25="","",ประเมินอ่านคิดเขียน!Q25),IF(ประเมินอ่านคิดเขียน!Q55="","",ประเมินอ่านคิดเขียน!Q55))</f>
        <v/>
      </c>
      <c r="R25" s="189" t="str">
        <f>IF($B$2=1,IF(ประเมินอ่านคิดเขียน!R25="","",ประเมินอ่านคิดเขียน!R25),IF(ประเมินอ่านคิดเขียน!R55="","",ประเมินอ่านคิดเขียน!R55))</f>
        <v/>
      </c>
      <c r="S25" s="186" t="str">
        <f>IF($B$2=1,IF(ประเมินอ่านคิดเขียน!S25="","",ประเมินอ่านคิดเขียน!S25),IF(ประเมินอ่านคิดเขียน!S55="","",ประเมินอ่านคิดเขียน!S55))</f>
        <v/>
      </c>
      <c r="T25" s="186" t="str">
        <f>IF($B$2=1,IF(ประเมินอ่านคิดเขียน!T25="","",ประเมินอ่านคิดเขียน!T25),IF(ประเมินอ่านคิดเขียน!T55="","",ประเมินอ่านคิดเขียน!T55))</f>
        <v/>
      </c>
      <c r="U25" s="186" t="str">
        <f>IF($B$2=1,IF(ประเมินอ่านคิดเขียน!U25="","",ประเมินอ่านคิดเขียน!U25),IF(ประเมินอ่านคิดเขียน!U55="","",ประเมินอ่านคิดเขียน!U55))</f>
        <v/>
      </c>
      <c r="V25" s="186" t="str">
        <f>IF($B$2=1,IF(ประเมินอ่านคิดเขียน!V25="","",ประเมินอ่านคิดเขียน!V25),IF(ประเมินอ่านคิดเขียน!V55="","",ประเมินอ่านคิดเขียน!V55))</f>
        <v/>
      </c>
      <c r="W25" s="186" t="str">
        <f>IF($B$2=1,IF(ประเมินอ่านคิดเขียน!W25="","",ประเมินอ่านคิดเขียน!W25),IF(ประเมินอ่านคิดเขียน!W55="","",ประเมินอ่านคิดเขียน!W55))</f>
        <v/>
      </c>
      <c r="X25" s="189" t="str">
        <f>IF($B$2=1,IF(ประเมินอ่านคิดเขียน!X25="","",ประเมินอ่านคิดเขียน!X25),IF(ประเมินอ่านคิดเขียน!X55="","",ประเมินอ่านคิดเขียน!X55))</f>
        <v/>
      </c>
      <c r="Y25" s="186" t="str">
        <f>IF($B$2=1,IF(ประเมินอ่านคิดเขียน!Y25="","",ประเมินอ่านคิดเขียน!Y25),IF(ประเมินอ่านคิดเขียน!Y55="","",ประเมินอ่านคิดเขียน!Y55))</f>
        <v/>
      </c>
      <c r="Z25" s="186" t="str">
        <f>IF($B$2=1,IF(ประเมินอ่านคิดเขียน!Z25="","",ประเมินอ่านคิดเขียน!Z25),IF(ประเมินอ่านคิดเขียน!Z55="","",ประเมินอ่านคิดเขียน!Z55))</f>
        <v/>
      </c>
      <c r="AA25" s="186" t="str">
        <f>IF($B$2=1,IF(ประเมินอ่านคิดเขียน!AA25="","",ประเมินอ่านคิดเขียน!AA25),IF(ประเมินอ่านคิดเขียน!AA55="","",ประเมินอ่านคิดเขียน!AA55))</f>
        <v/>
      </c>
      <c r="AB25" s="186" t="str">
        <f>IF($B$2=1,IF(ประเมินอ่านคิดเขียน!AB25="","",ประเมินอ่านคิดเขียน!AB25),IF(ประเมินอ่านคิดเขียน!AB55="","",ประเมินอ่านคิดเขียน!AB55))</f>
        <v/>
      </c>
      <c r="AC25" s="186" t="str">
        <f>IF($B$2=1,IF(ประเมินอ่านคิดเขียน!AC25="","",ประเมินอ่านคิดเขียน!AC25),IF(ประเมินอ่านคิดเขียน!AC55="","",ประเมินอ่านคิดเขียน!AC55))</f>
        <v/>
      </c>
      <c r="AD25" s="186" t="str">
        <f>IF($B$2=1,IF(ประเมินอ่านคิดเขียน!AD25="","",ประเมินอ่านคิดเขียน!AD25),IF(ประเมินอ่านคิดเขียน!AD55="","",ประเมินอ่านคิดเขียน!AD55))</f>
        <v/>
      </c>
      <c r="AE25" s="186" t="str">
        <f>IF($B$2=1,IF(ประเมินอ่านคิดเขียน!AE25="","",ประเมินอ่านคิดเขียน!AE25),IF(ประเมินอ่านคิดเขียน!AE55="","",ประเมินอ่านคิดเขียน!AE55))</f>
        <v/>
      </c>
      <c r="AF25" s="189" t="str">
        <f>IF($B$2=1,IF(ประเมินอ่านคิดเขียน!AF25="","",ประเมินอ่านคิดเขียน!AF25),IF(ประเมินอ่านคิดเขียน!AF55="","",ประเมินอ่านคิดเขียน!AF55))</f>
        <v/>
      </c>
      <c r="AG25" s="186" t="str">
        <f>IF($B$2=1,IF(ประเมินอ่านคิดเขียน!AG25="","",ประเมินอ่านคิดเขียน!AG25),IF(ประเมินอ่านคิดเขียน!AG55="","",ประเมินอ่านคิดเขียน!AG55))</f>
        <v/>
      </c>
      <c r="AH25" s="186" t="str">
        <f>IF($B$2=1,IF(ประเมินอ่านคิดเขียน!AH25="","",ประเมินอ่านคิดเขียน!AH25),IF(ประเมินอ่านคิดเขียน!AH55="","",ประเมินอ่านคิดเขียน!AH55))</f>
        <v/>
      </c>
      <c r="AI25" s="186" t="str">
        <f>IF($B$2=1,IF(ประเมินอ่านคิดเขียน!AI25="","",ประเมินอ่านคิดเขียน!AI25),IF(ประเมินอ่านคิดเขียน!AI55="","",ประเมินอ่านคิดเขียน!AI55))</f>
        <v/>
      </c>
      <c r="AJ25" s="186" t="str">
        <f>IF($B$2=1,IF(ประเมินอ่านคิดเขียน!AJ25="","",ประเมินอ่านคิดเขียน!AJ25),IF(ประเมินอ่านคิดเขียน!AJ55="","",ประเมินอ่านคิดเขียน!AJ55))</f>
        <v/>
      </c>
      <c r="AK25" s="186" t="str">
        <f>IF($B$2=1,IF(ประเมินอ่านคิดเขียน!AK25="","",ประเมินอ่านคิดเขียน!AK25),IF(ประเมินอ่านคิดเขียน!AK55="","",ประเมินอ่านคิดเขียน!AK55))</f>
        <v/>
      </c>
      <c r="AL25" s="189" t="str">
        <f>IF($B$2=1,IF(ประเมินอ่านคิดเขียน!AL25="","",ประเมินอ่านคิดเขียน!AL25),IF(ประเมินอ่านคิดเขียน!AL55="","",ประเมินอ่านคิดเขียน!AL55))</f>
        <v/>
      </c>
      <c r="AM25" s="186" t="str">
        <f>IF($B$2=1,IF(ประเมินอ่านคิดเขียน!AM25="","",ประเมินอ่านคิดเขียน!AM25),IF(ประเมินอ่านคิดเขียน!AM55="","",ประเมินอ่านคิดเขียน!AM55))</f>
        <v/>
      </c>
      <c r="AN25" s="186" t="str">
        <f>IF($B$2=1,IF(ประเมินอ่านคิดเขียน!AN25="","",ประเมินอ่านคิดเขียน!AN25),IF(ประเมินอ่านคิดเขียน!AN55="","",ประเมินอ่านคิดเขียน!AN55))</f>
        <v/>
      </c>
      <c r="AO25" s="186" t="str">
        <f>IF($B$2=1,IF(ประเมินอ่านคิดเขียน!AO25="","",ประเมินอ่านคิดเขียน!AO25),IF(ประเมินอ่านคิดเขียน!AO55="","",ประเมินอ่านคิดเขียน!AO55))</f>
        <v/>
      </c>
      <c r="AP25" s="186" t="str">
        <f>IF($B$2=1,IF(ประเมินอ่านคิดเขียน!AP25="","",ประเมินอ่านคิดเขียน!AP25),IF(ประเมินอ่านคิดเขียน!AP55="","",ประเมินอ่านคิดเขียน!AP55))</f>
        <v/>
      </c>
      <c r="AQ25" s="186" t="str">
        <f>IF($B$2=1,IF(ประเมินอ่านคิดเขียน!AQ25="","",ประเมินอ่านคิดเขียน!AQ25),IF(ประเมินอ่านคิดเขียน!AQ55="","",ประเมินอ่านคิดเขียน!AQ55))</f>
        <v/>
      </c>
      <c r="AR25" s="186" t="str">
        <f>IF($B$2=1,IF(ประเมินอ่านคิดเขียน!AR25="","",ประเมินอ่านคิดเขียน!AR25),IF(ประเมินอ่านคิดเขียน!AR55="","",ประเมินอ่านคิดเขียน!AR55))</f>
        <v/>
      </c>
      <c r="AS25" s="186" t="str">
        <f>IF($B$2=1,IF(ประเมินอ่านคิดเขียน!AS25="","",ประเมินอ่านคิดเขียน!AS25),IF(ประเมินอ่านคิดเขียน!AS55="","",ประเมินอ่านคิดเขียน!AS55))</f>
        <v/>
      </c>
      <c r="AT25" s="189" t="str">
        <f>IF($B$2=1,IF(ประเมินอ่านคิดเขียน!AT25="","",ประเมินอ่านคิดเขียน!AT25),IF(ประเมินอ่านคิดเขียน!AT55="","",ประเมินอ่านคิดเขียน!AT55))</f>
        <v/>
      </c>
      <c r="AU25" s="186" t="str">
        <f>IF($B$2=1,IF(ประเมินอ่านคิดเขียน!AU25="","",ประเมินอ่านคิดเขียน!AU25),IF(ประเมินอ่านคิดเขียน!AU55="","",ประเมินอ่านคิดเขียน!AU55))</f>
        <v/>
      </c>
      <c r="AV25" s="189" t="str">
        <f>IF($B$2=1,IF(ประเมินอ่านคิดเขียน!AV25="","",ประเมินอ่านคิดเขียน!AV25),IF(ประเมินอ่านคิดเขียน!AV55="","",ประเมินอ่านคิดเขียน!AV55))</f>
        <v/>
      </c>
      <c r="AW25" s="186" t="str">
        <f>IF($B$2=1,IF(ประเมินอ่านคิดเขียน!AW25="","",ประเมินอ่านคิดเขียน!AW25),IF(ประเมินอ่านคิดเขียน!AW55="","",ประเมินอ่านคิดเขียน!AW55))</f>
        <v/>
      </c>
    </row>
    <row r="26" spans="1:49" ht="20.100000000000001" customHeight="1" x14ac:dyDescent="0.5">
      <c r="A26" s="213"/>
      <c r="B26" s="213"/>
      <c r="C26" s="213"/>
      <c r="D26" s="190">
        <f t="shared" si="6"/>
        <v>21</v>
      </c>
      <c r="E26" s="188" t="str">
        <f>IF($B$2=1,IF(ประเมินอ่านคิดเขียน!E26="","",ประเมินอ่านคิดเขียน!E26),IF(ประเมินอ่านคิดเขียน!E56="","",ประเมินอ่านคิดเขียน!E56))</f>
        <v/>
      </c>
      <c r="F26" s="186" t="str">
        <f>IF($B$2=1,IF(ประเมินอ่านคิดเขียน!F26="","",ประเมินอ่านคิดเขียน!F26),IF(ประเมินอ่านคิดเขียน!F56="","",ประเมินอ่านคิดเขียน!F56))</f>
        <v/>
      </c>
      <c r="G26" s="186" t="str">
        <f>IF($B$2=1,IF(ประเมินอ่านคิดเขียน!G26="","",ประเมินอ่านคิดเขียน!G26),IF(ประเมินอ่านคิดเขียน!G56="","",ประเมินอ่านคิดเขียน!G56))</f>
        <v/>
      </c>
      <c r="H26" s="186" t="str">
        <f>IF($B$2=1,IF(ประเมินอ่านคิดเขียน!H26="","",ประเมินอ่านคิดเขียน!H26),IF(ประเมินอ่านคิดเขียน!H56="","",ประเมินอ่านคิดเขียน!H56))</f>
        <v/>
      </c>
      <c r="I26" s="186" t="str">
        <f>IF($B$2=1,IF(ประเมินอ่านคิดเขียน!I26="","",ประเมินอ่านคิดเขียน!I26),IF(ประเมินอ่านคิดเขียน!I56="","",ประเมินอ่านคิดเขียน!I56))</f>
        <v/>
      </c>
      <c r="J26" s="189" t="str">
        <f>IF($B$2=1,IF(ประเมินอ่านคิดเขียน!J26="","",ประเมินอ่านคิดเขียน!J26),IF(ประเมินอ่านคิดเขียน!J56="","",ประเมินอ่านคิดเขียน!J56))</f>
        <v/>
      </c>
      <c r="K26" s="186" t="str">
        <f>IF($B$2=1,IF(ประเมินอ่านคิดเขียน!K26="","",ประเมินอ่านคิดเขียน!K26),IF(ประเมินอ่านคิดเขียน!K56="","",ประเมินอ่านคิดเขียน!K56))</f>
        <v/>
      </c>
      <c r="L26" s="186" t="str">
        <f>IF($B$2=1,IF(ประเมินอ่านคิดเขียน!L26="","",ประเมินอ่านคิดเขียน!L26),IF(ประเมินอ่านคิดเขียน!L56="","",ประเมินอ่านคิดเขียน!L56))</f>
        <v/>
      </c>
      <c r="M26" s="186" t="str">
        <f>IF($B$2=1,IF(ประเมินอ่านคิดเขียน!M26="","",ประเมินอ่านคิดเขียน!M26),IF(ประเมินอ่านคิดเขียน!M56="","",ประเมินอ่านคิดเขียน!M56))</f>
        <v/>
      </c>
      <c r="N26" s="186" t="str">
        <f>IF($B$2=1,IF(ประเมินอ่านคิดเขียน!N26="","",ประเมินอ่านคิดเขียน!N26),IF(ประเมินอ่านคิดเขียน!N56="","",ประเมินอ่านคิดเขียน!N56))</f>
        <v/>
      </c>
      <c r="O26" s="186" t="str">
        <f>IF($B$2=1,IF(ประเมินอ่านคิดเขียน!O26="","",ประเมินอ่านคิดเขียน!O26),IF(ประเมินอ่านคิดเขียน!O56="","",ประเมินอ่านคิดเขียน!O56))</f>
        <v/>
      </c>
      <c r="P26" s="186" t="str">
        <f>IF($B$2=1,IF(ประเมินอ่านคิดเขียน!P26="","",ประเมินอ่านคิดเขียน!P26),IF(ประเมินอ่านคิดเขียน!P56="","",ประเมินอ่านคิดเขียน!P56))</f>
        <v/>
      </c>
      <c r="Q26" s="186" t="str">
        <f>IF($B$2=1,IF(ประเมินอ่านคิดเขียน!Q26="","",ประเมินอ่านคิดเขียน!Q26),IF(ประเมินอ่านคิดเขียน!Q56="","",ประเมินอ่านคิดเขียน!Q56))</f>
        <v/>
      </c>
      <c r="R26" s="189" t="str">
        <f>IF($B$2=1,IF(ประเมินอ่านคิดเขียน!R26="","",ประเมินอ่านคิดเขียน!R26),IF(ประเมินอ่านคิดเขียน!R56="","",ประเมินอ่านคิดเขียน!R56))</f>
        <v/>
      </c>
      <c r="S26" s="186" t="str">
        <f>IF($B$2=1,IF(ประเมินอ่านคิดเขียน!S26="","",ประเมินอ่านคิดเขียน!S26),IF(ประเมินอ่านคิดเขียน!S56="","",ประเมินอ่านคิดเขียน!S56))</f>
        <v/>
      </c>
      <c r="T26" s="186" t="str">
        <f>IF($B$2=1,IF(ประเมินอ่านคิดเขียน!T26="","",ประเมินอ่านคิดเขียน!T26),IF(ประเมินอ่านคิดเขียน!T56="","",ประเมินอ่านคิดเขียน!T56))</f>
        <v/>
      </c>
      <c r="U26" s="186" t="str">
        <f>IF($B$2=1,IF(ประเมินอ่านคิดเขียน!U26="","",ประเมินอ่านคิดเขียน!U26),IF(ประเมินอ่านคิดเขียน!U56="","",ประเมินอ่านคิดเขียน!U56))</f>
        <v/>
      </c>
      <c r="V26" s="186" t="str">
        <f>IF($B$2=1,IF(ประเมินอ่านคิดเขียน!V26="","",ประเมินอ่านคิดเขียน!V26),IF(ประเมินอ่านคิดเขียน!V56="","",ประเมินอ่านคิดเขียน!V56))</f>
        <v/>
      </c>
      <c r="W26" s="186" t="str">
        <f>IF($B$2=1,IF(ประเมินอ่านคิดเขียน!W26="","",ประเมินอ่านคิดเขียน!W26),IF(ประเมินอ่านคิดเขียน!W56="","",ประเมินอ่านคิดเขียน!W56))</f>
        <v/>
      </c>
      <c r="X26" s="189" t="str">
        <f>IF($B$2=1,IF(ประเมินอ่านคิดเขียน!X26="","",ประเมินอ่านคิดเขียน!X26),IF(ประเมินอ่านคิดเขียน!X56="","",ประเมินอ่านคิดเขียน!X56))</f>
        <v/>
      </c>
      <c r="Y26" s="186" t="str">
        <f>IF($B$2=1,IF(ประเมินอ่านคิดเขียน!Y26="","",ประเมินอ่านคิดเขียน!Y26),IF(ประเมินอ่านคิดเขียน!Y56="","",ประเมินอ่านคิดเขียน!Y56))</f>
        <v/>
      </c>
      <c r="Z26" s="186" t="str">
        <f>IF($B$2=1,IF(ประเมินอ่านคิดเขียน!Z26="","",ประเมินอ่านคิดเขียน!Z26),IF(ประเมินอ่านคิดเขียน!Z56="","",ประเมินอ่านคิดเขียน!Z56))</f>
        <v/>
      </c>
      <c r="AA26" s="186" t="str">
        <f>IF($B$2=1,IF(ประเมินอ่านคิดเขียน!AA26="","",ประเมินอ่านคิดเขียน!AA26),IF(ประเมินอ่านคิดเขียน!AA56="","",ประเมินอ่านคิดเขียน!AA56))</f>
        <v/>
      </c>
      <c r="AB26" s="186" t="str">
        <f>IF($B$2=1,IF(ประเมินอ่านคิดเขียน!AB26="","",ประเมินอ่านคิดเขียน!AB26),IF(ประเมินอ่านคิดเขียน!AB56="","",ประเมินอ่านคิดเขียน!AB56))</f>
        <v/>
      </c>
      <c r="AC26" s="186" t="str">
        <f>IF($B$2=1,IF(ประเมินอ่านคิดเขียน!AC26="","",ประเมินอ่านคิดเขียน!AC26),IF(ประเมินอ่านคิดเขียน!AC56="","",ประเมินอ่านคิดเขียน!AC56))</f>
        <v/>
      </c>
      <c r="AD26" s="186" t="str">
        <f>IF($B$2=1,IF(ประเมินอ่านคิดเขียน!AD26="","",ประเมินอ่านคิดเขียน!AD26),IF(ประเมินอ่านคิดเขียน!AD56="","",ประเมินอ่านคิดเขียน!AD56))</f>
        <v/>
      </c>
      <c r="AE26" s="186" t="str">
        <f>IF($B$2=1,IF(ประเมินอ่านคิดเขียน!AE26="","",ประเมินอ่านคิดเขียน!AE26),IF(ประเมินอ่านคิดเขียน!AE56="","",ประเมินอ่านคิดเขียน!AE56))</f>
        <v/>
      </c>
      <c r="AF26" s="189" t="str">
        <f>IF($B$2=1,IF(ประเมินอ่านคิดเขียน!AF26="","",ประเมินอ่านคิดเขียน!AF26),IF(ประเมินอ่านคิดเขียน!AF56="","",ประเมินอ่านคิดเขียน!AF56))</f>
        <v/>
      </c>
      <c r="AG26" s="186" t="str">
        <f>IF($B$2=1,IF(ประเมินอ่านคิดเขียน!AG26="","",ประเมินอ่านคิดเขียน!AG26),IF(ประเมินอ่านคิดเขียน!AG56="","",ประเมินอ่านคิดเขียน!AG56))</f>
        <v/>
      </c>
      <c r="AH26" s="186" t="str">
        <f>IF($B$2=1,IF(ประเมินอ่านคิดเขียน!AH26="","",ประเมินอ่านคิดเขียน!AH26),IF(ประเมินอ่านคิดเขียน!AH56="","",ประเมินอ่านคิดเขียน!AH56))</f>
        <v/>
      </c>
      <c r="AI26" s="186" t="str">
        <f>IF($B$2=1,IF(ประเมินอ่านคิดเขียน!AI26="","",ประเมินอ่านคิดเขียน!AI26),IF(ประเมินอ่านคิดเขียน!AI56="","",ประเมินอ่านคิดเขียน!AI56))</f>
        <v/>
      </c>
      <c r="AJ26" s="186" t="str">
        <f>IF($B$2=1,IF(ประเมินอ่านคิดเขียน!AJ26="","",ประเมินอ่านคิดเขียน!AJ26),IF(ประเมินอ่านคิดเขียน!AJ56="","",ประเมินอ่านคิดเขียน!AJ56))</f>
        <v/>
      </c>
      <c r="AK26" s="186" t="str">
        <f>IF($B$2=1,IF(ประเมินอ่านคิดเขียน!AK26="","",ประเมินอ่านคิดเขียน!AK26),IF(ประเมินอ่านคิดเขียน!AK56="","",ประเมินอ่านคิดเขียน!AK56))</f>
        <v/>
      </c>
      <c r="AL26" s="189" t="str">
        <f>IF($B$2=1,IF(ประเมินอ่านคิดเขียน!AL26="","",ประเมินอ่านคิดเขียน!AL26),IF(ประเมินอ่านคิดเขียน!AL56="","",ประเมินอ่านคิดเขียน!AL56))</f>
        <v/>
      </c>
      <c r="AM26" s="186" t="str">
        <f>IF($B$2=1,IF(ประเมินอ่านคิดเขียน!AM26="","",ประเมินอ่านคิดเขียน!AM26),IF(ประเมินอ่านคิดเขียน!AM56="","",ประเมินอ่านคิดเขียน!AM56))</f>
        <v/>
      </c>
      <c r="AN26" s="186" t="str">
        <f>IF($B$2=1,IF(ประเมินอ่านคิดเขียน!AN26="","",ประเมินอ่านคิดเขียน!AN26),IF(ประเมินอ่านคิดเขียน!AN56="","",ประเมินอ่านคิดเขียน!AN56))</f>
        <v/>
      </c>
      <c r="AO26" s="186" t="str">
        <f>IF($B$2=1,IF(ประเมินอ่านคิดเขียน!AO26="","",ประเมินอ่านคิดเขียน!AO26),IF(ประเมินอ่านคิดเขียน!AO56="","",ประเมินอ่านคิดเขียน!AO56))</f>
        <v/>
      </c>
      <c r="AP26" s="186" t="str">
        <f>IF($B$2=1,IF(ประเมินอ่านคิดเขียน!AP26="","",ประเมินอ่านคิดเขียน!AP26),IF(ประเมินอ่านคิดเขียน!AP56="","",ประเมินอ่านคิดเขียน!AP56))</f>
        <v/>
      </c>
      <c r="AQ26" s="186" t="str">
        <f>IF($B$2=1,IF(ประเมินอ่านคิดเขียน!AQ26="","",ประเมินอ่านคิดเขียน!AQ26),IF(ประเมินอ่านคิดเขียน!AQ56="","",ประเมินอ่านคิดเขียน!AQ56))</f>
        <v/>
      </c>
      <c r="AR26" s="186" t="str">
        <f>IF($B$2=1,IF(ประเมินอ่านคิดเขียน!AR26="","",ประเมินอ่านคิดเขียน!AR26),IF(ประเมินอ่านคิดเขียน!AR56="","",ประเมินอ่านคิดเขียน!AR56))</f>
        <v/>
      </c>
      <c r="AS26" s="186" t="str">
        <f>IF($B$2=1,IF(ประเมินอ่านคิดเขียน!AS26="","",ประเมินอ่านคิดเขียน!AS26),IF(ประเมินอ่านคิดเขียน!AS56="","",ประเมินอ่านคิดเขียน!AS56))</f>
        <v/>
      </c>
      <c r="AT26" s="189" t="str">
        <f>IF($B$2=1,IF(ประเมินอ่านคิดเขียน!AT26="","",ประเมินอ่านคิดเขียน!AT26),IF(ประเมินอ่านคิดเขียน!AT56="","",ประเมินอ่านคิดเขียน!AT56))</f>
        <v/>
      </c>
      <c r="AU26" s="186" t="str">
        <f>IF($B$2=1,IF(ประเมินอ่านคิดเขียน!AU26="","",ประเมินอ่านคิดเขียน!AU26),IF(ประเมินอ่านคิดเขียน!AU56="","",ประเมินอ่านคิดเขียน!AU56))</f>
        <v/>
      </c>
      <c r="AV26" s="189" t="str">
        <f>IF($B$2=1,IF(ประเมินอ่านคิดเขียน!AV26="","",ประเมินอ่านคิดเขียน!AV26),IF(ประเมินอ่านคิดเขียน!AV56="","",ประเมินอ่านคิดเขียน!AV56))</f>
        <v/>
      </c>
      <c r="AW26" s="186" t="str">
        <f>IF($B$2=1,IF(ประเมินอ่านคิดเขียน!AW26="","",ประเมินอ่านคิดเขียน!AW26),IF(ประเมินอ่านคิดเขียน!AW56="","",ประเมินอ่านคิดเขียน!AW56))</f>
        <v/>
      </c>
    </row>
    <row r="27" spans="1:49" ht="20.100000000000001" customHeight="1" x14ac:dyDescent="0.5">
      <c r="A27" s="213"/>
      <c r="B27" s="213"/>
      <c r="C27" s="213"/>
      <c r="D27" s="190">
        <f t="shared" si="6"/>
        <v>22</v>
      </c>
      <c r="E27" s="188" t="str">
        <f>IF($B$2=1,IF(ประเมินอ่านคิดเขียน!E27="","",ประเมินอ่านคิดเขียน!E27),IF(ประเมินอ่านคิดเขียน!E57="","",ประเมินอ่านคิดเขียน!E57))</f>
        <v/>
      </c>
      <c r="F27" s="186" t="str">
        <f>IF($B$2=1,IF(ประเมินอ่านคิดเขียน!F27="","",ประเมินอ่านคิดเขียน!F27),IF(ประเมินอ่านคิดเขียน!F57="","",ประเมินอ่านคิดเขียน!F57))</f>
        <v/>
      </c>
      <c r="G27" s="186" t="str">
        <f>IF($B$2=1,IF(ประเมินอ่านคิดเขียน!G27="","",ประเมินอ่านคิดเขียน!G27),IF(ประเมินอ่านคิดเขียน!G57="","",ประเมินอ่านคิดเขียน!G57))</f>
        <v/>
      </c>
      <c r="H27" s="186" t="str">
        <f>IF($B$2=1,IF(ประเมินอ่านคิดเขียน!H27="","",ประเมินอ่านคิดเขียน!H27),IF(ประเมินอ่านคิดเขียน!H57="","",ประเมินอ่านคิดเขียน!H57))</f>
        <v/>
      </c>
      <c r="I27" s="186" t="str">
        <f>IF($B$2=1,IF(ประเมินอ่านคิดเขียน!I27="","",ประเมินอ่านคิดเขียน!I27),IF(ประเมินอ่านคิดเขียน!I57="","",ประเมินอ่านคิดเขียน!I57))</f>
        <v/>
      </c>
      <c r="J27" s="189" t="str">
        <f>IF($B$2=1,IF(ประเมินอ่านคิดเขียน!J27="","",ประเมินอ่านคิดเขียน!J27),IF(ประเมินอ่านคิดเขียน!J57="","",ประเมินอ่านคิดเขียน!J57))</f>
        <v/>
      </c>
      <c r="K27" s="186" t="str">
        <f>IF($B$2=1,IF(ประเมินอ่านคิดเขียน!K27="","",ประเมินอ่านคิดเขียน!K27),IF(ประเมินอ่านคิดเขียน!K57="","",ประเมินอ่านคิดเขียน!K57))</f>
        <v/>
      </c>
      <c r="L27" s="186" t="str">
        <f>IF($B$2=1,IF(ประเมินอ่านคิดเขียน!L27="","",ประเมินอ่านคิดเขียน!L27),IF(ประเมินอ่านคิดเขียน!L57="","",ประเมินอ่านคิดเขียน!L57))</f>
        <v/>
      </c>
      <c r="M27" s="186" t="str">
        <f>IF($B$2=1,IF(ประเมินอ่านคิดเขียน!M27="","",ประเมินอ่านคิดเขียน!M27),IF(ประเมินอ่านคิดเขียน!M57="","",ประเมินอ่านคิดเขียน!M57))</f>
        <v/>
      </c>
      <c r="N27" s="186" t="str">
        <f>IF($B$2=1,IF(ประเมินอ่านคิดเขียน!N27="","",ประเมินอ่านคิดเขียน!N27),IF(ประเมินอ่านคิดเขียน!N57="","",ประเมินอ่านคิดเขียน!N57))</f>
        <v/>
      </c>
      <c r="O27" s="186" t="str">
        <f>IF($B$2=1,IF(ประเมินอ่านคิดเขียน!O27="","",ประเมินอ่านคิดเขียน!O27),IF(ประเมินอ่านคิดเขียน!O57="","",ประเมินอ่านคิดเขียน!O57))</f>
        <v/>
      </c>
      <c r="P27" s="186" t="str">
        <f>IF($B$2=1,IF(ประเมินอ่านคิดเขียน!P27="","",ประเมินอ่านคิดเขียน!P27),IF(ประเมินอ่านคิดเขียน!P57="","",ประเมินอ่านคิดเขียน!P57))</f>
        <v/>
      </c>
      <c r="Q27" s="186" t="str">
        <f>IF($B$2=1,IF(ประเมินอ่านคิดเขียน!Q27="","",ประเมินอ่านคิดเขียน!Q27),IF(ประเมินอ่านคิดเขียน!Q57="","",ประเมินอ่านคิดเขียน!Q57))</f>
        <v/>
      </c>
      <c r="R27" s="189" t="str">
        <f>IF($B$2=1,IF(ประเมินอ่านคิดเขียน!R27="","",ประเมินอ่านคิดเขียน!R27),IF(ประเมินอ่านคิดเขียน!R57="","",ประเมินอ่านคิดเขียน!R57))</f>
        <v/>
      </c>
      <c r="S27" s="186" t="str">
        <f>IF($B$2=1,IF(ประเมินอ่านคิดเขียน!S27="","",ประเมินอ่านคิดเขียน!S27),IF(ประเมินอ่านคิดเขียน!S57="","",ประเมินอ่านคิดเขียน!S57))</f>
        <v/>
      </c>
      <c r="T27" s="186" t="str">
        <f>IF($B$2=1,IF(ประเมินอ่านคิดเขียน!T27="","",ประเมินอ่านคิดเขียน!T27),IF(ประเมินอ่านคิดเขียน!T57="","",ประเมินอ่านคิดเขียน!T57))</f>
        <v/>
      </c>
      <c r="U27" s="186" t="str">
        <f>IF($B$2=1,IF(ประเมินอ่านคิดเขียน!U27="","",ประเมินอ่านคิดเขียน!U27),IF(ประเมินอ่านคิดเขียน!U57="","",ประเมินอ่านคิดเขียน!U57))</f>
        <v/>
      </c>
      <c r="V27" s="186" t="str">
        <f>IF($B$2=1,IF(ประเมินอ่านคิดเขียน!V27="","",ประเมินอ่านคิดเขียน!V27),IF(ประเมินอ่านคิดเขียน!V57="","",ประเมินอ่านคิดเขียน!V57))</f>
        <v/>
      </c>
      <c r="W27" s="186" t="str">
        <f>IF($B$2=1,IF(ประเมินอ่านคิดเขียน!W27="","",ประเมินอ่านคิดเขียน!W27),IF(ประเมินอ่านคิดเขียน!W57="","",ประเมินอ่านคิดเขียน!W57))</f>
        <v/>
      </c>
      <c r="X27" s="189" t="str">
        <f>IF($B$2=1,IF(ประเมินอ่านคิดเขียน!X27="","",ประเมินอ่านคิดเขียน!X27),IF(ประเมินอ่านคิดเขียน!X57="","",ประเมินอ่านคิดเขียน!X57))</f>
        <v/>
      </c>
      <c r="Y27" s="186" t="str">
        <f>IF($B$2=1,IF(ประเมินอ่านคิดเขียน!Y27="","",ประเมินอ่านคิดเขียน!Y27),IF(ประเมินอ่านคิดเขียน!Y57="","",ประเมินอ่านคิดเขียน!Y57))</f>
        <v/>
      </c>
      <c r="Z27" s="186" t="str">
        <f>IF($B$2=1,IF(ประเมินอ่านคิดเขียน!Z27="","",ประเมินอ่านคิดเขียน!Z27),IF(ประเมินอ่านคิดเขียน!Z57="","",ประเมินอ่านคิดเขียน!Z57))</f>
        <v/>
      </c>
      <c r="AA27" s="186" t="str">
        <f>IF($B$2=1,IF(ประเมินอ่านคิดเขียน!AA27="","",ประเมินอ่านคิดเขียน!AA27),IF(ประเมินอ่านคิดเขียน!AA57="","",ประเมินอ่านคิดเขียน!AA57))</f>
        <v/>
      </c>
      <c r="AB27" s="186" t="str">
        <f>IF($B$2=1,IF(ประเมินอ่านคิดเขียน!AB27="","",ประเมินอ่านคิดเขียน!AB27),IF(ประเมินอ่านคิดเขียน!AB57="","",ประเมินอ่านคิดเขียน!AB57))</f>
        <v/>
      </c>
      <c r="AC27" s="186" t="str">
        <f>IF($B$2=1,IF(ประเมินอ่านคิดเขียน!AC27="","",ประเมินอ่านคิดเขียน!AC27),IF(ประเมินอ่านคิดเขียน!AC57="","",ประเมินอ่านคิดเขียน!AC57))</f>
        <v/>
      </c>
      <c r="AD27" s="186" t="str">
        <f>IF($B$2=1,IF(ประเมินอ่านคิดเขียน!AD27="","",ประเมินอ่านคิดเขียน!AD27),IF(ประเมินอ่านคิดเขียน!AD57="","",ประเมินอ่านคิดเขียน!AD57))</f>
        <v/>
      </c>
      <c r="AE27" s="186" t="str">
        <f>IF($B$2=1,IF(ประเมินอ่านคิดเขียน!AE27="","",ประเมินอ่านคิดเขียน!AE27),IF(ประเมินอ่านคิดเขียน!AE57="","",ประเมินอ่านคิดเขียน!AE57))</f>
        <v/>
      </c>
      <c r="AF27" s="189" t="str">
        <f>IF($B$2=1,IF(ประเมินอ่านคิดเขียน!AF27="","",ประเมินอ่านคิดเขียน!AF27),IF(ประเมินอ่านคิดเขียน!AF57="","",ประเมินอ่านคิดเขียน!AF57))</f>
        <v/>
      </c>
      <c r="AG27" s="186" t="str">
        <f>IF($B$2=1,IF(ประเมินอ่านคิดเขียน!AG27="","",ประเมินอ่านคิดเขียน!AG27),IF(ประเมินอ่านคิดเขียน!AG57="","",ประเมินอ่านคิดเขียน!AG57))</f>
        <v/>
      </c>
      <c r="AH27" s="186" t="str">
        <f>IF($B$2=1,IF(ประเมินอ่านคิดเขียน!AH27="","",ประเมินอ่านคิดเขียน!AH27),IF(ประเมินอ่านคิดเขียน!AH57="","",ประเมินอ่านคิดเขียน!AH57))</f>
        <v/>
      </c>
      <c r="AI27" s="186" t="str">
        <f>IF($B$2=1,IF(ประเมินอ่านคิดเขียน!AI27="","",ประเมินอ่านคิดเขียน!AI27),IF(ประเมินอ่านคิดเขียน!AI57="","",ประเมินอ่านคิดเขียน!AI57))</f>
        <v/>
      </c>
      <c r="AJ27" s="186" t="str">
        <f>IF($B$2=1,IF(ประเมินอ่านคิดเขียน!AJ27="","",ประเมินอ่านคิดเขียน!AJ27),IF(ประเมินอ่านคิดเขียน!AJ57="","",ประเมินอ่านคิดเขียน!AJ57))</f>
        <v/>
      </c>
      <c r="AK27" s="186" t="str">
        <f>IF($B$2=1,IF(ประเมินอ่านคิดเขียน!AK27="","",ประเมินอ่านคิดเขียน!AK27),IF(ประเมินอ่านคิดเขียน!AK57="","",ประเมินอ่านคิดเขียน!AK57))</f>
        <v/>
      </c>
      <c r="AL27" s="189" t="str">
        <f>IF($B$2=1,IF(ประเมินอ่านคิดเขียน!AL27="","",ประเมินอ่านคิดเขียน!AL27),IF(ประเมินอ่านคิดเขียน!AL57="","",ประเมินอ่านคิดเขียน!AL57))</f>
        <v/>
      </c>
      <c r="AM27" s="186" t="str">
        <f>IF($B$2=1,IF(ประเมินอ่านคิดเขียน!AM27="","",ประเมินอ่านคิดเขียน!AM27),IF(ประเมินอ่านคิดเขียน!AM57="","",ประเมินอ่านคิดเขียน!AM57))</f>
        <v/>
      </c>
      <c r="AN27" s="186" t="str">
        <f>IF($B$2=1,IF(ประเมินอ่านคิดเขียน!AN27="","",ประเมินอ่านคิดเขียน!AN27),IF(ประเมินอ่านคิดเขียน!AN57="","",ประเมินอ่านคิดเขียน!AN57))</f>
        <v/>
      </c>
      <c r="AO27" s="186" t="str">
        <f>IF($B$2=1,IF(ประเมินอ่านคิดเขียน!AO27="","",ประเมินอ่านคิดเขียน!AO27),IF(ประเมินอ่านคิดเขียน!AO57="","",ประเมินอ่านคิดเขียน!AO57))</f>
        <v/>
      </c>
      <c r="AP27" s="186" t="str">
        <f>IF($B$2=1,IF(ประเมินอ่านคิดเขียน!AP27="","",ประเมินอ่านคิดเขียน!AP27),IF(ประเมินอ่านคิดเขียน!AP57="","",ประเมินอ่านคิดเขียน!AP57))</f>
        <v/>
      </c>
      <c r="AQ27" s="186" t="str">
        <f>IF($B$2=1,IF(ประเมินอ่านคิดเขียน!AQ27="","",ประเมินอ่านคิดเขียน!AQ27),IF(ประเมินอ่านคิดเขียน!AQ57="","",ประเมินอ่านคิดเขียน!AQ57))</f>
        <v/>
      </c>
      <c r="AR27" s="186" t="str">
        <f>IF($B$2=1,IF(ประเมินอ่านคิดเขียน!AR27="","",ประเมินอ่านคิดเขียน!AR27),IF(ประเมินอ่านคิดเขียน!AR57="","",ประเมินอ่านคิดเขียน!AR57))</f>
        <v/>
      </c>
      <c r="AS27" s="186" t="str">
        <f>IF($B$2=1,IF(ประเมินอ่านคิดเขียน!AS27="","",ประเมินอ่านคิดเขียน!AS27),IF(ประเมินอ่านคิดเขียน!AS57="","",ประเมินอ่านคิดเขียน!AS57))</f>
        <v/>
      </c>
      <c r="AT27" s="189" t="str">
        <f>IF($B$2=1,IF(ประเมินอ่านคิดเขียน!AT27="","",ประเมินอ่านคิดเขียน!AT27),IF(ประเมินอ่านคิดเขียน!AT57="","",ประเมินอ่านคิดเขียน!AT57))</f>
        <v/>
      </c>
      <c r="AU27" s="186" t="str">
        <f>IF($B$2=1,IF(ประเมินอ่านคิดเขียน!AU27="","",ประเมินอ่านคิดเขียน!AU27),IF(ประเมินอ่านคิดเขียน!AU57="","",ประเมินอ่านคิดเขียน!AU57))</f>
        <v/>
      </c>
      <c r="AV27" s="189" t="str">
        <f>IF($B$2=1,IF(ประเมินอ่านคิดเขียน!AV27="","",ประเมินอ่านคิดเขียน!AV27),IF(ประเมินอ่านคิดเขียน!AV57="","",ประเมินอ่านคิดเขียน!AV57))</f>
        <v/>
      </c>
      <c r="AW27" s="186" t="str">
        <f>IF($B$2=1,IF(ประเมินอ่านคิดเขียน!AW27="","",ประเมินอ่านคิดเขียน!AW27),IF(ประเมินอ่านคิดเขียน!AW57="","",ประเมินอ่านคิดเขียน!AW57))</f>
        <v/>
      </c>
    </row>
    <row r="28" spans="1:49" ht="20.100000000000001" customHeight="1" x14ac:dyDescent="0.5">
      <c r="A28" s="213"/>
      <c r="B28" s="213"/>
      <c r="C28" s="213"/>
      <c r="D28" s="190">
        <f t="shared" si="6"/>
        <v>23</v>
      </c>
      <c r="E28" s="188" t="str">
        <f>IF($B$2=1,IF(ประเมินอ่านคิดเขียน!E28="","",ประเมินอ่านคิดเขียน!E28),IF(ประเมินอ่านคิดเขียน!E58="","",ประเมินอ่านคิดเขียน!E58))</f>
        <v/>
      </c>
      <c r="F28" s="186" t="str">
        <f>IF($B$2=1,IF(ประเมินอ่านคิดเขียน!F28="","",ประเมินอ่านคิดเขียน!F28),IF(ประเมินอ่านคิดเขียน!F58="","",ประเมินอ่านคิดเขียน!F58))</f>
        <v/>
      </c>
      <c r="G28" s="186" t="str">
        <f>IF($B$2=1,IF(ประเมินอ่านคิดเขียน!G28="","",ประเมินอ่านคิดเขียน!G28),IF(ประเมินอ่านคิดเขียน!G58="","",ประเมินอ่านคิดเขียน!G58))</f>
        <v/>
      </c>
      <c r="H28" s="186" t="str">
        <f>IF($B$2=1,IF(ประเมินอ่านคิดเขียน!H28="","",ประเมินอ่านคิดเขียน!H28),IF(ประเมินอ่านคิดเขียน!H58="","",ประเมินอ่านคิดเขียน!H58))</f>
        <v/>
      </c>
      <c r="I28" s="186" t="str">
        <f>IF($B$2=1,IF(ประเมินอ่านคิดเขียน!I28="","",ประเมินอ่านคิดเขียน!I28),IF(ประเมินอ่านคิดเขียน!I58="","",ประเมินอ่านคิดเขียน!I58))</f>
        <v/>
      </c>
      <c r="J28" s="189" t="str">
        <f>IF($B$2=1,IF(ประเมินอ่านคิดเขียน!J28="","",ประเมินอ่านคิดเขียน!J28),IF(ประเมินอ่านคิดเขียน!J58="","",ประเมินอ่านคิดเขียน!J58))</f>
        <v/>
      </c>
      <c r="K28" s="186" t="str">
        <f>IF($B$2=1,IF(ประเมินอ่านคิดเขียน!K28="","",ประเมินอ่านคิดเขียน!K28),IF(ประเมินอ่านคิดเขียน!K58="","",ประเมินอ่านคิดเขียน!K58))</f>
        <v/>
      </c>
      <c r="L28" s="186" t="str">
        <f>IF($B$2=1,IF(ประเมินอ่านคิดเขียน!L28="","",ประเมินอ่านคิดเขียน!L28),IF(ประเมินอ่านคิดเขียน!L58="","",ประเมินอ่านคิดเขียน!L58))</f>
        <v/>
      </c>
      <c r="M28" s="186" t="str">
        <f>IF($B$2=1,IF(ประเมินอ่านคิดเขียน!M28="","",ประเมินอ่านคิดเขียน!M28),IF(ประเมินอ่านคิดเขียน!M58="","",ประเมินอ่านคิดเขียน!M58))</f>
        <v/>
      </c>
      <c r="N28" s="186" t="str">
        <f>IF($B$2=1,IF(ประเมินอ่านคิดเขียน!N28="","",ประเมินอ่านคิดเขียน!N28),IF(ประเมินอ่านคิดเขียน!N58="","",ประเมินอ่านคิดเขียน!N58))</f>
        <v/>
      </c>
      <c r="O28" s="186" t="str">
        <f>IF($B$2=1,IF(ประเมินอ่านคิดเขียน!O28="","",ประเมินอ่านคิดเขียน!O28),IF(ประเมินอ่านคิดเขียน!O58="","",ประเมินอ่านคิดเขียน!O58))</f>
        <v/>
      </c>
      <c r="P28" s="186" t="str">
        <f>IF($B$2=1,IF(ประเมินอ่านคิดเขียน!P28="","",ประเมินอ่านคิดเขียน!P28),IF(ประเมินอ่านคิดเขียน!P58="","",ประเมินอ่านคิดเขียน!P58))</f>
        <v/>
      </c>
      <c r="Q28" s="186" t="str">
        <f>IF($B$2=1,IF(ประเมินอ่านคิดเขียน!Q28="","",ประเมินอ่านคิดเขียน!Q28),IF(ประเมินอ่านคิดเขียน!Q58="","",ประเมินอ่านคิดเขียน!Q58))</f>
        <v/>
      </c>
      <c r="R28" s="189" t="str">
        <f>IF($B$2=1,IF(ประเมินอ่านคิดเขียน!R28="","",ประเมินอ่านคิดเขียน!R28),IF(ประเมินอ่านคิดเขียน!R58="","",ประเมินอ่านคิดเขียน!R58))</f>
        <v/>
      </c>
      <c r="S28" s="186" t="str">
        <f>IF($B$2=1,IF(ประเมินอ่านคิดเขียน!S28="","",ประเมินอ่านคิดเขียน!S28),IF(ประเมินอ่านคิดเขียน!S58="","",ประเมินอ่านคิดเขียน!S58))</f>
        <v/>
      </c>
      <c r="T28" s="186" t="str">
        <f>IF($B$2=1,IF(ประเมินอ่านคิดเขียน!T28="","",ประเมินอ่านคิดเขียน!T28),IF(ประเมินอ่านคิดเขียน!T58="","",ประเมินอ่านคิดเขียน!T58))</f>
        <v/>
      </c>
      <c r="U28" s="186" t="str">
        <f>IF($B$2=1,IF(ประเมินอ่านคิดเขียน!U28="","",ประเมินอ่านคิดเขียน!U28),IF(ประเมินอ่านคิดเขียน!U58="","",ประเมินอ่านคิดเขียน!U58))</f>
        <v/>
      </c>
      <c r="V28" s="186" t="str">
        <f>IF($B$2=1,IF(ประเมินอ่านคิดเขียน!V28="","",ประเมินอ่านคิดเขียน!V28),IF(ประเมินอ่านคิดเขียน!V58="","",ประเมินอ่านคิดเขียน!V58))</f>
        <v/>
      </c>
      <c r="W28" s="186" t="str">
        <f>IF($B$2=1,IF(ประเมินอ่านคิดเขียน!W28="","",ประเมินอ่านคิดเขียน!W28),IF(ประเมินอ่านคิดเขียน!W58="","",ประเมินอ่านคิดเขียน!W58))</f>
        <v/>
      </c>
      <c r="X28" s="189" t="str">
        <f>IF($B$2=1,IF(ประเมินอ่านคิดเขียน!X28="","",ประเมินอ่านคิดเขียน!X28),IF(ประเมินอ่านคิดเขียน!X58="","",ประเมินอ่านคิดเขียน!X58))</f>
        <v/>
      </c>
      <c r="Y28" s="186" t="str">
        <f>IF($B$2=1,IF(ประเมินอ่านคิดเขียน!Y28="","",ประเมินอ่านคิดเขียน!Y28),IF(ประเมินอ่านคิดเขียน!Y58="","",ประเมินอ่านคิดเขียน!Y58))</f>
        <v/>
      </c>
      <c r="Z28" s="186" t="str">
        <f>IF($B$2=1,IF(ประเมินอ่านคิดเขียน!Z28="","",ประเมินอ่านคิดเขียน!Z28),IF(ประเมินอ่านคิดเขียน!Z58="","",ประเมินอ่านคิดเขียน!Z58))</f>
        <v/>
      </c>
      <c r="AA28" s="186" t="str">
        <f>IF($B$2=1,IF(ประเมินอ่านคิดเขียน!AA28="","",ประเมินอ่านคิดเขียน!AA28),IF(ประเมินอ่านคิดเขียน!AA58="","",ประเมินอ่านคิดเขียน!AA58))</f>
        <v/>
      </c>
      <c r="AB28" s="186" t="str">
        <f>IF($B$2=1,IF(ประเมินอ่านคิดเขียน!AB28="","",ประเมินอ่านคิดเขียน!AB28),IF(ประเมินอ่านคิดเขียน!AB58="","",ประเมินอ่านคิดเขียน!AB58))</f>
        <v/>
      </c>
      <c r="AC28" s="186" t="str">
        <f>IF($B$2=1,IF(ประเมินอ่านคิดเขียน!AC28="","",ประเมินอ่านคิดเขียน!AC28),IF(ประเมินอ่านคิดเขียน!AC58="","",ประเมินอ่านคิดเขียน!AC58))</f>
        <v/>
      </c>
      <c r="AD28" s="186" t="str">
        <f>IF($B$2=1,IF(ประเมินอ่านคิดเขียน!AD28="","",ประเมินอ่านคิดเขียน!AD28),IF(ประเมินอ่านคิดเขียน!AD58="","",ประเมินอ่านคิดเขียน!AD58))</f>
        <v/>
      </c>
      <c r="AE28" s="186" t="str">
        <f>IF($B$2=1,IF(ประเมินอ่านคิดเขียน!AE28="","",ประเมินอ่านคิดเขียน!AE28),IF(ประเมินอ่านคิดเขียน!AE58="","",ประเมินอ่านคิดเขียน!AE58))</f>
        <v/>
      </c>
      <c r="AF28" s="189" t="str">
        <f>IF($B$2=1,IF(ประเมินอ่านคิดเขียน!AF28="","",ประเมินอ่านคิดเขียน!AF28),IF(ประเมินอ่านคิดเขียน!AF58="","",ประเมินอ่านคิดเขียน!AF58))</f>
        <v/>
      </c>
      <c r="AG28" s="186" t="str">
        <f>IF($B$2=1,IF(ประเมินอ่านคิดเขียน!AG28="","",ประเมินอ่านคิดเขียน!AG28),IF(ประเมินอ่านคิดเขียน!AG58="","",ประเมินอ่านคิดเขียน!AG58))</f>
        <v/>
      </c>
      <c r="AH28" s="186" t="str">
        <f>IF($B$2=1,IF(ประเมินอ่านคิดเขียน!AH28="","",ประเมินอ่านคิดเขียน!AH28),IF(ประเมินอ่านคิดเขียน!AH58="","",ประเมินอ่านคิดเขียน!AH58))</f>
        <v/>
      </c>
      <c r="AI28" s="186" t="str">
        <f>IF($B$2=1,IF(ประเมินอ่านคิดเขียน!AI28="","",ประเมินอ่านคิดเขียน!AI28),IF(ประเมินอ่านคิดเขียน!AI58="","",ประเมินอ่านคิดเขียน!AI58))</f>
        <v/>
      </c>
      <c r="AJ28" s="186" t="str">
        <f>IF($B$2=1,IF(ประเมินอ่านคิดเขียน!AJ28="","",ประเมินอ่านคิดเขียน!AJ28),IF(ประเมินอ่านคิดเขียน!AJ58="","",ประเมินอ่านคิดเขียน!AJ58))</f>
        <v/>
      </c>
      <c r="AK28" s="186" t="str">
        <f>IF($B$2=1,IF(ประเมินอ่านคิดเขียน!AK28="","",ประเมินอ่านคิดเขียน!AK28),IF(ประเมินอ่านคิดเขียน!AK58="","",ประเมินอ่านคิดเขียน!AK58))</f>
        <v/>
      </c>
      <c r="AL28" s="189" t="str">
        <f>IF($B$2=1,IF(ประเมินอ่านคิดเขียน!AL28="","",ประเมินอ่านคิดเขียน!AL28),IF(ประเมินอ่านคิดเขียน!AL58="","",ประเมินอ่านคิดเขียน!AL58))</f>
        <v/>
      </c>
      <c r="AM28" s="186" t="str">
        <f>IF($B$2=1,IF(ประเมินอ่านคิดเขียน!AM28="","",ประเมินอ่านคิดเขียน!AM28),IF(ประเมินอ่านคิดเขียน!AM58="","",ประเมินอ่านคิดเขียน!AM58))</f>
        <v/>
      </c>
      <c r="AN28" s="186" t="str">
        <f>IF($B$2=1,IF(ประเมินอ่านคิดเขียน!AN28="","",ประเมินอ่านคิดเขียน!AN28),IF(ประเมินอ่านคิดเขียน!AN58="","",ประเมินอ่านคิดเขียน!AN58))</f>
        <v/>
      </c>
      <c r="AO28" s="186" t="str">
        <f>IF($B$2=1,IF(ประเมินอ่านคิดเขียน!AO28="","",ประเมินอ่านคิดเขียน!AO28),IF(ประเมินอ่านคิดเขียน!AO58="","",ประเมินอ่านคิดเขียน!AO58))</f>
        <v/>
      </c>
      <c r="AP28" s="186" t="str">
        <f>IF($B$2=1,IF(ประเมินอ่านคิดเขียน!AP28="","",ประเมินอ่านคิดเขียน!AP28),IF(ประเมินอ่านคิดเขียน!AP58="","",ประเมินอ่านคิดเขียน!AP58))</f>
        <v/>
      </c>
      <c r="AQ28" s="186" t="str">
        <f>IF($B$2=1,IF(ประเมินอ่านคิดเขียน!AQ28="","",ประเมินอ่านคิดเขียน!AQ28),IF(ประเมินอ่านคิดเขียน!AQ58="","",ประเมินอ่านคิดเขียน!AQ58))</f>
        <v/>
      </c>
      <c r="AR28" s="186" t="str">
        <f>IF($B$2=1,IF(ประเมินอ่านคิดเขียน!AR28="","",ประเมินอ่านคิดเขียน!AR28),IF(ประเมินอ่านคิดเขียน!AR58="","",ประเมินอ่านคิดเขียน!AR58))</f>
        <v/>
      </c>
      <c r="AS28" s="186" t="str">
        <f>IF($B$2=1,IF(ประเมินอ่านคิดเขียน!AS28="","",ประเมินอ่านคิดเขียน!AS28),IF(ประเมินอ่านคิดเขียน!AS58="","",ประเมินอ่านคิดเขียน!AS58))</f>
        <v/>
      </c>
      <c r="AT28" s="189" t="str">
        <f>IF($B$2=1,IF(ประเมินอ่านคิดเขียน!AT28="","",ประเมินอ่านคิดเขียน!AT28),IF(ประเมินอ่านคิดเขียน!AT58="","",ประเมินอ่านคิดเขียน!AT58))</f>
        <v/>
      </c>
      <c r="AU28" s="186" t="str">
        <f>IF($B$2=1,IF(ประเมินอ่านคิดเขียน!AU28="","",ประเมินอ่านคิดเขียน!AU28),IF(ประเมินอ่านคิดเขียน!AU58="","",ประเมินอ่านคิดเขียน!AU58))</f>
        <v/>
      </c>
      <c r="AV28" s="189" t="str">
        <f>IF($B$2=1,IF(ประเมินอ่านคิดเขียน!AV28="","",ประเมินอ่านคิดเขียน!AV28),IF(ประเมินอ่านคิดเขียน!AV58="","",ประเมินอ่านคิดเขียน!AV58))</f>
        <v/>
      </c>
      <c r="AW28" s="186" t="str">
        <f>IF($B$2=1,IF(ประเมินอ่านคิดเขียน!AW28="","",ประเมินอ่านคิดเขียน!AW28),IF(ประเมินอ่านคิดเขียน!AW58="","",ประเมินอ่านคิดเขียน!AW58))</f>
        <v/>
      </c>
    </row>
    <row r="29" spans="1:49" ht="20.100000000000001" customHeight="1" x14ac:dyDescent="0.5">
      <c r="A29" s="213"/>
      <c r="B29" s="213"/>
      <c r="C29" s="213"/>
      <c r="D29" s="190">
        <f t="shared" si="6"/>
        <v>24</v>
      </c>
      <c r="E29" s="188" t="str">
        <f>IF($B$2=1,IF(ประเมินอ่านคิดเขียน!E29="","",ประเมินอ่านคิดเขียน!E29),IF(ประเมินอ่านคิดเขียน!E59="","",ประเมินอ่านคิดเขียน!E59))</f>
        <v/>
      </c>
      <c r="F29" s="186" t="str">
        <f>IF($B$2=1,IF(ประเมินอ่านคิดเขียน!F29="","",ประเมินอ่านคิดเขียน!F29),IF(ประเมินอ่านคิดเขียน!F59="","",ประเมินอ่านคิดเขียน!F59))</f>
        <v/>
      </c>
      <c r="G29" s="186" t="str">
        <f>IF($B$2=1,IF(ประเมินอ่านคิดเขียน!G29="","",ประเมินอ่านคิดเขียน!G29),IF(ประเมินอ่านคิดเขียน!G59="","",ประเมินอ่านคิดเขียน!G59))</f>
        <v/>
      </c>
      <c r="H29" s="186" t="str">
        <f>IF($B$2=1,IF(ประเมินอ่านคิดเขียน!H29="","",ประเมินอ่านคิดเขียน!H29),IF(ประเมินอ่านคิดเขียน!H59="","",ประเมินอ่านคิดเขียน!H59))</f>
        <v/>
      </c>
      <c r="I29" s="186" t="str">
        <f>IF($B$2=1,IF(ประเมินอ่านคิดเขียน!I29="","",ประเมินอ่านคิดเขียน!I29),IF(ประเมินอ่านคิดเขียน!I59="","",ประเมินอ่านคิดเขียน!I59))</f>
        <v/>
      </c>
      <c r="J29" s="189" t="str">
        <f>IF($B$2=1,IF(ประเมินอ่านคิดเขียน!J29="","",ประเมินอ่านคิดเขียน!J29),IF(ประเมินอ่านคิดเขียน!J59="","",ประเมินอ่านคิดเขียน!J59))</f>
        <v/>
      </c>
      <c r="K29" s="186" t="str">
        <f>IF($B$2=1,IF(ประเมินอ่านคิดเขียน!K29="","",ประเมินอ่านคิดเขียน!K29),IF(ประเมินอ่านคิดเขียน!K59="","",ประเมินอ่านคิดเขียน!K59))</f>
        <v/>
      </c>
      <c r="L29" s="186" t="str">
        <f>IF($B$2=1,IF(ประเมินอ่านคิดเขียน!L29="","",ประเมินอ่านคิดเขียน!L29),IF(ประเมินอ่านคิดเขียน!L59="","",ประเมินอ่านคิดเขียน!L59))</f>
        <v/>
      </c>
      <c r="M29" s="186" t="str">
        <f>IF($B$2=1,IF(ประเมินอ่านคิดเขียน!M29="","",ประเมินอ่านคิดเขียน!M29),IF(ประเมินอ่านคิดเขียน!M59="","",ประเมินอ่านคิดเขียน!M59))</f>
        <v/>
      </c>
      <c r="N29" s="186" t="str">
        <f>IF($B$2=1,IF(ประเมินอ่านคิดเขียน!N29="","",ประเมินอ่านคิดเขียน!N29),IF(ประเมินอ่านคิดเขียน!N59="","",ประเมินอ่านคิดเขียน!N59))</f>
        <v/>
      </c>
      <c r="O29" s="186" t="str">
        <f>IF($B$2=1,IF(ประเมินอ่านคิดเขียน!O29="","",ประเมินอ่านคิดเขียน!O29),IF(ประเมินอ่านคิดเขียน!O59="","",ประเมินอ่านคิดเขียน!O59))</f>
        <v/>
      </c>
      <c r="P29" s="186" t="str">
        <f>IF($B$2=1,IF(ประเมินอ่านคิดเขียน!P29="","",ประเมินอ่านคิดเขียน!P29),IF(ประเมินอ่านคิดเขียน!P59="","",ประเมินอ่านคิดเขียน!P59))</f>
        <v/>
      </c>
      <c r="Q29" s="186" t="str">
        <f>IF($B$2=1,IF(ประเมินอ่านคิดเขียน!Q29="","",ประเมินอ่านคิดเขียน!Q29),IF(ประเมินอ่านคิดเขียน!Q59="","",ประเมินอ่านคิดเขียน!Q59))</f>
        <v/>
      </c>
      <c r="R29" s="189" t="str">
        <f>IF($B$2=1,IF(ประเมินอ่านคิดเขียน!R29="","",ประเมินอ่านคิดเขียน!R29),IF(ประเมินอ่านคิดเขียน!R59="","",ประเมินอ่านคิดเขียน!R59))</f>
        <v/>
      </c>
      <c r="S29" s="186" t="str">
        <f>IF($B$2=1,IF(ประเมินอ่านคิดเขียน!S29="","",ประเมินอ่านคิดเขียน!S29),IF(ประเมินอ่านคิดเขียน!S59="","",ประเมินอ่านคิดเขียน!S59))</f>
        <v/>
      </c>
      <c r="T29" s="186" t="str">
        <f>IF($B$2=1,IF(ประเมินอ่านคิดเขียน!T29="","",ประเมินอ่านคิดเขียน!T29),IF(ประเมินอ่านคิดเขียน!T59="","",ประเมินอ่านคิดเขียน!T59))</f>
        <v/>
      </c>
      <c r="U29" s="186" t="str">
        <f>IF($B$2=1,IF(ประเมินอ่านคิดเขียน!U29="","",ประเมินอ่านคิดเขียน!U29),IF(ประเมินอ่านคิดเขียน!U59="","",ประเมินอ่านคิดเขียน!U59))</f>
        <v/>
      </c>
      <c r="V29" s="186" t="str">
        <f>IF($B$2=1,IF(ประเมินอ่านคิดเขียน!V29="","",ประเมินอ่านคิดเขียน!V29),IF(ประเมินอ่านคิดเขียน!V59="","",ประเมินอ่านคิดเขียน!V59))</f>
        <v/>
      </c>
      <c r="W29" s="186" t="str">
        <f>IF($B$2=1,IF(ประเมินอ่านคิดเขียน!W29="","",ประเมินอ่านคิดเขียน!W29),IF(ประเมินอ่านคิดเขียน!W59="","",ประเมินอ่านคิดเขียน!W59))</f>
        <v/>
      </c>
      <c r="X29" s="189" t="str">
        <f>IF($B$2=1,IF(ประเมินอ่านคิดเขียน!X29="","",ประเมินอ่านคิดเขียน!X29),IF(ประเมินอ่านคิดเขียน!X59="","",ประเมินอ่านคิดเขียน!X59))</f>
        <v/>
      </c>
      <c r="Y29" s="186" t="str">
        <f>IF($B$2=1,IF(ประเมินอ่านคิดเขียน!Y29="","",ประเมินอ่านคิดเขียน!Y29),IF(ประเมินอ่านคิดเขียน!Y59="","",ประเมินอ่านคิดเขียน!Y59))</f>
        <v/>
      </c>
      <c r="Z29" s="186" t="str">
        <f>IF($B$2=1,IF(ประเมินอ่านคิดเขียน!Z29="","",ประเมินอ่านคิดเขียน!Z29),IF(ประเมินอ่านคิดเขียน!Z59="","",ประเมินอ่านคิดเขียน!Z59))</f>
        <v/>
      </c>
      <c r="AA29" s="186" t="str">
        <f>IF($B$2=1,IF(ประเมินอ่านคิดเขียน!AA29="","",ประเมินอ่านคิดเขียน!AA29),IF(ประเมินอ่านคิดเขียน!AA59="","",ประเมินอ่านคิดเขียน!AA59))</f>
        <v/>
      </c>
      <c r="AB29" s="186" t="str">
        <f>IF($B$2=1,IF(ประเมินอ่านคิดเขียน!AB29="","",ประเมินอ่านคิดเขียน!AB29),IF(ประเมินอ่านคิดเขียน!AB59="","",ประเมินอ่านคิดเขียน!AB59))</f>
        <v/>
      </c>
      <c r="AC29" s="186" t="str">
        <f>IF($B$2=1,IF(ประเมินอ่านคิดเขียน!AC29="","",ประเมินอ่านคิดเขียน!AC29),IF(ประเมินอ่านคิดเขียน!AC59="","",ประเมินอ่านคิดเขียน!AC59))</f>
        <v/>
      </c>
      <c r="AD29" s="186" t="str">
        <f>IF($B$2=1,IF(ประเมินอ่านคิดเขียน!AD29="","",ประเมินอ่านคิดเขียน!AD29),IF(ประเมินอ่านคิดเขียน!AD59="","",ประเมินอ่านคิดเขียน!AD59))</f>
        <v/>
      </c>
      <c r="AE29" s="186" t="str">
        <f>IF($B$2=1,IF(ประเมินอ่านคิดเขียน!AE29="","",ประเมินอ่านคิดเขียน!AE29),IF(ประเมินอ่านคิดเขียน!AE59="","",ประเมินอ่านคิดเขียน!AE59))</f>
        <v/>
      </c>
      <c r="AF29" s="189" t="str">
        <f>IF($B$2=1,IF(ประเมินอ่านคิดเขียน!AF29="","",ประเมินอ่านคิดเขียน!AF29),IF(ประเมินอ่านคิดเขียน!AF59="","",ประเมินอ่านคิดเขียน!AF59))</f>
        <v/>
      </c>
      <c r="AG29" s="186" t="str">
        <f>IF($B$2=1,IF(ประเมินอ่านคิดเขียน!AG29="","",ประเมินอ่านคิดเขียน!AG29),IF(ประเมินอ่านคิดเขียน!AG59="","",ประเมินอ่านคิดเขียน!AG59))</f>
        <v/>
      </c>
      <c r="AH29" s="186" t="str">
        <f>IF($B$2=1,IF(ประเมินอ่านคิดเขียน!AH29="","",ประเมินอ่านคิดเขียน!AH29),IF(ประเมินอ่านคิดเขียน!AH59="","",ประเมินอ่านคิดเขียน!AH59))</f>
        <v/>
      </c>
      <c r="AI29" s="186" t="str">
        <f>IF($B$2=1,IF(ประเมินอ่านคิดเขียน!AI29="","",ประเมินอ่านคิดเขียน!AI29),IF(ประเมินอ่านคิดเขียน!AI59="","",ประเมินอ่านคิดเขียน!AI59))</f>
        <v/>
      </c>
      <c r="AJ29" s="186" t="str">
        <f>IF($B$2=1,IF(ประเมินอ่านคิดเขียน!AJ29="","",ประเมินอ่านคิดเขียน!AJ29),IF(ประเมินอ่านคิดเขียน!AJ59="","",ประเมินอ่านคิดเขียน!AJ59))</f>
        <v/>
      </c>
      <c r="AK29" s="186" t="str">
        <f>IF($B$2=1,IF(ประเมินอ่านคิดเขียน!AK29="","",ประเมินอ่านคิดเขียน!AK29),IF(ประเมินอ่านคิดเขียน!AK59="","",ประเมินอ่านคิดเขียน!AK59))</f>
        <v/>
      </c>
      <c r="AL29" s="189" t="str">
        <f>IF($B$2=1,IF(ประเมินอ่านคิดเขียน!AL29="","",ประเมินอ่านคิดเขียน!AL29),IF(ประเมินอ่านคิดเขียน!AL59="","",ประเมินอ่านคิดเขียน!AL59))</f>
        <v/>
      </c>
      <c r="AM29" s="186" t="str">
        <f>IF($B$2=1,IF(ประเมินอ่านคิดเขียน!AM29="","",ประเมินอ่านคิดเขียน!AM29),IF(ประเมินอ่านคิดเขียน!AM59="","",ประเมินอ่านคิดเขียน!AM59))</f>
        <v/>
      </c>
      <c r="AN29" s="186" t="str">
        <f>IF($B$2=1,IF(ประเมินอ่านคิดเขียน!AN29="","",ประเมินอ่านคิดเขียน!AN29),IF(ประเมินอ่านคิดเขียน!AN59="","",ประเมินอ่านคิดเขียน!AN59))</f>
        <v/>
      </c>
      <c r="AO29" s="186" t="str">
        <f>IF($B$2=1,IF(ประเมินอ่านคิดเขียน!AO29="","",ประเมินอ่านคิดเขียน!AO29),IF(ประเมินอ่านคิดเขียน!AO59="","",ประเมินอ่านคิดเขียน!AO59))</f>
        <v/>
      </c>
      <c r="AP29" s="186" t="str">
        <f>IF($B$2=1,IF(ประเมินอ่านคิดเขียน!AP29="","",ประเมินอ่านคิดเขียน!AP29),IF(ประเมินอ่านคิดเขียน!AP59="","",ประเมินอ่านคิดเขียน!AP59))</f>
        <v/>
      </c>
      <c r="AQ29" s="186" t="str">
        <f>IF($B$2=1,IF(ประเมินอ่านคิดเขียน!AQ29="","",ประเมินอ่านคิดเขียน!AQ29),IF(ประเมินอ่านคิดเขียน!AQ59="","",ประเมินอ่านคิดเขียน!AQ59))</f>
        <v/>
      </c>
      <c r="AR29" s="186" t="str">
        <f>IF($B$2=1,IF(ประเมินอ่านคิดเขียน!AR29="","",ประเมินอ่านคิดเขียน!AR29),IF(ประเมินอ่านคิดเขียน!AR59="","",ประเมินอ่านคิดเขียน!AR59))</f>
        <v/>
      </c>
      <c r="AS29" s="186" t="str">
        <f>IF($B$2=1,IF(ประเมินอ่านคิดเขียน!AS29="","",ประเมินอ่านคิดเขียน!AS29),IF(ประเมินอ่านคิดเขียน!AS59="","",ประเมินอ่านคิดเขียน!AS59))</f>
        <v/>
      </c>
      <c r="AT29" s="189" t="str">
        <f>IF($B$2=1,IF(ประเมินอ่านคิดเขียน!AT29="","",ประเมินอ่านคิดเขียน!AT29),IF(ประเมินอ่านคิดเขียน!AT59="","",ประเมินอ่านคิดเขียน!AT59))</f>
        <v/>
      </c>
      <c r="AU29" s="186" t="str">
        <f>IF($B$2=1,IF(ประเมินอ่านคิดเขียน!AU29="","",ประเมินอ่านคิดเขียน!AU29),IF(ประเมินอ่านคิดเขียน!AU59="","",ประเมินอ่านคิดเขียน!AU59))</f>
        <v/>
      </c>
      <c r="AV29" s="189" t="str">
        <f>IF($B$2=1,IF(ประเมินอ่านคิดเขียน!AV29="","",ประเมินอ่านคิดเขียน!AV29),IF(ประเมินอ่านคิดเขียน!AV59="","",ประเมินอ่านคิดเขียน!AV59))</f>
        <v/>
      </c>
      <c r="AW29" s="186" t="str">
        <f>IF($B$2=1,IF(ประเมินอ่านคิดเขียน!AW29="","",ประเมินอ่านคิดเขียน!AW29),IF(ประเมินอ่านคิดเขียน!AW59="","",ประเมินอ่านคิดเขียน!AW59))</f>
        <v/>
      </c>
    </row>
    <row r="30" spans="1:49" ht="20.100000000000001" customHeight="1" x14ac:dyDescent="0.5">
      <c r="A30" s="213"/>
      <c r="B30" s="213"/>
      <c r="C30" s="213"/>
      <c r="D30" s="190">
        <f t="shared" si="6"/>
        <v>25</v>
      </c>
      <c r="E30" s="188" t="str">
        <f>IF($B$2=1,IF(ประเมินอ่านคิดเขียน!E30="","",ประเมินอ่านคิดเขียน!E30),IF(ประเมินอ่านคิดเขียน!E60="","",ประเมินอ่านคิดเขียน!E60))</f>
        <v/>
      </c>
      <c r="F30" s="186" t="str">
        <f>IF($B$2=1,IF(ประเมินอ่านคิดเขียน!F30="","",ประเมินอ่านคิดเขียน!F30),IF(ประเมินอ่านคิดเขียน!F60="","",ประเมินอ่านคิดเขียน!F60))</f>
        <v/>
      </c>
      <c r="G30" s="186" t="str">
        <f>IF($B$2=1,IF(ประเมินอ่านคิดเขียน!G30="","",ประเมินอ่านคิดเขียน!G30),IF(ประเมินอ่านคิดเขียน!G60="","",ประเมินอ่านคิดเขียน!G60))</f>
        <v/>
      </c>
      <c r="H30" s="186" t="str">
        <f>IF($B$2=1,IF(ประเมินอ่านคิดเขียน!H30="","",ประเมินอ่านคิดเขียน!H30),IF(ประเมินอ่านคิดเขียน!H60="","",ประเมินอ่านคิดเขียน!H60))</f>
        <v/>
      </c>
      <c r="I30" s="186" t="str">
        <f>IF($B$2=1,IF(ประเมินอ่านคิดเขียน!I30="","",ประเมินอ่านคิดเขียน!I30),IF(ประเมินอ่านคิดเขียน!I60="","",ประเมินอ่านคิดเขียน!I60))</f>
        <v/>
      </c>
      <c r="J30" s="189" t="str">
        <f>IF($B$2=1,IF(ประเมินอ่านคิดเขียน!J30="","",ประเมินอ่านคิดเขียน!J30),IF(ประเมินอ่านคิดเขียน!J60="","",ประเมินอ่านคิดเขียน!J60))</f>
        <v/>
      </c>
      <c r="K30" s="186" t="str">
        <f>IF($B$2=1,IF(ประเมินอ่านคิดเขียน!K30="","",ประเมินอ่านคิดเขียน!K30),IF(ประเมินอ่านคิดเขียน!K60="","",ประเมินอ่านคิดเขียน!K60))</f>
        <v/>
      </c>
      <c r="L30" s="186" t="str">
        <f>IF($B$2=1,IF(ประเมินอ่านคิดเขียน!L30="","",ประเมินอ่านคิดเขียน!L30),IF(ประเมินอ่านคิดเขียน!L60="","",ประเมินอ่านคิดเขียน!L60))</f>
        <v/>
      </c>
      <c r="M30" s="186" t="str">
        <f>IF($B$2=1,IF(ประเมินอ่านคิดเขียน!M30="","",ประเมินอ่านคิดเขียน!M30),IF(ประเมินอ่านคิดเขียน!M60="","",ประเมินอ่านคิดเขียน!M60))</f>
        <v/>
      </c>
      <c r="N30" s="186" t="str">
        <f>IF($B$2=1,IF(ประเมินอ่านคิดเขียน!N30="","",ประเมินอ่านคิดเขียน!N30),IF(ประเมินอ่านคิดเขียน!N60="","",ประเมินอ่านคิดเขียน!N60))</f>
        <v/>
      </c>
      <c r="O30" s="186" t="str">
        <f>IF($B$2=1,IF(ประเมินอ่านคิดเขียน!O30="","",ประเมินอ่านคิดเขียน!O30),IF(ประเมินอ่านคิดเขียน!O60="","",ประเมินอ่านคิดเขียน!O60))</f>
        <v/>
      </c>
      <c r="P30" s="186" t="str">
        <f>IF($B$2=1,IF(ประเมินอ่านคิดเขียน!P30="","",ประเมินอ่านคิดเขียน!P30),IF(ประเมินอ่านคิดเขียน!P60="","",ประเมินอ่านคิดเขียน!P60))</f>
        <v/>
      </c>
      <c r="Q30" s="186" t="str">
        <f>IF($B$2=1,IF(ประเมินอ่านคิดเขียน!Q30="","",ประเมินอ่านคิดเขียน!Q30),IF(ประเมินอ่านคิดเขียน!Q60="","",ประเมินอ่านคิดเขียน!Q60))</f>
        <v/>
      </c>
      <c r="R30" s="189" t="str">
        <f>IF($B$2=1,IF(ประเมินอ่านคิดเขียน!R30="","",ประเมินอ่านคิดเขียน!R30),IF(ประเมินอ่านคิดเขียน!R60="","",ประเมินอ่านคิดเขียน!R60))</f>
        <v/>
      </c>
      <c r="S30" s="186" t="str">
        <f>IF($B$2=1,IF(ประเมินอ่านคิดเขียน!S30="","",ประเมินอ่านคิดเขียน!S30),IF(ประเมินอ่านคิดเขียน!S60="","",ประเมินอ่านคิดเขียน!S60))</f>
        <v/>
      </c>
      <c r="T30" s="186" t="str">
        <f>IF($B$2=1,IF(ประเมินอ่านคิดเขียน!T30="","",ประเมินอ่านคิดเขียน!T30),IF(ประเมินอ่านคิดเขียน!T60="","",ประเมินอ่านคิดเขียน!T60))</f>
        <v/>
      </c>
      <c r="U30" s="186" t="str">
        <f>IF($B$2=1,IF(ประเมินอ่านคิดเขียน!U30="","",ประเมินอ่านคิดเขียน!U30),IF(ประเมินอ่านคิดเขียน!U60="","",ประเมินอ่านคิดเขียน!U60))</f>
        <v/>
      </c>
      <c r="V30" s="186" t="str">
        <f>IF($B$2=1,IF(ประเมินอ่านคิดเขียน!V30="","",ประเมินอ่านคิดเขียน!V30),IF(ประเมินอ่านคิดเขียน!V60="","",ประเมินอ่านคิดเขียน!V60))</f>
        <v/>
      </c>
      <c r="W30" s="186" t="str">
        <f>IF($B$2=1,IF(ประเมินอ่านคิดเขียน!W30="","",ประเมินอ่านคิดเขียน!W30),IF(ประเมินอ่านคิดเขียน!W60="","",ประเมินอ่านคิดเขียน!W60))</f>
        <v/>
      </c>
      <c r="X30" s="189" t="str">
        <f>IF($B$2=1,IF(ประเมินอ่านคิดเขียน!X30="","",ประเมินอ่านคิดเขียน!X30),IF(ประเมินอ่านคิดเขียน!X60="","",ประเมินอ่านคิดเขียน!X60))</f>
        <v/>
      </c>
      <c r="Y30" s="186" t="str">
        <f>IF($B$2=1,IF(ประเมินอ่านคิดเขียน!Y30="","",ประเมินอ่านคิดเขียน!Y30),IF(ประเมินอ่านคิดเขียน!Y60="","",ประเมินอ่านคิดเขียน!Y60))</f>
        <v/>
      </c>
      <c r="Z30" s="186" t="str">
        <f>IF($B$2=1,IF(ประเมินอ่านคิดเขียน!Z30="","",ประเมินอ่านคิดเขียน!Z30),IF(ประเมินอ่านคิดเขียน!Z60="","",ประเมินอ่านคิดเขียน!Z60))</f>
        <v/>
      </c>
      <c r="AA30" s="186" t="str">
        <f>IF($B$2=1,IF(ประเมินอ่านคิดเขียน!AA30="","",ประเมินอ่านคิดเขียน!AA30),IF(ประเมินอ่านคิดเขียน!AA60="","",ประเมินอ่านคิดเขียน!AA60))</f>
        <v/>
      </c>
      <c r="AB30" s="186" t="str">
        <f>IF($B$2=1,IF(ประเมินอ่านคิดเขียน!AB30="","",ประเมินอ่านคิดเขียน!AB30),IF(ประเมินอ่านคิดเขียน!AB60="","",ประเมินอ่านคิดเขียน!AB60))</f>
        <v/>
      </c>
      <c r="AC30" s="186" t="str">
        <f>IF($B$2=1,IF(ประเมินอ่านคิดเขียน!AC30="","",ประเมินอ่านคิดเขียน!AC30),IF(ประเมินอ่านคิดเขียน!AC60="","",ประเมินอ่านคิดเขียน!AC60))</f>
        <v/>
      </c>
      <c r="AD30" s="186" t="str">
        <f>IF($B$2=1,IF(ประเมินอ่านคิดเขียน!AD30="","",ประเมินอ่านคิดเขียน!AD30),IF(ประเมินอ่านคิดเขียน!AD60="","",ประเมินอ่านคิดเขียน!AD60))</f>
        <v/>
      </c>
      <c r="AE30" s="186" t="str">
        <f>IF($B$2=1,IF(ประเมินอ่านคิดเขียน!AE30="","",ประเมินอ่านคิดเขียน!AE30),IF(ประเมินอ่านคิดเขียน!AE60="","",ประเมินอ่านคิดเขียน!AE60))</f>
        <v/>
      </c>
      <c r="AF30" s="189" t="str">
        <f>IF($B$2=1,IF(ประเมินอ่านคิดเขียน!AF30="","",ประเมินอ่านคิดเขียน!AF30),IF(ประเมินอ่านคิดเขียน!AF60="","",ประเมินอ่านคิดเขียน!AF60))</f>
        <v/>
      </c>
      <c r="AG30" s="186" t="str">
        <f>IF($B$2=1,IF(ประเมินอ่านคิดเขียน!AG30="","",ประเมินอ่านคิดเขียน!AG30),IF(ประเมินอ่านคิดเขียน!AG60="","",ประเมินอ่านคิดเขียน!AG60))</f>
        <v/>
      </c>
      <c r="AH30" s="186" t="str">
        <f>IF($B$2=1,IF(ประเมินอ่านคิดเขียน!AH30="","",ประเมินอ่านคิดเขียน!AH30),IF(ประเมินอ่านคิดเขียน!AH60="","",ประเมินอ่านคิดเขียน!AH60))</f>
        <v/>
      </c>
      <c r="AI30" s="186" t="str">
        <f>IF($B$2=1,IF(ประเมินอ่านคิดเขียน!AI30="","",ประเมินอ่านคิดเขียน!AI30),IF(ประเมินอ่านคิดเขียน!AI60="","",ประเมินอ่านคิดเขียน!AI60))</f>
        <v/>
      </c>
      <c r="AJ30" s="186" t="str">
        <f>IF($B$2=1,IF(ประเมินอ่านคิดเขียน!AJ30="","",ประเมินอ่านคิดเขียน!AJ30),IF(ประเมินอ่านคิดเขียน!AJ60="","",ประเมินอ่านคิดเขียน!AJ60))</f>
        <v/>
      </c>
      <c r="AK30" s="186" t="str">
        <f>IF($B$2=1,IF(ประเมินอ่านคิดเขียน!AK30="","",ประเมินอ่านคิดเขียน!AK30),IF(ประเมินอ่านคิดเขียน!AK60="","",ประเมินอ่านคิดเขียน!AK60))</f>
        <v/>
      </c>
      <c r="AL30" s="189" t="str">
        <f>IF($B$2=1,IF(ประเมินอ่านคิดเขียน!AL30="","",ประเมินอ่านคิดเขียน!AL30),IF(ประเมินอ่านคิดเขียน!AL60="","",ประเมินอ่านคิดเขียน!AL60))</f>
        <v/>
      </c>
      <c r="AM30" s="186" t="str">
        <f>IF($B$2=1,IF(ประเมินอ่านคิดเขียน!AM30="","",ประเมินอ่านคิดเขียน!AM30),IF(ประเมินอ่านคิดเขียน!AM60="","",ประเมินอ่านคิดเขียน!AM60))</f>
        <v/>
      </c>
      <c r="AN30" s="186" t="str">
        <f>IF($B$2=1,IF(ประเมินอ่านคิดเขียน!AN30="","",ประเมินอ่านคิดเขียน!AN30),IF(ประเมินอ่านคิดเขียน!AN60="","",ประเมินอ่านคิดเขียน!AN60))</f>
        <v/>
      </c>
      <c r="AO30" s="186" t="str">
        <f>IF($B$2=1,IF(ประเมินอ่านคิดเขียน!AO30="","",ประเมินอ่านคิดเขียน!AO30),IF(ประเมินอ่านคิดเขียน!AO60="","",ประเมินอ่านคิดเขียน!AO60))</f>
        <v/>
      </c>
      <c r="AP30" s="186" t="str">
        <f>IF($B$2=1,IF(ประเมินอ่านคิดเขียน!AP30="","",ประเมินอ่านคิดเขียน!AP30),IF(ประเมินอ่านคิดเขียน!AP60="","",ประเมินอ่านคิดเขียน!AP60))</f>
        <v/>
      </c>
      <c r="AQ30" s="186" t="str">
        <f>IF($B$2=1,IF(ประเมินอ่านคิดเขียน!AQ30="","",ประเมินอ่านคิดเขียน!AQ30),IF(ประเมินอ่านคิดเขียน!AQ60="","",ประเมินอ่านคิดเขียน!AQ60))</f>
        <v/>
      </c>
      <c r="AR30" s="186" t="str">
        <f>IF($B$2=1,IF(ประเมินอ่านคิดเขียน!AR30="","",ประเมินอ่านคิดเขียน!AR30),IF(ประเมินอ่านคิดเขียน!AR60="","",ประเมินอ่านคิดเขียน!AR60))</f>
        <v/>
      </c>
      <c r="AS30" s="186" t="str">
        <f>IF($B$2=1,IF(ประเมินอ่านคิดเขียน!AS30="","",ประเมินอ่านคิดเขียน!AS30),IF(ประเมินอ่านคิดเขียน!AS60="","",ประเมินอ่านคิดเขียน!AS60))</f>
        <v/>
      </c>
      <c r="AT30" s="189" t="str">
        <f>IF($B$2=1,IF(ประเมินอ่านคิดเขียน!AT30="","",ประเมินอ่านคิดเขียน!AT30),IF(ประเมินอ่านคิดเขียน!AT60="","",ประเมินอ่านคิดเขียน!AT60))</f>
        <v/>
      </c>
      <c r="AU30" s="186" t="str">
        <f>IF($B$2=1,IF(ประเมินอ่านคิดเขียน!AU30="","",ประเมินอ่านคิดเขียน!AU30),IF(ประเมินอ่านคิดเขียน!AU60="","",ประเมินอ่านคิดเขียน!AU60))</f>
        <v/>
      </c>
      <c r="AV30" s="189" t="str">
        <f>IF($B$2=1,IF(ประเมินอ่านคิดเขียน!AV30="","",ประเมินอ่านคิดเขียน!AV30),IF(ประเมินอ่านคิดเขียน!AV60="","",ประเมินอ่านคิดเขียน!AV60))</f>
        <v/>
      </c>
      <c r="AW30" s="186" t="str">
        <f>IF($B$2=1,IF(ประเมินอ่านคิดเขียน!AW30="","",ประเมินอ่านคิดเขียน!AW30),IF(ประเมินอ่านคิดเขียน!AW60="","",ประเมินอ่านคิดเขียน!AW60))</f>
        <v/>
      </c>
    </row>
    <row r="31" spans="1:49" ht="20.100000000000001" customHeight="1" x14ac:dyDescent="0.5">
      <c r="A31" s="213"/>
      <c r="B31" s="213"/>
      <c r="C31" s="213"/>
      <c r="D31" s="190">
        <f t="shared" si="6"/>
        <v>26</v>
      </c>
      <c r="E31" s="188" t="str">
        <f>IF($B$2=1,IF(ประเมินอ่านคิดเขียน!E31="","",ประเมินอ่านคิดเขียน!E31),IF(ประเมินอ่านคิดเขียน!E61="","",ประเมินอ่านคิดเขียน!E61))</f>
        <v/>
      </c>
      <c r="F31" s="186" t="str">
        <f>IF($B$2=1,IF(ประเมินอ่านคิดเขียน!F31="","",ประเมินอ่านคิดเขียน!F31),IF(ประเมินอ่านคิดเขียน!F61="","",ประเมินอ่านคิดเขียน!F61))</f>
        <v/>
      </c>
      <c r="G31" s="186" t="str">
        <f>IF($B$2=1,IF(ประเมินอ่านคิดเขียน!G31="","",ประเมินอ่านคิดเขียน!G31),IF(ประเมินอ่านคิดเขียน!G61="","",ประเมินอ่านคิดเขียน!G61))</f>
        <v/>
      </c>
      <c r="H31" s="186" t="str">
        <f>IF($B$2=1,IF(ประเมินอ่านคิดเขียน!H31="","",ประเมินอ่านคิดเขียน!H31),IF(ประเมินอ่านคิดเขียน!H61="","",ประเมินอ่านคิดเขียน!H61))</f>
        <v/>
      </c>
      <c r="I31" s="186" t="str">
        <f>IF($B$2=1,IF(ประเมินอ่านคิดเขียน!I31="","",ประเมินอ่านคิดเขียน!I31),IF(ประเมินอ่านคิดเขียน!I61="","",ประเมินอ่านคิดเขียน!I61))</f>
        <v/>
      </c>
      <c r="J31" s="189" t="str">
        <f>IF($B$2=1,IF(ประเมินอ่านคิดเขียน!J31="","",ประเมินอ่านคิดเขียน!J31),IF(ประเมินอ่านคิดเขียน!J61="","",ประเมินอ่านคิดเขียน!J61))</f>
        <v/>
      </c>
      <c r="K31" s="186" t="str">
        <f>IF($B$2=1,IF(ประเมินอ่านคิดเขียน!K31="","",ประเมินอ่านคิดเขียน!K31),IF(ประเมินอ่านคิดเขียน!K61="","",ประเมินอ่านคิดเขียน!K61))</f>
        <v/>
      </c>
      <c r="L31" s="186" t="str">
        <f>IF($B$2=1,IF(ประเมินอ่านคิดเขียน!L31="","",ประเมินอ่านคิดเขียน!L31),IF(ประเมินอ่านคิดเขียน!L61="","",ประเมินอ่านคิดเขียน!L61))</f>
        <v/>
      </c>
      <c r="M31" s="186" t="str">
        <f>IF($B$2=1,IF(ประเมินอ่านคิดเขียน!M31="","",ประเมินอ่านคิดเขียน!M31),IF(ประเมินอ่านคิดเขียน!M61="","",ประเมินอ่านคิดเขียน!M61))</f>
        <v/>
      </c>
      <c r="N31" s="186" t="str">
        <f>IF($B$2=1,IF(ประเมินอ่านคิดเขียน!N31="","",ประเมินอ่านคิดเขียน!N31),IF(ประเมินอ่านคิดเขียน!N61="","",ประเมินอ่านคิดเขียน!N61))</f>
        <v/>
      </c>
      <c r="O31" s="186" t="str">
        <f>IF($B$2=1,IF(ประเมินอ่านคิดเขียน!O31="","",ประเมินอ่านคิดเขียน!O31),IF(ประเมินอ่านคิดเขียน!O61="","",ประเมินอ่านคิดเขียน!O61))</f>
        <v/>
      </c>
      <c r="P31" s="186" t="str">
        <f>IF($B$2=1,IF(ประเมินอ่านคิดเขียน!P31="","",ประเมินอ่านคิดเขียน!P31),IF(ประเมินอ่านคิดเขียน!P61="","",ประเมินอ่านคิดเขียน!P61))</f>
        <v/>
      </c>
      <c r="Q31" s="186" t="str">
        <f>IF($B$2=1,IF(ประเมินอ่านคิดเขียน!Q31="","",ประเมินอ่านคิดเขียน!Q31),IF(ประเมินอ่านคิดเขียน!Q61="","",ประเมินอ่านคิดเขียน!Q61))</f>
        <v/>
      </c>
      <c r="R31" s="189" t="str">
        <f>IF($B$2=1,IF(ประเมินอ่านคิดเขียน!R31="","",ประเมินอ่านคิดเขียน!R31),IF(ประเมินอ่านคิดเขียน!R61="","",ประเมินอ่านคิดเขียน!R61))</f>
        <v/>
      </c>
      <c r="S31" s="186" t="str">
        <f>IF($B$2=1,IF(ประเมินอ่านคิดเขียน!S31="","",ประเมินอ่านคิดเขียน!S31),IF(ประเมินอ่านคิดเขียน!S61="","",ประเมินอ่านคิดเขียน!S61))</f>
        <v/>
      </c>
      <c r="T31" s="186" t="str">
        <f>IF($B$2=1,IF(ประเมินอ่านคิดเขียน!T31="","",ประเมินอ่านคิดเขียน!T31),IF(ประเมินอ่านคิดเขียน!T61="","",ประเมินอ่านคิดเขียน!T61))</f>
        <v/>
      </c>
      <c r="U31" s="186" t="str">
        <f>IF($B$2=1,IF(ประเมินอ่านคิดเขียน!U31="","",ประเมินอ่านคิดเขียน!U31),IF(ประเมินอ่านคิดเขียน!U61="","",ประเมินอ่านคิดเขียน!U61))</f>
        <v/>
      </c>
      <c r="V31" s="186" t="str">
        <f>IF($B$2=1,IF(ประเมินอ่านคิดเขียน!V31="","",ประเมินอ่านคิดเขียน!V31),IF(ประเมินอ่านคิดเขียน!V61="","",ประเมินอ่านคิดเขียน!V61))</f>
        <v/>
      </c>
      <c r="W31" s="186" t="str">
        <f>IF($B$2=1,IF(ประเมินอ่านคิดเขียน!W31="","",ประเมินอ่านคิดเขียน!W31),IF(ประเมินอ่านคิดเขียน!W61="","",ประเมินอ่านคิดเขียน!W61))</f>
        <v/>
      </c>
      <c r="X31" s="189" t="str">
        <f>IF($B$2=1,IF(ประเมินอ่านคิดเขียน!X31="","",ประเมินอ่านคิดเขียน!X31),IF(ประเมินอ่านคิดเขียน!X61="","",ประเมินอ่านคิดเขียน!X61))</f>
        <v/>
      </c>
      <c r="Y31" s="186" t="str">
        <f>IF($B$2=1,IF(ประเมินอ่านคิดเขียน!Y31="","",ประเมินอ่านคิดเขียน!Y31),IF(ประเมินอ่านคิดเขียน!Y61="","",ประเมินอ่านคิดเขียน!Y61))</f>
        <v/>
      </c>
      <c r="Z31" s="186" t="str">
        <f>IF($B$2=1,IF(ประเมินอ่านคิดเขียน!Z31="","",ประเมินอ่านคิดเขียน!Z31),IF(ประเมินอ่านคิดเขียน!Z61="","",ประเมินอ่านคิดเขียน!Z61))</f>
        <v/>
      </c>
      <c r="AA31" s="186" t="str">
        <f>IF($B$2=1,IF(ประเมินอ่านคิดเขียน!AA31="","",ประเมินอ่านคิดเขียน!AA31),IF(ประเมินอ่านคิดเขียน!AA61="","",ประเมินอ่านคิดเขียน!AA61))</f>
        <v/>
      </c>
      <c r="AB31" s="186" t="str">
        <f>IF($B$2=1,IF(ประเมินอ่านคิดเขียน!AB31="","",ประเมินอ่านคิดเขียน!AB31),IF(ประเมินอ่านคิดเขียน!AB61="","",ประเมินอ่านคิดเขียน!AB61))</f>
        <v/>
      </c>
      <c r="AC31" s="186" t="str">
        <f>IF($B$2=1,IF(ประเมินอ่านคิดเขียน!AC31="","",ประเมินอ่านคิดเขียน!AC31),IF(ประเมินอ่านคิดเขียน!AC61="","",ประเมินอ่านคิดเขียน!AC61))</f>
        <v/>
      </c>
      <c r="AD31" s="186" t="str">
        <f>IF($B$2=1,IF(ประเมินอ่านคิดเขียน!AD31="","",ประเมินอ่านคิดเขียน!AD31),IF(ประเมินอ่านคิดเขียน!AD61="","",ประเมินอ่านคิดเขียน!AD61))</f>
        <v/>
      </c>
      <c r="AE31" s="186" t="str">
        <f>IF($B$2=1,IF(ประเมินอ่านคิดเขียน!AE31="","",ประเมินอ่านคิดเขียน!AE31),IF(ประเมินอ่านคิดเขียน!AE61="","",ประเมินอ่านคิดเขียน!AE61))</f>
        <v/>
      </c>
      <c r="AF31" s="189" t="str">
        <f>IF($B$2=1,IF(ประเมินอ่านคิดเขียน!AF31="","",ประเมินอ่านคิดเขียน!AF31),IF(ประเมินอ่านคิดเขียน!AF61="","",ประเมินอ่านคิดเขียน!AF61))</f>
        <v/>
      </c>
      <c r="AG31" s="186" t="str">
        <f>IF($B$2=1,IF(ประเมินอ่านคิดเขียน!AG31="","",ประเมินอ่านคิดเขียน!AG31),IF(ประเมินอ่านคิดเขียน!AG61="","",ประเมินอ่านคิดเขียน!AG61))</f>
        <v/>
      </c>
      <c r="AH31" s="186" t="str">
        <f>IF($B$2=1,IF(ประเมินอ่านคิดเขียน!AH31="","",ประเมินอ่านคิดเขียน!AH31),IF(ประเมินอ่านคิดเขียน!AH61="","",ประเมินอ่านคิดเขียน!AH61))</f>
        <v/>
      </c>
      <c r="AI31" s="186" t="str">
        <f>IF($B$2=1,IF(ประเมินอ่านคิดเขียน!AI31="","",ประเมินอ่านคิดเขียน!AI31),IF(ประเมินอ่านคิดเขียน!AI61="","",ประเมินอ่านคิดเขียน!AI61))</f>
        <v/>
      </c>
      <c r="AJ31" s="186" t="str">
        <f>IF($B$2=1,IF(ประเมินอ่านคิดเขียน!AJ31="","",ประเมินอ่านคิดเขียน!AJ31),IF(ประเมินอ่านคิดเขียน!AJ61="","",ประเมินอ่านคิดเขียน!AJ61))</f>
        <v/>
      </c>
      <c r="AK31" s="186" t="str">
        <f>IF($B$2=1,IF(ประเมินอ่านคิดเขียน!AK31="","",ประเมินอ่านคิดเขียน!AK31),IF(ประเมินอ่านคิดเขียน!AK61="","",ประเมินอ่านคิดเขียน!AK61))</f>
        <v/>
      </c>
      <c r="AL31" s="189" t="str">
        <f>IF($B$2=1,IF(ประเมินอ่านคิดเขียน!AL31="","",ประเมินอ่านคิดเขียน!AL31),IF(ประเมินอ่านคิดเขียน!AL61="","",ประเมินอ่านคิดเขียน!AL61))</f>
        <v/>
      </c>
      <c r="AM31" s="186" t="str">
        <f>IF($B$2=1,IF(ประเมินอ่านคิดเขียน!AM31="","",ประเมินอ่านคิดเขียน!AM31),IF(ประเมินอ่านคิดเขียน!AM61="","",ประเมินอ่านคิดเขียน!AM61))</f>
        <v/>
      </c>
      <c r="AN31" s="186" t="str">
        <f>IF($B$2=1,IF(ประเมินอ่านคิดเขียน!AN31="","",ประเมินอ่านคิดเขียน!AN31),IF(ประเมินอ่านคิดเขียน!AN61="","",ประเมินอ่านคิดเขียน!AN61))</f>
        <v/>
      </c>
      <c r="AO31" s="186" t="str">
        <f>IF($B$2=1,IF(ประเมินอ่านคิดเขียน!AO31="","",ประเมินอ่านคิดเขียน!AO31),IF(ประเมินอ่านคิดเขียน!AO61="","",ประเมินอ่านคิดเขียน!AO61))</f>
        <v/>
      </c>
      <c r="AP31" s="186" t="str">
        <f>IF($B$2=1,IF(ประเมินอ่านคิดเขียน!AP31="","",ประเมินอ่านคิดเขียน!AP31),IF(ประเมินอ่านคิดเขียน!AP61="","",ประเมินอ่านคิดเขียน!AP61))</f>
        <v/>
      </c>
      <c r="AQ31" s="186" t="str">
        <f>IF($B$2=1,IF(ประเมินอ่านคิดเขียน!AQ31="","",ประเมินอ่านคิดเขียน!AQ31),IF(ประเมินอ่านคิดเขียน!AQ61="","",ประเมินอ่านคิดเขียน!AQ61))</f>
        <v/>
      </c>
      <c r="AR31" s="186" t="str">
        <f>IF($B$2=1,IF(ประเมินอ่านคิดเขียน!AR31="","",ประเมินอ่านคิดเขียน!AR31),IF(ประเมินอ่านคิดเขียน!AR61="","",ประเมินอ่านคิดเขียน!AR61))</f>
        <v/>
      </c>
      <c r="AS31" s="186" t="str">
        <f>IF($B$2=1,IF(ประเมินอ่านคิดเขียน!AS31="","",ประเมินอ่านคิดเขียน!AS31),IF(ประเมินอ่านคิดเขียน!AS61="","",ประเมินอ่านคิดเขียน!AS61))</f>
        <v/>
      </c>
      <c r="AT31" s="189" t="str">
        <f>IF($B$2=1,IF(ประเมินอ่านคิดเขียน!AT31="","",ประเมินอ่านคิดเขียน!AT31),IF(ประเมินอ่านคิดเขียน!AT61="","",ประเมินอ่านคิดเขียน!AT61))</f>
        <v/>
      </c>
      <c r="AU31" s="186" t="str">
        <f>IF($B$2=1,IF(ประเมินอ่านคิดเขียน!AU31="","",ประเมินอ่านคิดเขียน!AU31),IF(ประเมินอ่านคิดเขียน!AU61="","",ประเมินอ่านคิดเขียน!AU61))</f>
        <v/>
      </c>
      <c r="AV31" s="189" t="str">
        <f>IF($B$2=1,IF(ประเมินอ่านคิดเขียน!AV31="","",ประเมินอ่านคิดเขียน!AV31),IF(ประเมินอ่านคิดเขียน!AV61="","",ประเมินอ่านคิดเขียน!AV61))</f>
        <v/>
      </c>
      <c r="AW31" s="186" t="str">
        <f>IF($B$2=1,IF(ประเมินอ่านคิดเขียน!AW31="","",ประเมินอ่านคิดเขียน!AW31),IF(ประเมินอ่านคิดเขียน!AW61="","",ประเมินอ่านคิดเขียน!AW61))</f>
        <v/>
      </c>
    </row>
    <row r="32" spans="1:49" ht="20.100000000000001" customHeight="1" x14ac:dyDescent="0.5">
      <c r="A32" s="213"/>
      <c r="B32" s="213"/>
      <c r="C32" s="213"/>
      <c r="D32" s="190">
        <f t="shared" si="6"/>
        <v>27</v>
      </c>
      <c r="E32" s="188" t="str">
        <f>IF($B$2=1,IF(ประเมินอ่านคิดเขียน!E32="","",ประเมินอ่านคิดเขียน!E32),IF(ประเมินอ่านคิดเขียน!E62="","",ประเมินอ่านคิดเขียน!E62))</f>
        <v/>
      </c>
      <c r="F32" s="186" t="str">
        <f>IF($B$2=1,IF(ประเมินอ่านคิดเขียน!F32="","",ประเมินอ่านคิดเขียน!F32),IF(ประเมินอ่านคิดเขียน!F62="","",ประเมินอ่านคิดเขียน!F62))</f>
        <v/>
      </c>
      <c r="G32" s="186" t="str">
        <f>IF($B$2=1,IF(ประเมินอ่านคิดเขียน!G32="","",ประเมินอ่านคิดเขียน!G32),IF(ประเมินอ่านคิดเขียน!G62="","",ประเมินอ่านคิดเขียน!G62))</f>
        <v/>
      </c>
      <c r="H32" s="186" t="str">
        <f>IF($B$2=1,IF(ประเมินอ่านคิดเขียน!H32="","",ประเมินอ่านคิดเขียน!H32),IF(ประเมินอ่านคิดเขียน!H62="","",ประเมินอ่านคิดเขียน!H62))</f>
        <v/>
      </c>
      <c r="I32" s="186" t="str">
        <f>IF($B$2=1,IF(ประเมินอ่านคิดเขียน!I32="","",ประเมินอ่านคิดเขียน!I32),IF(ประเมินอ่านคิดเขียน!I62="","",ประเมินอ่านคิดเขียน!I62))</f>
        <v/>
      </c>
      <c r="J32" s="189" t="str">
        <f>IF($B$2=1,IF(ประเมินอ่านคิดเขียน!J32="","",ประเมินอ่านคิดเขียน!J32),IF(ประเมินอ่านคิดเขียน!J62="","",ประเมินอ่านคิดเขียน!J62))</f>
        <v/>
      </c>
      <c r="K32" s="186" t="str">
        <f>IF($B$2=1,IF(ประเมินอ่านคิดเขียน!K32="","",ประเมินอ่านคิดเขียน!K32),IF(ประเมินอ่านคิดเขียน!K62="","",ประเมินอ่านคิดเขียน!K62))</f>
        <v/>
      </c>
      <c r="L32" s="186" t="str">
        <f>IF($B$2=1,IF(ประเมินอ่านคิดเขียน!L32="","",ประเมินอ่านคิดเขียน!L32),IF(ประเมินอ่านคิดเขียน!L62="","",ประเมินอ่านคิดเขียน!L62))</f>
        <v/>
      </c>
      <c r="M32" s="186" t="str">
        <f>IF($B$2=1,IF(ประเมินอ่านคิดเขียน!M32="","",ประเมินอ่านคิดเขียน!M32),IF(ประเมินอ่านคิดเขียน!M62="","",ประเมินอ่านคิดเขียน!M62))</f>
        <v/>
      </c>
      <c r="N32" s="186" t="str">
        <f>IF($B$2=1,IF(ประเมินอ่านคิดเขียน!N32="","",ประเมินอ่านคิดเขียน!N32),IF(ประเมินอ่านคิดเขียน!N62="","",ประเมินอ่านคิดเขียน!N62))</f>
        <v/>
      </c>
      <c r="O32" s="186" t="str">
        <f>IF($B$2=1,IF(ประเมินอ่านคิดเขียน!O32="","",ประเมินอ่านคิดเขียน!O32),IF(ประเมินอ่านคิดเขียน!O62="","",ประเมินอ่านคิดเขียน!O62))</f>
        <v/>
      </c>
      <c r="P32" s="186" t="str">
        <f>IF($B$2=1,IF(ประเมินอ่านคิดเขียน!P32="","",ประเมินอ่านคิดเขียน!P32),IF(ประเมินอ่านคิดเขียน!P62="","",ประเมินอ่านคิดเขียน!P62))</f>
        <v/>
      </c>
      <c r="Q32" s="186" t="str">
        <f>IF($B$2=1,IF(ประเมินอ่านคิดเขียน!Q32="","",ประเมินอ่านคิดเขียน!Q32),IF(ประเมินอ่านคิดเขียน!Q62="","",ประเมินอ่านคิดเขียน!Q62))</f>
        <v/>
      </c>
      <c r="R32" s="189" t="str">
        <f>IF($B$2=1,IF(ประเมินอ่านคิดเขียน!R32="","",ประเมินอ่านคิดเขียน!R32),IF(ประเมินอ่านคิดเขียน!R62="","",ประเมินอ่านคิดเขียน!R62))</f>
        <v/>
      </c>
      <c r="S32" s="186" t="str">
        <f>IF($B$2=1,IF(ประเมินอ่านคิดเขียน!S32="","",ประเมินอ่านคิดเขียน!S32),IF(ประเมินอ่านคิดเขียน!S62="","",ประเมินอ่านคิดเขียน!S62))</f>
        <v/>
      </c>
      <c r="T32" s="186" t="str">
        <f>IF($B$2=1,IF(ประเมินอ่านคิดเขียน!T32="","",ประเมินอ่านคิดเขียน!T32),IF(ประเมินอ่านคิดเขียน!T62="","",ประเมินอ่านคิดเขียน!T62))</f>
        <v/>
      </c>
      <c r="U32" s="186" t="str">
        <f>IF($B$2=1,IF(ประเมินอ่านคิดเขียน!U32="","",ประเมินอ่านคิดเขียน!U32),IF(ประเมินอ่านคิดเขียน!U62="","",ประเมินอ่านคิดเขียน!U62))</f>
        <v/>
      </c>
      <c r="V32" s="186" t="str">
        <f>IF($B$2=1,IF(ประเมินอ่านคิดเขียน!V32="","",ประเมินอ่านคิดเขียน!V32),IF(ประเมินอ่านคิดเขียน!V62="","",ประเมินอ่านคิดเขียน!V62))</f>
        <v/>
      </c>
      <c r="W32" s="186" t="str">
        <f>IF($B$2=1,IF(ประเมินอ่านคิดเขียน!W32="","",ประเมินอ่านคิดเขียน!W32),IF(ประเมินอ่านคิดเขียน!W62="","",ประเมินอ่านคิดเขียน!W62))</f>
        <v/>
      </c>
      <c r="X32" s="189" t="str">
        <f>IF($B$2=1,IF(ประเมินอ่านคิดเขียน!X32="","",ประเมินอ่านคิดเขียน!X32),IF(ประเมินอ่านคิดเขียน!X62="","",ประเมินอ่านคิดเขียน!X62))</f>
        <v/>
      </c>
      <c r="Y32" s="186" t="str">
        <f>IF($B$2=1,IF(ประเมินอ่านคิดเขียน!Y32="","",ประเมินอ่านคิดเขียน!Y32),IF(ประเมินอ่านคิดเขียน!Y62="","",ประเมินอ่านคิดเขียน!Y62))</f>
        <v/>
      </c>
      <c r="Z32" s="186" t="str">
        <f>IF($B$2=1,IF(ประเมินอ่านคิดเขียน!Z32="","",ประเมินอ่านคิดเขียน!Z32),IF(ประเมินอ่านคิดเขียน!Z62="","",ประเมินอ่านคิดเขียน!Z62))</f>
        <v/>
      </c>
      <c r="AA32" s="186" t="str">
        <f>IF($B$2=1,IF(ประเมินอ่านคิดเขียน!AA32="","",ประเมินอ่านคิดเขียน!AA32),IF(ประเมินอ่านคิดเขียน!AA62="","",ประเมินอ่านคิดเขียน!AA62))</f>
        <v/>
      </c>
      <c r="AB32" s="186" t="str">
        <f>IF($B$2=1,IF(ประเมินอ่านคิดเขียน!AB32="","",ประเมินอ่านคิดเขียน!AB32),IF(ประเมินอ่านคิดเขียน!AB62="","",ประเมินอ่านคิดเขียน!AB62))</f>
        <v/>
      </c>
      <c r="AC32" s="186" t="str">
        <f>IF($B$2=1,IF(ประเมินอ่านคิดเขียน!AC32="","",ประเมินอ่านคิดเขียน!AC32),IF(ประเมินอ่านคิดเขียน!AC62="","",ประเมินอ่านคิดเขียน!AC62))</f>
        <v/>
      </c>
      <c r="AD32" s="186" t="str">
        <f>IF($B$2=1,IF(ประเมินอ่านคิดเขียน!AD32="","",ประเมินอ่านคิดเขียน!AD32),IF(ประเมินอ่านคิดเขียน!AD62="","",ประเมินอ่านคิดเขียน!AD62))</f>
        <v/>
      </c>
      <c r="AE32" s="186" t="str">
        <f>IF($B$2=1,IF(ประเมินอ่านคิดเขียน!AE32="","",ประเมินอ่านคิดเขียน!AE32),IF(ประเมินอ่านคิดเขียน!AE62="","",ประเมินอ่านคิดเขียน!AE62))</f>
        <v/>
      </c>
      <c r="AF32" s="189" t="str">
        <f>IF($B$2=1,IF(ประเมินอ่านคิดเขียน!AF32="","",ประเมินอ่านคิดเขียน!AF32),IF(ประเมินอ่านคิดเขียน!AF62="","",ประเมินอ่านคิดเขียน!AF62))</f>
        <v/>
      </c>
      <c r="AG32" s="186" t="str">
        <f>IF($B$2=1,IF(ประเมินอ่านคิดเขียน!AG32="","",ประเมินอ่านคิดเขียน!AG32),IF(ประเมินอ่านคิดเขียน!AG62="","",ประเมินอ่านคิดเขียน!AG62))</f>
        <v/>
      </c>
      <c r="AH32" s="186" t="str">
        <f>IF($B$2=1,IF(ประเมินอ่านคิดเขียน!AH32="","",ประเมินอ่านคิดเขียน!AH32),IF(ประเมินอ่านคิดเขียน!AH62="","",ประเมินอ่านคิดเขียน!AH62))</f>
        <v/>
      </c>
      <c r="AI32" s="186" t="str">
        <f>IF($B$2=1,IF(ประเมินอ่านคิดเขียน!AI32="","",ประเมินอ่านคิดเขียน!AI32),IF(ประเมินอ่านคิดเขียน!AI62="","",ประเมินอ่านคิดเขียน!AI62))</f>
        <v/>
      </c>
      <c r="AJ32" s="186" t="str">
        <f>IF($B$2=1,IF(ประเมินอ่านคิดเขียน!AJ32="","",ประเมินอ่านคิดเขียน!AJ32),IF(ประเมินอ่านคิดเขียน!AJ62="","",ประเมินอ่านคิดเขียน!AJ62))</f>
        <v/>
      </c>
      <c r="AK32" s="186" t="str">
        <f>IF($B$2=1,IF(ประเมินอ่านคิดเขียน!AK32="","",ประเมินอ่านคิดเขียน!AK32),IF(ประเมินอ่านคิดเขียน!AK62="","",ประเมินอ่านคิดเขียน!AK62))</f>
        <v/>
      </c>
      <c r="AL32" s="189" t="str">
        <f>IF($B$2=1,IF(ประเมินอ่านคิดเขียน!AL32="","",ประเมินอ่านคิดเขียน!AL32),IF(ประเมินอ่านคิดเขียน!AL62="","",ประเมินอ่านคิดเขียน!AL62))</f>
        <v/>
      </c>
      <c r="AM32" s="186" t="str">
        <f>IF($B$2=1,IF(ประเมินอ่านคิดเขียน!AM32="","",ประเมินอ่านคิดเขียน!AM32),IF(ประเมินอ่านคิดเขียน!AM62="","",ประเมินอ่านคิดเขียน!AM62))</f>
        <v/>
      </c>
      <c r="AN32" s="186" t="str">
        <f>IF($B$2=1,IF(ประเมินอ่านคิดเขียน!AN32="","",ประเมินอ่านคิดเขียน!AN32),IF(ประเมินอ่านคิดเขียน!AN62="","",ประเมินอ่านคิดเขียน!AN62))</f>
        <v/>
      </c>
      <c r="AO32" s="186" t="str">
        <f>IF($B$2=1,IF(ประเมินอ่านคิดเขียน!AO32="","",ประเมินอ่านคิดเขียน!AO32),IF(ประเมินอ่านคิดเขียน!AO62="","",ประเมินอ่านคิดเขียน!AO62))</f>
        <v/>
      </c>
      <c r="AP32" s="186" t="str">
        <f>IF($B$2=1,IF(ประเมินอ่านคิดเขียน!AP32="","",ประเมินอ่านคิดเขียน!AP32),IF(ประเมินอ่านคิดเขียน!AP62="","",ประเมินอ่านคิดเขียน!AP62))</f>
        <v/>
      </c>
      <c r="AQ32" s="186" t="str">
        <f>IF($B$2=1,IF(ประเมินอ่านคิดเขียน!AQ32="","",ประเมินอ่านคิดเขียน!AQ32),IF(ประเมินอ่านคิดเขียน!AQ62="","",ประเมินอ่านคิดเขียน!AQ62))</f>
        <v/>
      </c>
      <c r="AR32" s="186" t="str">
        <f>IF($B$2=1,IF(ประเมินอ่านคิดเขียน!AR32="","",ประเมินอ่านคิดเขียน!AR32),IF(ประเมินอ่านคิดเขียน!AR62="","",ประเมินอ่านคิดเขียน!AR62))</f>
        <v/>
      </c>
      <c r="AS32" s="186" t="str">
        <f>IF($B$2=1,IF(ประเมินอ่านคิดเขียน!AS32="","",ประเมินอ่านคิดเขียน!AS32),IF(ประเมินอ่านคิดเขียน!AS62="","",ประเมินอ่านคิดเขียน!AS62))</f>
        <v/>
      </c>
      <c r="AT32" s="189" t="str">
        <f>IF($B$2=1,IF(ประเมินอ่านคิดเขียน!AT32="","",ประเมินอ่านคิดเขียน!AT32),IF(ประเมินอ่านคิดเขียน!AT62="","",ประเมินอ่านคิดเขียน!AT62))</f>
        <v/>
      </c>
      <c r="AU32" s="186" t="str">
        <f>IF($B$2=1,IF(ประเมินอ่านคิดเขียน!AU32="","",ประเมินอ่านคิดเขียน!AU32),IF(ประเมินอ่านคิดเขียน!AU62="","",ประเมินอ่านคิดเขียน!AU62))</f>
        <v/>
      </c>
      <c r="AV32" s="189" t="str">
        <f>IF($B$2=1,IF(ประเมินอ่านคิดเขียน!AV32="","",ประเมินอ่านคิดเขียน!AV32),IF(ประเมินอ่านคิดเขียน!AV62="","",ประเมินอ่านคิดเขียน!AV62))</f>
        <v/>
      </c>
      <c r="AW32" s="186" t="str">
        <f>IF($B$2=1,IF(ประเมินอ่านคิดเขียน!AW32="","",ประเมินอ่านคิดเขียน!AW32),IF(ประเมินอ่านคิดเขียน!AW62="","",ประเมินอ่านคิดเขียน!AW62))</f>
        <v/>
      </c>
    </row>
    <row r="33" spans="1:49" ht="20.100000000000001" customHeight="1" x14ac:dyDescent="0.5">
      <c r="A33" s="213"/>
      <c r="B33" s="213"/>
      <c r="C33" s="213"/>
      <c r="D33" s="190">
        <f t="shared" si="6"/>
        <v>28</v>
      </c>
      <c r="E33" s="188" t="str">
        <f>IF($B$2=1,IF(ประเมินอ่านคิดเขียน!E33="","",ประเมินอ่านคิดเขียน!E33),IF(ประเมินอ่านคิดเขียน!E63="","",ประเมินอ่านคิดเขียน!E63))</f>
        <v/>
      </c>
      <c r="F33" s="186" t="str">
        <f>IF($B$2=1,IF(ประเมินอ่านคิดเขียน!F33="","",ประเมินอ่านคิดเขียน!F33),IF(ประเมินอ่านคิดเขียน!F63="","",ประเมินอ่านคิดเขียน!F63))</f>
        <v/>
      </c>
      <c r="G33" s="186" t="str">
        <f>IF($B$2=1,IF(ประเมินอ่านคิดเขียน!G33="","",ประเมินอ่านคิดเขียน!G33),IF(ประเมินอ่านคิดเขียน!G63="","",ประเมินอ่านคิดเขียน!G63))</f>
        <v/>
      </c>
      <c r="H33" s="186" t="str">
        <f>IF($B$2=1,IF(ประเมินอ่านคิดเขียน!H33="","",ประเมินอ่านคิดเขียน!H33),IF(ประเมินอ่านคิดเขียน!H63="","",ประเมินอ่านคิดเขียน!H63))</f>
        <v/>
      </c>
      <c r="I33" s="186" t="str">
        <f>IF($B$2=1,IF(ประเมินอ่านคิดเขียน!I33="","",ประเมินอ่านคิดเขียน!I33),IF(ประเมินอ่านคิดเขียน!I63="","",ประเมินอ่านคิดเขียน!I63))</f>
        <v/>
      </c>
      <c r="J33" s="189" t="str">
        <f>IF($B$2=1,IF(ประเมินอ่านคิดเขียน!J33="","",ประเมินอ่านคิดเขียน!J33),IF(ประเมินอ่านคิดเขียน!J63="","",ประเมินอ่านคิดเขียน!J63))</f>
        <v/>
      </c>
      <c r="K33" s="186" t="str">
        <f>IF($B$2=1,IF(ประเมินอ่านคิดเขียน!K33="","",ประเมินอ่านคิดเขียน!K33),IF(ประเมินอ่านคิดเขียน!K63="","",ประเมินอ่านคิดเขียน!K63))</f>
        <v/>
      </c>
      <c r="L33" s="186" t="str">
        <f>IF($B$2=1,IF(ประเมินอ่านคิดเขียน!L33="","",ประเมินอ่านคิดเขียน!L33),IF(ประเมินอ่านคิดเขียน!L63="","",ประเมินอ่านคิดเขียน!L63))</f>
        <v/>
      </c>
      <c r="M33" s="186" t="str">
        <f>IF($B$2=1,IF(ประเมินอ่านคิดเขียน!M33="","",ประเมินอ่านคิดเขียน!M33),IF(ประเมินอ่านคิดเขียน!M63="","",ประเมินอ่านคิดเขียน!M63))</f>
        <v/>
      </c>
      <c r="N33" s="186" t="str">
        <f>IF($B$2=1,IF(ประเมินอ่านคิดเขียน!N33="","",ประเมินอ่านคิดเขียน!N33),IF(ประเมินอ่านคิดเขียน!N63="","",ประเมินอ่านคิดเขียน!N63))</f>
        <v/>
      </c>
      <c r="O33" s="186" t="str">
        <f>IF($B$2=1,IF(ประเมินอ่านคิดเขียน!O33="","",ประเมินอ่านคิดเขียน!O33),IF(ประเมินอ่านคิดเขียน!O63="","",ประเมินอ่านคิดเขียน!O63))</f>
        <v/>
      </c>
      <c r="P33" s="186" t="str">
        <f>IF($B$2=1,IF(ประเมินอ่านคิดเขียน!P33="","",ประเมินอ่านคิดเขียน!P33),IF(ประเมินอ่านคิดเขียน!P63="","",ประเมินอ่านคิดเขียน!P63))</f>
        <v/>
      </c>
      <c r="Q33" s="186" t="str">
        <f>IF($B$2=1,IF(ประเมินอ่านคิดเขียน!Q33="","",ประเมินอ่านคิดเขียน!Q33),IF(ประเมินอ่านคิดเขียน!Q63="","",ประเมินอ่านคิดเขียน!Q63))</f>
        <v/>
      </c>
      <c r="R33" s="189" t="str">
        <f>IF($B$2=1,IF(ประเมินอ่านคิดเขียน!R33="","",ประเมินอ่านคิดเขียน!R33),IF(ประเมินอ่านคิดเขียน!R63="","",ประเมินอ่านคิดเขียน!R63))</f>
        <v/>
      </c>
      <c r="S33" s="186" t="str">
        <f>IF($B$2=1,IF(ประเมินอ่านคิดเขียน!S33="","",ประเมินอ่านคิดเขียน!S33),IF(ประเมินอ่านคิดเขียน!S63="","",ประเมินอ่านคิดเขียน!S63))</f>
        <v/>
      </c>
      <c r="T33" s="186" t="str">
        <f>IF($B$2=1,IF(ประเมินอ่านคิดเขียน!T33="","",ประเมินอ่านคิดเขียน!T33),IF(ประเมินอ่านคิดเขียน!T63="","",ประเมินอ่านคิดเขียน!T63))</f>
        <v/>
      </c>
      <c r="U33" s="186" t="str">
        <f>IF($B$2=1,IF(ประเมินอ่านคิดเขียน!U33="","",ประเมินอ่านคิดเขียน!U33),IF(ประเมินอ่านคิดเขียน!U63="","",ประเมินอ่านคิดเขียน!U63))</f>
        <v/>
      </c>
      <c r="V33" s="186" t="str">
        <f>IF($B$2=1,IF(ประเมินอ่านคิดเขียน!V33="","",ประเมินอ่านคิดเขียน!V33),IF(ประเมินอ่านคิดเขียน!V63="","",ประเมินอ่านคิดเขียน!V63))</f>
        <v/>
      </c>
      <c r="W33" s="186" t="str">
        <f>IF($B$2=1,IF(ประเมินอ่านคิดเขียน!W33="","",ประเมินอ่านคิดเขียน!W33),IF(ประเมินอ่านคิดเขียน!W63="","",ประเมินอ่านคิดเขียน!W63))</f>
        <v/>
      </c>
      <c r="X33" s="189" t="str">
        <f>IF($B$2=1,IF(ประเมินอ่านคิดเขียน!X33="","",ประเมินอ่านคิดเขียน!X33),IF(ประเมินอ่านคิดเขียน!X63="","",ประเมินอ่านคิดเขียน!X63))</f>
        <v/>
      </c>
      <c r="Y33" s="186" t="str">
        <f>IF($B$2=1,IF(ประเมินอ่านคิดเขียน!Y33="","",ประเมินอ่านคิดเขียน!Y33),IF(ประเมินอ่านคิดเขียน!Y63="","",ประเมินอ่านคิดเขียน!Y63))</f>
        <v/>
      </c>
      <c r="Z33" s="186" t="str">
        <f>IF($B$2=1,IF(ประเมินอ่านคิดเขียน!Z33="","",ประเมินอ่านคิดเขียน!Z33),IF(ประเมินอ่านคิดเขียน!Z63="","",ประเมินอ่านคิดเขียน!Z63))</f>
        <v/>
      </c>
      <c r="AA33" s="186" t="str">
        <f>IF($B$2=1,IF(ประเมินอ่านคิดเขียน!AA33="","",ประเมินอ่านคิดเขียน!AA33),IF(ประเมินอ่านคิดเขียน!AA63="","",ประเมินอ่านคิดเขียน!AA63))</f>
        <v/>
      </c>
      <c r="AB33" s="186" t="str">
        <f>IF($B$2=1,IF(ประเมินอ่านคิดเขียน!AB33="","",ประเมินอ่านคิดเขียน!AB33),IF(ประเมินอ่านคิดเขียน!AB63="","",ประเมินอ่านคิดเขียน!AB63))</f>
        <v/>
      </c>
      <c r="AC33" s="186" t="str">
        <f>IF($B$2=1,IF(ประเมินอ่านคิดเขียน!AC33="","",ประเมินอ่านคิดเขียน!AC33),IF(ประเมินอ่านคิดเขียน!AC63="","",ประเมินอ่านคิดเขียน!AC63))</f>
        <v/>
      </c>
      <c r="AD33" s="186" t="str">
        <f>IF($B$2=1,IF(ประเมินอ่านคิดเขียน!AD33="","",ประเมินอ่านคิดเขียน!AD33),IF(ประเมินอ่านคิดเขียน!AD63="","",ประเมินอ่านคิดเขียน!AD63))</f>
        <v/>
      </c>
      <c r="AE33" s="186" t="str">
        <f>IF($B$2=1,IF(ประเมินอ่านคิดเขียน!AE33="","",ประเมินอ่านคิดเขียน!AE33),IF(ประเมินอ่านคิดเขียน!AE63="","",ประเมินอ่านคิดเขียน!AE63))</f>
        <v/>
      </c>
      <c r="AF33" s="189" t="str">
        <f>IF($B$2=1,IF(ประเมินอ่านคิดเขียน!AF33="","",ประเมินอ่านคิดเขียน!AF33),IF(ประเมินอ่านคิดเขียน!AF63="","",ประเมินอ่านคิดเขียน!AF63))</f>
        <v/>
      </c>
      <c r="AG33" s="186" t="str">
        <f>IF($B$2=1,IF(ประเมินอ่านคิดเขียน!AG33="","",ประเมินอ่านคิดเขียน!AG33),IF(ประเมินอ่านคิดเขียน!AG63="","",ประเมินอ่านคิดเขียน!AG63))</f>
        <v/>
      </c>
      <c r="AH33" s="186" t="str">
        <f>IF($B$2=1,IF(ประเมินอ่านคิดเขียน!AH33="","",ประเมินอ่านคิดเขียน!AH33),IF(ประเมินอ่านคิดเขียน!AH63="","",ประเมินอ่านคิดเขียน!AH63))</f>
        <v/>
      </c>
      <c r="AI33" s="186" t="str">
        <f>IF($B$2=1,IF(ประเมินอ่านคิดเขียน!AI33="","",ประเมินอ่านคิดเขียน!AI33),IF(ประเมินอ่านคิดเขียน!AI63="","",ประเมินอ่านคิดเขียน!AI63))</f>
        <v/>
      </c>
      <c r="AJ33" s="186" t="str">
        <f>IF($B$2=1,IF(ประเมินอ่านคิดเขียน!AJ33="","",ประเมินอ่านคิดเขียน!AJ33),IF(ประเมินอ่านคิดเขียน!AJ63="","",ประเมินอ่านคิดเขียน!AJ63))</f>
        <v/>
      </c>
      <c r="AK33" s="186" t="str">
        <f>IF($B$2=1,IF(ประเมินอ่านคิดเขียน!AK33="","",ประเมินอ่านคิดเขียน!AK33),IF(ประเมินอ่านคิดเขียน!AK63="","",ประเมินอ่านคิดเขียน!AK63))</f>
        <v/>
      </c>
      <c r="AL33" s="189" t="str">
        <f>IF($B$2=1,IF(ประเมินอ่านคิดเขียน!AL33="","",ประเมินอ่านคิดเขียน!AL33),IF(ประเมินอ่านคิดเขียน!AL63="","",ประเมินอ่านคิดเขียน!AL63))</f>
        <v/>
      </c>
      <c r="AM33" s="186" t="str">
        <f>IF($B$2=1,IF(ประเมินอ่านคิดเขียน!AM33="","",ประเมินอ่านคิดเขียน!AM33),IF(ประเมินอ่านคิดเขียน!AM63="","",ประเมินอ่านคิดเขียน!AM63))</f>
        <v/>
      </c>
      <c r="AN33" s="186" t="str">
        <f>IF($B$2=1,IF(ประเมินอ่านคิดเขียน!AN33="","",ประเมินอ่านคิดเขียน!AN33),IF(ประเมินอ่านคิดเขียน!AN63="","",ประเมินอ่านคิดเขียน!AN63))</f>
        <v/>
      </c>
      <c r="AO33" s="186" t="str">
        <f>IF($B$2=1,IF(ประเมินอ่านคิดเขียน!AO33="","",ประเมินอ่านคิดเขียน!AO33),IF(ประเมินอ่านคิดเขียน!AO63="","",ประเมินอ่านคิดเขียน!AO63))</f>
        <v/>
      </c>
      <c r="AP33" s="186" t="str">
        <f>IF($B$2=1,IF(ประเมินอ่านคิดเขียน!AP33="","",ประเมินอ่านคิดเขียน!AP33),IF(ประเมินอ่านคิดเขียน!AP63="","",ประเมินอ่านคิดเขียน!AP63))</f>
        <v/>
      </c>
      <c r="AQ33" s="186" t="str">
        <f>IF($B$2=1,IF(ประเมินอ่านคิดเขียน!AQ33="","",ประเมินอ่านคิดเขียน!AQ33),IF(ประเมินอ่านคิดเขียน!AQ63="","",ประเมินอ่านคิดเขียน!AQ63))</f>
        <v/>
      </c>
      <c r="AR33" s="186" t="str">
        <f>IF($B$2=1,IF(ประเมินอ่านคิดเขียน!AR33="","",ประเมินอ่านคิดเขียน!AR33),IF(ประเมินอ่านคิดเขียน!AR63="","",ประเมินอ่านคิดเขียน!AR63))</f>
        <v/>
      </c>
      <c r="AS33" s="186" t="str">
        <f>IF($B$2=1,IF(ประเมินอ่านคิดเขียน!AS33="","",ประเมินอ่านคิดเขียน!AS33),IF(ประเมินอ่านคิดเขียน!AS63="","",ประเมินอ่านคิดเขียน!AS63))</f>
        <v/>
      </c>
      <c r="AT33" s="189" t="str">
        <f>IF($B$2=1,IF(ประเมินอ่านคิดเขียน!AT33="","",ประเมินอ่านคิดเขียน!AT33),IF(ประเมินอ่านคิดเขียน!AT63="","",ประเมินอ่านคิดเขียน!AT63))</f>
        <v/>
      </c>
      <c r="AU33" s="186" t="str">
        <f>IF($B$2=1,IF(ประเมินอ่านคิดเขียน!AU33="","",ประเมินอ่านคิดเขียน!AU33),IF(ประเมินอ่านคิดเขียน!AU63="","",ประเมินอ่านคิดเขียน!AU63))</f>
        <v/>
      </c>
      <c r="AV33" s="189" t="str">
        <f>IF($B$2=1,IF(ประเมินอ่านคิดเขียน!AV33="","",ประเมินอ่านคิดเขียน!AV33),IF(ประเมินอ่านคิดเขียน!AV63="","",ประเมินอ่านคิดเขียน!AV63))</f>
        <v/>
      </c>
      <c r="AW33" s="186" t="str">
        <f>IF($B$2=1,IF(ประเมินอ่านคิดเขียน!AW33="","",ประเมินอ่านคิดเขียน!AW33),IF(ประเมินอ่านคิดเขียน!AW63="","",ประเมินอ่านคิดเขียน!AW63))</f>
        <v/>
      </c>
    </row>
    <row r="34" spans="1:49" ht="20.100000000000001" customHeight="1" x14ac:dyDescent="0.5">
      <c r="A34" s="213"/>
      <c r="B34" s="213"/>
      <c r="C34" s="213"/>
      <c r="D34" s="190">
        <f t="shared" si="6"/>
        <v>29</v>
      </c>
      <c r="E34" s="188" t="str">
        <f>IF($B$2=1,IF(ประเมินอ่านคิดเขียน!E34="","",ประเมินอ่านคิดเขียน!E34),IF(ประเมินอ่านคิดเขียน!E64="","",ประเมินอ่านคิดเขียน!E64))</f>
        <v/>
      </c>
      <c r="F34" s="186" t="str">
        <f>IF($B$2=1,IF(ประเมินอ่านคิดเขียน!F34="","",ประเมินอ่านคิดเขียน!F34),IF(ประเมินอ่านคิดเขียน!F64="","",ประเมินอ่านคิดเขียน!F64))</f>
        <v/>
      </c>
      <c r="G34" s="186" t="str">
        <f>IF($B$2=1,IF(ประเมินอ่านคิดเขียน!G34="","",ประเมินอ่านคิดเขียน!G34),IF(ประเมินอ่านคิดเขียน!G64="","",ประเมินอ่านคิดเขียน!G64))</f>
        <v/>
      </c>
      <c r="H34" s="186" t="str">
        <f>IF($B$2=1,IF(ประเมินอ่านคิดเขียน!H34="","",ประเมินอ่านคิดเขียน!H34),IF(ประเมินอ่านคิดเขียน!H64="","",ประเมินอ่านคิดเขียน!H64))</f>
        <v/>
      </c>
      <c r="I34" s="186" t="str">
        <f>IF($B$2=1,IF(ประเมินอ่านคิดเขียน!I34="","",ประเมินอ่านคิดเขียน!I34),IF(ประเมินอ่านคิดเขียน!I64="","",ประเมินอ่านคิดเขียน!I64))</f>
        <v/>
      </c>
      <c r="J34" s="189" t="str">
        <f>IF($B$2=1,IF(ประเมินอ่านคิดเขียน!J34="","",ประเมินอ่านคิดเขียน!J34),IF(ประเมินอ่านคิดเขียน!J64="","",ประเมินอ่านคิดเขียน!J64))</f>
        <v/>
      </c>
      <c r="K34" s="186" t="str">
        <f>IF($B$2=1,IF(ประเมินอ่านคิดเขียน!K34="","",ประเมินอ่านคิดเขียน!K34),IF(ประเมินอ่านคิดเขียน!K64="","",ประเมินอ่านคิดเขียน!K64))</f>
        <v/>
      </c>
      <c r="L34" s="186" t="str">
        <f>IF($B$2=1,IF(ประเมินอ่านคิดเขียน!L34="","",ประเมินอ่านคิดเขียน!L34),IF(ประเมินอ่านคิดเขียน!L64="","",ประเมินอ่านคิดเขียน!L64))</f>
        <v/>
      </c>
      <c r="M34" s="186" t="str">
        <f>IF($B$2=1,IF(ประเมินอ่านคิดเขียน!M34="","",ประเมินอ่านคิดเขียน!M34),IF(ประเมินอ่านคิดเขียน!M64="","",ประเมินอ่านคิดเขียน!M64))</f>
        <v/>
      </c>
      <c r="N34" s="186" t="str">
        <f>IF($B$2=1,IF(ประเมินอ่านคิดเขียน!N34="","",ประเมินอ่านคิดเขียน!N34),IF(ประเมินอ่านคิดเขียน!N64="","",ประเมินอ่านคิดเขียน!N64))</f>
        <v/>
      </c>
      <c r="O34" s="186" t="str">
        <f>IF($B$2=1,IF(ประเมินอ่านคิดเขียน!O34="","",ประเมินอ่านคิดเขียน!O34),IF(ประเมินอ่านคิดเขียน!O64="","",ประเมินอ่านคิดเขียน!O64))</f>
        <v/>
      </c>
      <c r="P34" s="186" t="str">
        <f>IF($B$2=1,IF(ประเมินอ่านคิดเขียน!P34="","",ประเมินอ่านคิดเขียน!P34),IF(ประเมินอ่านคิดเขียน!P64="","",ประเมินอ่านคิดเขียน!P64))</f>
        <v/>
      </c>
      <c r="Q34" s="186" t="str">
        <f>IF($B$2=1,IF(ประเมินอ่านคิดเขียน!Q34="","",ประเมินอ่านคิดเขียน!Q34),IF(ประเมินอ่านคิดเขียน!Q64="","",ประเมินอ่านคิดเขียน!Q64))</f>
        <v/>
      </c>
      <c r="R34" s="189" t="str">
        <f>IF($B$2=1,IF(ประเมินอ่านคิดเขียน!R34="","",ประเมินอ่านคิดเขียน!R34),IF(ประเมินอ่านคิดเขียน!R64="","",ประเมินอ่านคิดเขียน!R64))</f>
        <v/>
      </c>
      <c r="S34" s="186" t="str">
        <f>IF($B$2=1,IF(ประเมินอ่านคิดเขียน!S34="","",ประเมินอ่านคิดเขียน!S34),IF(ประเมินอ่านคิดเขียน!S64="","",ประเมินอ่านคิดเขียน!S64))</f>
        <v/>
      </c>
      <c r="T34" s="186" t="str">
        <f>IF($B$2=1,IF(ประเมินอ่านคิดเขียน!T34="","",ประเมินอ่านคิดเขียน!T34),IF(ประเมินอ่านคิดเขียน!T64="","",ประเมินอ่านคิดเขียน!T64))</f>
        <v/>
      </c>
      <c r="U34" s="186" t="str">
        <f>IF($B$2=1,IF(ประเมินอ่านคิดเขียน!U34="","",ประเมินอ่านคิดเขียน!U34),IF(ประเมินอ่านคิดเขียน!U64="","",ประเมินอ่านคิดเขียน!U64))</f>
        <v/>
      </c>
      <c r="V34" s="186" t="str">
        <f>IF($B$2=1,IF(ประเมินอ่านคิดเขียน!V34="","",ประเมินอ่านคิดเขียน!V34),IF(ประเมินอ่านคิดเขียน!V64="","",ประเมินอ่านคิดเขียน!V64))</f>
        <v/>
      </c>
      <c r="W34" s="186" t="str">
        <f>IF($B$2=1,IF(ประเมินอ่านคิดเขียน!W34="","",ประเมินอ่านคิดเขียน!W34),IF(ประเมินอ่านคิดเขียน!W64="","",ประเมินอ่านคิดเขียน!W64))</f>
        <v/>
      </c>
      <c r="X34" s="189" t="str">
        <f>IF($B$2=1,IF(ประเมินอ่านคิดเขียน!X34="","",ประเมินอ่านคิดเขียน!X34),IF(ประเมินอ่านคิดเขียน!X64="","",ประเมินอ่านคิดเขียน!X64))</f>
        <v/>
      </c>
      <c r="Y34" s="186" t="str">
        <f>IF($B$2=1,IF(ประเมินอ่านคิดเขียน!Y34="","",ประเมินอ่านคิดเขียน!Y34),IF(ประเมินอ่านคิดเขียน!Y64="","",ประเมินอ่านคิดเขียน!Y64))</f>
        <v/>
      </c>
      <c r="Z34" s="186" t="str">
        <f>IF($B$2=1,IF(ประเมินอ่านคิดเขียน!Z34="","",ประเมินอ่านคิดเขียน!Z34),IF(ประเมินอ่านคิดเขียน!Z64="","",ประเมินอ่านคิดเขียน!Z64))</f>
        <v/>
      </c>
      <c r="AA34" s="186" t="str">
        <f>IF($B$2=1,IF(ประเมินอ่านคิดเขียน!AA34="","",ประเมินอ่านคิดเขียน!AA34),IF(ประเมินอ่านคิดเขียน!AA64="","",ประเมินอ่านคิดเขียน!AA64))</f>
        <v/>
      </c>
      <c r="AB34" s="186" t="str">
        <f>IF($B$2=1,IF(ประเมินอ่านคิดเขียน!AB34="","",ประเมินอ่านคิดเขียน!AB34),IF(ประเมินอ่านคิดเขียน!AB64="","",ประเมินอ่านคิดเขียน!AB64))</f>
        <v/>
      </c>
      <c r="AC34" s="186" t="str">
        <f>IF($B$2=1,IF(ประเมินอ่านคิดเขียน!AC34="","",ประเมินอ่านคิดเขียน!AC34),IF(ประเมินอ่านคิดเขียน!AC64="","",ประเมินอ่านคิดเขียน!AC64))</f>
        <v/>
      </c>
      <c r="AD34" s="186" t="str">
        <f>IF($B$2=1,IF(ประเมินอ่านคิดเขียน!AD34="","",ประเมินอ่านคิดเขียน!AD34),IF(ประเมินอ่านคิดเขียน!AD64="","",ประเมินอ่านคิดเขียน!AD64))</f>
        <v/>
      </c>
      <c r="AE34" s="186" t="str">
        <f>IF($B$2=1,IF(ประเมินอ่านคิดเขียน!AE34="","",ประเมินอ่านคิดเขียน!AE34),IF(ประเมินอ่านคิดเขียน!AE64="","",ประเมินอ่านคิดเขียน!AE64))</f>
        <v/>
      </c>
      <c r="AF34" s="189" t="str">
        <f>IF($B$2=1,IF(ประเมินอ่านคิดเขียน!AF34="","",ประเมินอ่านคิดเขียน!AF34),IF(ประเมินอ่านคิดเขียน!AF64="","",ประเมินอ่านคิดเขียน!AF64))</f>
        <v/>
      </c>
      <c r="AG34" s="186" t="str">
        <f>IF($B$2=1,IF(ประเมินอ่านคิดเขียน!AG34="","",ประเมินอ่านคิดเขียน!AG34),IF(ประเมินอ่านคิดเขียน!AG64="","",ประเมินอ่านคิดเขียน!AG64))</f>
        <v/>
      </c>
      <c r="AH34" s="186" t="str">
        <f>IF($B$2=1,IF(ประเมินอ่านคิดเขียน!AH34="","",ประเมินอ่านคิดเขียน!AH34),IF(ประเมินอ่านคิดเขียน!AH64="","",ประเมินอ่านคิดเขียน!AH64))</f>
        <v/>
      </c>
      <c r="AI34" s="186" t="str">
        <f>IF($B$2=1,IF(ประเมินอ่านคิดเขียน!AI34="","",ประเมินอ่านคิดเขียน!AI34),IF(ประเมินอ่านคิดเขียน!AI64="","",ประเมินอ่านคิดเขียน!AI64))</f>
        <v/>
      </c>
      <c r="AJ34" s="186" t="str">
        <f>IF($B$2=1,IF(ประเมินอ่านคิดเขียน!AJ34="","",ประเมินอ่านคิดเขียน!AJ34),IF(ประเมินอ่านคิดเขียน!AJ64="","",ประเมินอ่านคิดเขียน!AJ64))</f>
        <v/>
      </c>
      <c r="AK34" s="186" t="str">
        <f>IF($B$2=1,IF(ประเมินอ่านคิดเขียน!AK34="","",ประเมินอ่านคิดเขียน!AK34),IF(ประเมินอ่านคิดเขียน!AK64="","",ประเมินอ่านคิดเขียน!AK64))</f>
        <v/>
      </c>
      <c r="AL34" s="189" t="str">
        <f>IF($B$2=1,IF(ประเมินอ่านคิดเขียน!AL34="","",ประเมินอ่านคิดเขียน!AL34),IF(ประเมินอ่านคิดเขียน!AL64="","",ประเมินอ่านคิดเขียน!AL64))</f>
        <v/>
      </c>
      <c r="AM34" s="186" t="str">
        <f>IF($B$2=1,IF(ประเมินอ่านคิดเขียน!AM34="","",ประเมินอ่านคิดเขียน!AM34),IF(ประเมินอ่านคิดเขียน!AM64="","",ประเมินอ่านคิดเขียน!AM64))</f>
        <v/>
      </c>
      <c r="AN34" s="186" t="str">
        <f>IF($B$2=1,IF(ประเมินอ่านคิดเขียน!AN34="","",ประเมินอ่านคิดเขียน!AN34),IF(ประเมินอ่านคิดเขียน!AN64="","",ประเมินอ่านคิดเขียน!AN64))</f>
        <v/>
      </c>
      <c r="AO34" s="186" t="str">
        <f>IF($B$2=1,IF(ประเมินอ่านคิดเขียน!AO34="","",ประเมินอ่านคิดเขียน!AO34),IF(ประเมินอ่านคิดเขียน!AO64="","",ประเมินอ่านคิดเขียน!AO64))</f>
        <v/>
      </c>
      <c r="AP34" s="186" t="str">
        <f>IF($B$2=1,IF(ประเมินอ่านคิดเขียน!AP34="","",ประเมินอ่านคิดเขียน!AP34),IF(ประเมินอ่านคิดเขียน!AP64="","",ประเมินอ่านคิดเขียน!AP64))</f>
        <v/>
      </c>
      <c r="AQ34" s="186" t="str">
        <f>IF($B$2=1,IF(ประเมินอ่านคิดเขียน!AQ34="","",ประเมินอ่านคิดเขียน!AQ34),IF(ประเมินอ่านคิดเขียน!AQ64="","",ประเมินอ่านคิดเขียน!AQ64))</f>
        <v/>
      </c>
      <c r="AR34" s="186" t="str">
        <f>IF($B$2=1,IF(ประเมินอ่านคิดเขียน!AR34="","",ประเมินอ่านคิดเขียน!AR34),IF(ประเมินอ่านคิดเขียน!AR64="","",ประเมินอ่านคิดเขียน!AR64))</f>
        <v/>
      </c>
      <c r="AS34" s="186" t="str">
        <f>IF($B$2=1,IF(ประเมินอ่านคิดเขียน!AS34="","",ประเมินอ่านคิดเขียน!AS34),IF(ประเมินอ่านคิดเขียน!AS64="","",ประเมินอ่านคิดเขียน!AS64))</f>
        <v/>
      </c>
      <c r="AT34" s="189" t="str">
        <f>IF($B$2=1,IF(ประเมินอ่านคิดเขียน!AT34="","",ประเมินอ่านคิดเขียน!AT34),IF(ประเมินอ่านคิดเขียน!AT64="","",ประเมินอ่านคิดเขียน!AT64))</f>
        <v/>
      </c>
      <c r="AU34" s="186" t="str">
        <f>IF($B$2=1,IF(ประเมินอ่านคิดเขียน!AU34="","",ประเมินอ่านคิดเขียน!AU34),IF(ประเมินอ่านคิดเขียน!AU64="","",ประเมินอ่านคิดเขียน!AU64))</f>
        <v/>
      </c>
      <c r="AV34" s="189" t="str">
        <f>IF($B$2=1,IF(ประเมินอ่านคิดเขียน!AV34="","",ประเมินอ่านคิดเขียน!AV34),IF(ประเมินอ่านคิดเขียน!AV64="","",ประเมินอ่านคิดเขียน!AV64))</f>
        <v/>
      </c>
      <c r="AW34" s="186" t="str">
        <f>IF($B$2=1,IF(ประเมินอ่านคิดเขียน!AW34="","",ประเมินอ่านคิดเขียน!AW34),IF(ประเมินอ่านคิดเขียน!AW64="","",ประเมินอ่านคิดเขียน!AW64))</f>
        <v/>
      </c>
    </row>
    <row r="35" spans="1:49" ht="20.100000000000001" customHeight="1" x14ac:dyDescent="0.5">
      <c r="A35" s="213"/>
      <c r="B35" s="213"/>
      <c r="C35" s="213"/>
      <c r="D35" s="190">
        <f t="shared" si="6"/>
        <v>30</v>
      </c>
      <c r="E35" s="188" t="str">
        <f>IF($B$2=1,IF(ประเมินอ่านคิดเขียน!E35="","",ประเมินอ่านคิดเขียน!E35),IF(ประเมินอ่านคิดเขียน!E65="","",ประเมินอ่านคิดเขียน!E65))</f>
        <v/>
      </c>
      <c r="F35" s="186" t="str">
        <f>IF($B$2=1,IF(ประเมินอ่านคิดเขียน!F35="","",ประเมินอ่านคิดเขียน!F35),IF(ประเมินอ่านคิดเขียน!F65="","",ประเมินอ่านคิดเขียน!F65))</f>
        <v/>
      </c>
      <c r="G35" s="186" t="str">
        <f>IF($B$2=1,IF(ประเมินอ่านคิดเขียน!G35="","",ประเมินอ่านคิดเขียน!G35),IF(ประเมินอ่านคิดเขียน!G65="","",ประเมินอ่านคิดเขียน!G65))</f>
        <v/>
      </c>
      <c r="H35" s="186" t="str">
        <f>IF($B$2=1,IF(ประเมินอ่านคิดเขียน!H35="","",ประเมินอ่านคิดเขียน!H35),IF(ประเมินอ่านคิดเขียน!H65="","",ประเมินอ่านคิดเขียน!H65))</f>
        <v/>
      </c>
      <c r="I35" s="186" t="str">
        <f>IF($B$2=1,IF(ประเมินอ่านคิดเขียน!I35="","",ประเมินอ่านคิดเขียน!I35),IF(ประเมินอ่านคิดเขียน!I65="","",ประเมินอ่านคิดเขียน!I65))</f>
        <v/>
      </c>
      <c r="J35" s="189" t="str">
        <f>IF($B$2=1,IF(ประเมินอ่านคิดเขียน!J35="","",ประเมินอ่านคิดเขียน!J35),IF(ประเมินอ่านคิดเขียน!J65="","",ประเมินอ่านคิดเขียน!J65))</f>
        <v/>
      </c>
      <c r="K35" s="186" t="str">
        <f>IF($B$2=1,IF(ประเมินอ่านคิดเขียน!K35="","",ประเมินอ่านคิดเขียน!K35),IF(ประเมินอ่านคิดเขียน!K65="","",ประเมินอ่านคิดเขียน!K65))</f>
        <v/>
      </c>
      <c r="L35" s="186" t="str">
        <f>IF($B$2=1,IF(ประเมินอ่านคิดเขียน!L35="","",ประเมินอ่านคิดเขียน!L35),IF(ประเมินอ่านคิดเขียน!L65="","",ประเมินอ่านคิดเขียน!L65))</f>
        <v/>
      </c>
      <c r="M35" s="186" t="str">
        <f>IF($B$2=1,IF(ประเมินอ่านคิดเขียน!M35="","",ประเมินอ่านคิดเขียน!M35),IF(ประเมินอ่านคิดเขียน!M65="","",ประเมินอ่านคิดเขียน!M65))</f>
        <v/>
      </c>
      <c r="N35" s="186" t="str">
        <f>IF($B$2=1,IF(ประเมินอ่านคิดเขียน!N35="","",ประเมินอ่านคิดเขียน!N35),IF(ประเมินอ่านคิดเขียน!N65="","",ประเมินอ่านคิดเขียน!N65))</f>
        <v/>
      </c>
      <c r="O35" s="186" t="str">
        <f>IF($B$2=1,IF(ประเมินอ่านคิดเขียน!O35="","",ประเมินอ่านคิดเขียน!O35),IF(ประเมินอ่านคิดเขียน!O65="","",ประเมินอ่านคิดเขียน!O65))</f>
        <v/>
      </c>
      <c r="P35" s="186" t="str">
        <f>IF($B$2=1,IF(ประเมินอ่านคิดเขียน!P35="","",ประเมินอ่านคิดเขียน!P35),IF(ประเมินอ่านคิดเขียน!P65="","",ประเมินอ่านคิดเขียน!P65))</f>
        <v/>
      </c>
      <c r="Q35" s="186" t="str">
        <f>IF($B$2=1,IF(ประเมินอ่านคิดเขียน!Q35="","",ประเมินอ่านคิดเขียน!Q35),IF(ประเมินอ่านคิดเขียน!Q65="","",ประเมินอ่านคิดเขียน!Q65))</f>
        <v/>
      </c>
      <c r="R35" s="189" t="str">
        <f>IF($B$2=1,IF(ประเมินอ่านคิดเขียน!R35="","",ประเมินอ่านคิดเขียน!R35),IF(ประเมินอ่านคิดเขียน!R65="","",ประเมินอ่านคิดเขียน!R65))</f>
        <v/>
      </c>
      <c r="S35" s="186" t="str">
        <f>IF($B$2=1,IF(ประเมินอ่านคิดเขียน!S35="","",ประเมินอ่านคิดเขียน!S35),IF(ประเมินอ่านคิดเขียน!S65="","",ประเมินอ่านคิดเขียน!S65))</f>
        <v/>
      </c>
      <c r="T35" s="186" t="str">
        <f>IF($B$2=1,IF(ประเมินอ่านคิดเขียน!T35="","",ประเมินอ่านคิดเขียน!T35),IF(ประเมินอ่านคิดเขียน!T65="","",ประเมินอ่านคิดเขียน!T65))</f>
        <v/>
      </c>
      <c r="U35" s="186" t="str">
        <f>IF($B$2=1,IF(ประเมินอ่านคิดเขียน!U35="","",ประเมินอ่านคิดเขียน!U35),IF(ประเมินอ่านคิดเขียน!U65="","",ประเมินอ่านคิดเขียน!U65))</f>
        <v/>
      </c>
      <c r="V35" s="186" t="str">
        <f>IF($B$2=1,IF(ประเมินอ่านคิดเขียน!V35="","",ประเมินอ่านคิดเขียน!V35),IF(ประเมินอ่านคิดเขียน!V65="","",ประเมินอ่านคิดเขียน!V65))</f>
        <v/>
      </c>
      <c r="W35" s="186" t="str">
        <f>IF($B$2=1,IF(ประเมินอ่านคิดเขียน!W35="","",ประเมินอ่านคิดเขียน!W35),IF(ประเมินอ่านคิดเขียน!W65="","",ประเมินอ่านคิดเขียน!W65))</f>
        <v/>
      </c>
      <c r="X35" s="189" t="str">
        <f>IF($B$2=1,IF(ประเมินอ่านคิดเขียน!X35="","",ประเมินอ่านคิดเขียน!X35),IF(ประเมินอ่านคิดเขียน!X65="","",ประเมินอ่านคิดเขียน!X65))</f>
        <v/>
      </c>
      <c r="Y35" s="186" t="str">
        <f>IF($B$2=1,IF(ประเมินอ่านคิดเขียน!Y35="","",ประเมินอ่านคิดเขียน!Y35),IF(ประเมินอ่านคิดเขียน!Y65="","",ประเมินอ่านคิดเขียน!Y65))</f>
        <v/>
      </c>
      <c r="Z35" s="186" t="str">
        <f>IF($B$2=1,IF(ประเมินอ่านคิดเขียน!Z35="","",ประเมินอ่านคิดเขียน!Z35),IF(ประเมินอ่านคิดเขียน!Z65="","",ประเมินอ่านคิดเขียน!Z65))</f>
        <v/>
      </c>
      <c r="AA35" s="186" t="str">
        <f>IF($B$2=1,IF(ประเมินอ่านคิดเขียน!AA35="","",ประเมินอ่านคิดเขียน!AA35),IF(ประเมินอ่านคิดเขียน!AA65="","",ประเมินอ่านคิดเขียน!AA65))</f>
        <v/>
      </c>
      <c r="AB35" s="186" t="str">
        <f>IF($B$2=1,IF(ประเมินอ่านคิดเขียน!AB35="","",ประเมินอ่านคิดเขียน!AB35),IF(ประเมินอ่านคิดเขียน!AB65="","",ประเมินอ่านคิดเขียน!AB65))</f>
        <v/>
      </c>
      <c r="AC35" s="186" t="str">
        <f>IF($B$2=1,IF(ประเมินอ่านคิดเขียน!AC35="","",ประเมินอ่านคิดเขียน!AC35),IF(ประเมินอ่านคิดเขียน!AC65="","",ประเมินอ่านคิดเขียน!AC65))</f>
        <v/>
      </c>
      <c r="AD35" s="186" t="str">
        <f>IF($B$2=1,IF(ประเมินอ่านคิดเขียน!AD35="","",ประเมินอ่านคิดเขียน!AD35),IF(ประเมินอ่านคิดเขียน!AD65="","",ประเมินอ่านคิดเขียน!AD65))</f>
        <v/>
      </c>
      <c r="AE35" s="186" t="str">
        <f>IF($B$2=1,IF(ประเมินอ่านคิดเขียน!AE35="","",ประเมินอ่านคิดเขียน!AE35),IF(ประเมินอ่านคิดเขียน!AE65="","",ประเมินอ่านคิดเขียน!AE65))</f>
        <v/>
      </c>
      <c r="AF35" s="189" t="str">
        <f>IF($B$2=1,IF(ประเมินอ่านคิดเขียน!AF35="","",ประเมินอ่านคิดเขียน!AF35),IF(ประเมินอ่านคิดเขียน!AF65="","",ประเมินอ่านคิดเขียน!AF65))</f>
        <v/>
      </c>
      <c r="AG35" s="186" t="str">
        <f>IF($B$2=1,IF(ประเมินอ่านคิดเขียน!AG35="","",ประเมินอ่านคิดเขียน!AG35),IF(ประเมินอ่านคิดเขียน!AG65="","",ประเมินอ่านคิดเขียน!AG65))</f>
        <v/>
      </c>
      <c r="AH35" s="186" t="str">
        <f>IF($B$2=1,IF(ประเมินอ่านคิดเขียน!AH35="","",ประเมินอ่านคิดเขียน!AH35),IF(ประเมินอ่านคิดเขียน!AH65="","",ประเมินอ่านคิดเขียน!AH65))</f>
        <v/>
      </c>
      <c r="AI35" s="186" t="str">
        <f>IF($B$2=1,IF(ประเมินอ่านคิดเขียน!AI35="","",ประเมินอ่านคิดเขียน!AI35),IF(ประเมินอ่านคิดเขียน!AI65="","",ประเมินอ่านคิดเขียน!AI65))</f>
        <v/>
      </c>
      <c r="AJ35" s="186" t="str">
        <f>IF($B$2=1,IF(ประเมินอ่านคิดเขียน!AJ35="","",ประเมินอ่านคิดเขียน!AJ35),IF(ประเมินอ่านคิดเขียน!AJ65="","",ประเมินอ่านคิดเขียน!AJ65))</f>
        <v/>
      </c>
      <c r="AK35" s="186" t="str">
        <f>IF($B$2=1,IF(ประเมินอ่านคิดเขียน!AK35="","",ประเมินอ่านคิดเขียน!AK35),IF(ประเมินอ่านคิดเขียน!AK65="","",ประเมินอ่านคิดเขียน!AK65))</f>
        <v/>
      </c>
      <c r="AL35" s="189" t="str">
        <f>IF($B$2=1,IF(ประเมินอ่านคิดเขียน!AL35="","",ประเมินอ่านคิดเขียน!AL35),IF(ประเมินอ่านคิดเขียน!AL65="","",ประเมินอ่านคิดเขียน!AL65))</f>
        <v/>
      </c>
      <c r="AM35" s="186" t="str">
        <f>IF($B$2=1,IF(ประเมินอ่านคิดเขียน!AM35="","",ประเมินอ่านคิดเขียน!AM35),IF(ประเมินอ่านคิดเขียน!AM65="","",ประเมินอ่านคิดเขียน!AM65))</f>
        <v/>
      </c>
      <c r="AN35" s="186" t="str">
        <f>IF($B$2=1,IF(ประเมินอ่านคิดเขียน!AN35="","",ประเมินอ่านคิดเขียน!AN35),IF(ประเมินอ่านคิดเขียน!AN65="","",ประเมินอ่านคิดเขียน!AN65))</f>
        <v/>
      </c>
      <c r="AO35" s="186" t="str">
        <f>IF($B$2=1,IF(ประเมินอ่านคิดเขียน!AO35="","",ประเมินอ่านคิดเขียน!AO35),IF(ประเมินอ่านคิดเขียน!AO65="","",ประเมินอ่านคิดเขียน!AO65))</f>
        <v/>
      </c>
      <c r="AP35" s="186" t="str">
        <f>IF($B$2=1,IF(ประเมินอ่านคิดเขียน!AP35="","",ประเมินอ่านคิดเขียน!AP35),IF(ประเมินอ่านคิดเขียน!AP65="","",ประเมินอ่านคิดเขียน!AP65))</f>
        <v/>
      </c>
      <c r="AQ35" s="186" t="str">
        <f>IF($B$2=1,IF(ประเมินอ่านคิดเขียน!AQ35="","",ประเมินอ่านคิดเขียน!AQ35),IF(ประเมินอ่านคิดเขียน!AQ65="","",ประเมินอ่านคิดเขียน!AQ65))</f>
        <v/>
      </c>
      <c r="AR35" s="186" t="str">
        <f>IF($B$2=1,IF(ประเมินอ่านคิดเขียน!AR35="","",ประเมินอ่านคิดเขียน!AR35),IF(ประเมินอ่านคิดเขียน!AR65="","",ประเมินอ่านคิดเขียน!AR65))</f>
        <v/>
      </c>
      <c r="AS35" s="186" t="str">
        <f>IF($B$2=1,IF(ประเมินอ่านคิดเขียน!AS35="","",ประเมินอ่านคิดเขียน!AS35),IF(ประเมินอ่านคิดเขียน!AS65="","",ประเมินอ่านคิดเขียน!AS65))</f>
        <v/>
      </c>
      <c r="AT35" s="189" t="str">
        <f>IF($B$2=1,IF(ประเมินอ่านคิดเขียน!AT35="","",ประเมินอ่านคิดเขียน!AT35),IF(ประเมินอ่านคิดเขียน!AT65="","",ประเมินอ่านคิดเขียน!AT65))</f>
        <v/>
      </c>
      <c r="AU35" s="186" t="str">
        <f>IF($B$2=1,IF(ประเมินอ่านคิดเขียน!AU35="","",ประเมินอ่านคิดเขียน!AU35),IF(ประเมินอ่านคิดเขียน!AU65="","",ประเมินอ่านคิดเขียน!AU65))</f>
        <v/>
      </c>
      <c r="AV35" s="189" t="str">
        <f>IF($B$2=1,IF(ประเมินอ่านคิดเขียน!AV35="","",ประเมินอ่านคิดเขียน!AV35),IF(ประเมินอ่านคิดเขียน!AV65="","",ประเมินอ่านคิดเขียน!AV65))</f>
        <v/>
      </c>
      <c r="AW35" s="186" t="str">
        <f>IF($B$2=1,IF(ประเมินอ่านคิดเขียน!AW35="","",ประเมินอ่านคิดเขียน!AW35),IF(ประเมินอ่านคิดเขียน!AW65="","",ประเมินอ่านคิดเขียน!AW65))</f>
        <v/>
      </c>
    </row>
  </sheetData>
  <sheetProtection algorithmName="SHA-512" hashValue="VLk7yGoW3Mmzi0Za8GMW1PHL8ZsKaWNWBkNELayMsvH6/QRmjFEnjbGxQHvQaNYH9ZK8xTI0dt7s892XwPjwuA==" saltValue="kP7iNKPoFB+Begl3VE5TUw==" spinCount="100000" sheet="1" objects="1" scenarios="1"/>
  <protectedRanges>
    <protectedRange sqref="B1:B2" name="ช่วง4_2"/>
  </protectedRanges>
  <mergeCells count="37"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  <mergeCell ref="AW1:AW5"/>
    <mergeCell ref="F2:I3"/>
    <mergeCell ref="J2:J5"/>
    <mergeCell ref="K2:K5"/>
    <mergeCell ref="L2:O3"/>
    <mergeCell ref="P2:P5"/>
    <mergeCell ref="Q2:Q5"/>
    <mergeCell ref="T2:W3"/>
    <mergeCell ref="X2:X5"/>
    <mergeCell ref="Y2:Y5"/>
    <mergeCell ref="AF1:AF5"/>
    <mergeCell ref="AG1:AG5"/>
    <mergeCell ref="AH1:AS1"/>
    <mergeCell ref="AT1:AT5"/>
    <mergeCell ref="AU1:AU5"/>
    <mergeCell ref="AV1:AV5"/>
    <mergeCell ref="T1:AE1"/>
    <mergeCell ref="Z2:AC3"/>
    <mergeCell ref="AD2:AD5"/>
    <mergeCell ref="AE2:AE5"/>
    <mergeCell ref="D1:D5"/>
    <mergeCell ref="E1:E5"/>
    <mergeCell ref="F1:Q1"/>
    <mergeCell ref="R1:R5"/>
    <mergeCell ref="S1:S5"/>
  </mergeCells>
  <conditionalFormatting sqref="AW6:AW35">
    <cfRule type="cellIs" dxfId="6" priority="1" operator="equal">
      <formula>"ย้ายออก"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4B09197-03F2-4B83-A787-6E961FAE3D2B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C9CB793-6356-4AC4-BCFD-C9A2761916FD}">
          <x14:formula1>
            <xm:f>รายการ!$K$2:$K$36</xm:f>
          </x14:formula1>
          <xm:sqref>B1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1F2D-1B29-447A-85C8-BA9130AB526D}">
  <dimension ref="A1:AH38"/>
  <sheetViews>
    <sheetView workbookViewId="0">
      <selection activeCell="AK3" sqref="AK3"/>
    </sheetView>
  </sheetViews>
  <sheetFormatPr defaultColWidth="5.625" defaultRowHeight="21.75" x14ac:dyDescent="0.5"/>
  <cols>
    <col min="1" max="1" width="3" style="1" customWidth="1"/>
    <col min="2" max="2" width="9" style="1" customWidth="1"/>
    <col min="3" max="3" width="10" style="1" customWidth="1"/>
    <col min="4" max="31" width="2.125" style="1" customWidth="1"/>
    <col min="32" max="32" width="8.625" style="1" customWidth="1"/>
    <col min="33" max="33" width="23.75" style="1" customWidth="1"/>
    <col min="34" max="34" width="9.75" style="1" customWidth="1"/>
    <col min="35" max="16384" width="5.625" style="1"/>
  </cols>
  <sheetData>
    <row r="1" spans="1:34" ht="27.75" x14ac:dyDescent="0.5">
      <c r="A1" s="503" t="str">
        <f>"สรุปการประเมินผลการพัฒนาคุณภาพผู้เรียน วิชา " &amp; ตั้งค่าปพ5!I11 &amp; " : " &amp; ตั้งค่าปพ5!I12 &amp; " ปีการศึกษา " &amp; ตั้งค่าปพ5!I3</f>
        <v>สรุปการประเมินผลการพัฒนาคุณภาพผู้เรียน วิชา ส16102 : ประวัติศาสตร์ 6 ปีการศึกษา 2563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210" t="s">
        <v>239</v>
      </c>
      <c r="AG1" s="204" t="s">
        <v>243</v>
      </c>
      <c r="AH1" s="211" t="str">
        <f>_xlfn.IFNA(IF(VLOOKUP(AG1,รายการ!$K$1:$L$36,2,FALSE)="","",HYPERLINK("#" &amp; VLOOKUP(AG1,รายการ!$K$1:$L$36,2,FALSE)  &amp; "","คลิก")),"")</f>
        <v>คลิก</v>
      </c>
    </row>
    <row r="2" spans="1:34" ht="21.95" customHeight="1" x14ac:dyDescent="0.5">
      <c r="A2" s="192" t="s">
        <v>180</v>
      </c>
      <c r="B2" s="504" t="str">
        <f>IF(ตั้งค่าปพ5!I9="","",ตั้งค่าปพ5!I9)</f>
        <v>ประถมศึกษาปีที่ 6/1</v>
      </c>
      <c r="C2" s="504"/>
      <c r="D2" s="505" t="s">
        <v>183</v>
      </c>
      <c r="E2" s="505"/>
      <c r="F2" s="504" t="str">
        <f>IF(ตั้งค่าปพ5!I12="","",ตั้งค่าปพ5!I12)</f>
        <v>ประวัติศาสตร์ 6</v>
      </c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5" t="s">
        <v>276</v>
      </c>
      <c r="U2" s="505"/>
      <c r="V2" s="505"/>
      <c r="W2" s="504" t="str">
        <f>IF(ตั้งค่าปพ5!I15="","",ตั้งค่าปพ5!I15)</f>
        <v>พื้นฐาน</v>
      </c>
      <c r="X2" s="504"/>
      <c r="Y2" s="504"/>
      <c r="Z2" s="504"/>
      <c r="AA2" s="505" t="s">
        <v>186</v>
      </c>
      <c r="AB2" s="505"/>
      <c r="AC2" s="505"/>
      <c r="AD2" s="504">
        <f>IF(ตั้งค่าปพ5!I14="","",ตั้งค่าปพ5!I14)</f>
        <v>1</v>
      </c>
      <c r="AE2" s="504"/>
      <c r="AF2" s="206" t="s">
        <v>320</v>
      </c>
      <c r="AG2" s="205">
        <v>1</v>
      </c>
      <c r="AH2" s="207"/>
    </row>
    <row r="3" spans="1:34" ht="18.95" customHeight="1" x14ac:dyDescent="0.5">
      <c r="A3" s="506" t="s">
        <v>40</v>
      </c>
      <c r="B3" s="464" t="s">
        <v>277</v>
      </c>
      <c r="C3" s="464"/>
      <c r="D3" s="464" t="s">
        <v>160</v>
      </c>
      <c r="E3" s="464"/>
      <c r="F3" s="464"/>
      <c r="G3" s="464"/>
      <c r="H3" s="464"/>
      <c r="I3" s="464"/>
      <c r="J3" s="464"/>
      <c r="K3" s="464"/>
      <c r="L3" s="464" t="s">
        <v>161</v>
      </c>
      <c r="M3" s="464"/>
      <c r="N3" s="464"/>
      <c r="O3" s="464"/>
      <c r="P3" s="464"/>
      <c r="Q3" s="464"/>
      <c r="R3" s="464"/>
      <c r="S3" s="464"/>
      <c r="T3" s="464" t="s">
        <v>278</v>
      </c>
      <c r="U3" s="464"/>
      <c r="V3" s="464"/>
      <c r="W3" s="464"/>
      <c r="X3" s="464"/>
      <c r="Y3" s="464"/>
      <c r="Z3" s="471" t="s">
        <v>279</v>
      </c>
      <c r="AA3" s="471"/>
      <c r="AB3" s="471" t="s">
        <v>280</v>
      </c>
      <c r="AC3" s="471"/>
      <c r="AD3" s="471" t="s">
        <v>281</v>
      </c>
      <c r="AE3" s="471"/>
      <c r="AF3" s="146"/>
      <c r="AG3" s="146"/>
      <c r="AH3" s="146"/>
    </row>
    <row r="4" spans="1:34" ht="18.95" customHeight="1" x14ac:dyDescent="0.5">
      <c r="A4" s="506"/>
      <c r="B4" s="464"/>
      <c r="C4" s="464"/>
      <c r="D4" s="508" t="s">
        <v>156</v>
      </c>
      <c r="E4" s="508"/>
      <c r="F4" s="508" t="s">
        <v>157</v>
      </c>
      <c r="G4" s="508"/>
      <c r="H4" s="508" t="s">
        <v>158</v>
      </c>
      <c r="I4" s="508"/>
      <c r="J4" s="471" t="s">
        <v>159</v>
      </c>
      <c r="K4" s="471"/>
      <c r="L4" s="508" t="s">
        <v>156</v>
      </c>
      <c r="M4" s="508"/>
      <c r="N4" s="508" t="s">
        <v>157</v>
      </c>
      <c r="O4" s="508"/>
      <c r="P4" s="508" t="s">
        <v>158</v>
      </c>
      <c r="Q4" s="508"/>
      <c r="R4" s="471" t="s">
        <v>159</v>
      </c>
      <c r="S4" s="471"/>
      <c r="T4" s="471" t="s">
        <v>164</v>
      </c>
      <c r="U4" s="471"/>
      <c r="V4" s="471"/>
      <c r="W4" s="471" t="s">
        <v>159</v>
      </c>
      <c r="X4" s="471"/>
      <c r="Y4" s="471"/>
      <c r="Z4" s="471"/>
      <c r="AA4" s="471"/>
      <c r="AB4" s="471"/>
      <c r="AC4" s="471"/>
      <c r="AD4" s="471"/>
      <c r="AE4" s="471"/>
      <c r="AF4" s="146"/>
      <c r="AG4" s="146"/>
      <c r="AH4" s="146"/>
    </row>
    <row r="5" spans="1:34" ht="18.95" customHeight="1" x14ac:dyDescent="0.5">
      <c r="A5" s="506"/>
      <c r="B5" s="464"/>
      <c r="C5" s="464"/>
      <c r="D5" s="508"/>
      <c r="E5" s="508"/>
      <c r="F5" s="508"/>
      <c r="G5" s="508"/>
      <c r="H5" s="508"/>
      <c r="I5" s="508"/>
      <c r="J5" s="471"/>
      <c r="K5" s="471"/>
      <c r="L5" s="508"/>
      <c r="M5" s="508"/>
      <c r="N5" s="508"/>
      <c r="O5" s="508"/>
      <c r="P5" s="508"/>
      <c r="Q5" s="508"/>
      <c r="R5" s="471"/>
      <c r="S5" s="471"/>
      <c r="T5" s="471"/>
      <c r="U5" s="471"/>
      <c r="V5" s="471"/>
      <c r="W5" s="471"/>
      <c r="X5" s="471"/>
      <c r="Y5" s="471"/>
      <c r="Z5" s="471"/>
      <c r="AA5" s="471"/>
      <c r="AB5" s="471"/>
      <c r="AC5" s="471"/>
      <c r="AD5" s="471"/>
      <c r="AE5" s="471"/>
      <c r="AF5" s="146"/>
      <c r="AG5" s="146"/>
      <c r="AH5" s="146"/>
    </row>
    <row r="6" spans="1:34" ht="18.95" customHeight="1" x14ac:dyDescent="0.5">
      <c r="A6" s="506"/>
      <c r="B6" s="464"/>
      <c r="C6" s="464"/>
      <c r="D6" s="508"/>
      <c r="E6" s="508"/>
      <c r="F6" s="508"/>
      <c r="G6" s="508"/>
      <c r="H6" s="508"/>
      <c r="I6" s="508"/>
      <c r="J6" s="471"/>
      <c r="K6" s="471"/>
      <c r="L6" s="508"/>
      <c r="M6" s="508"/>
      <c r="N6" s="508"/>
      <c r="O6" s="508"/>
      <c r="P6" s="508"/>
      <c r="Q6" s="508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146"/>
      <c r="AG6" s="146"/>
      <c r="AH6" s="146"/>
    </row>
    <row r="7" spans="1:34" ht="18.95" customHeight="1" x14ac:dyDescent="0.5">
      <c r="A7" s="506"/>
      <c r="B7" s="464"/>
      <c r="C7" s="464"/>
      <c r="D7" s="507">
        <f>IF(ตั้งค่าปพ5!I$16="","",ตั้งค่าปพ5!I$16)</f>
        <v>70</v>
      </c>
      <c r="E7" s="504"/>
      <c r="F7" s="507">
        <f>IF(ตั้งค่าปพ5!I$17="","",ตั้งค่าปพ5!I$17)</f>
        <v>30</v>
      </c>
      <c r="G7" s="504"/>
      <c r="H7" s="507">
        <f>SUM(D7:G7)</f>
        <v>100</v>
      </c>
      <c r="I7" s="504"/>
      <c r="J7" s="471"/>
      <c r="K7" s="471"/>
      <c r="L7" s="507">
        <f>D7</f>
        <v>70</v>
      </c>
      <c r="M7" s="504"/>
      <c r="N7" s="507">
        <f>F7</f>
        <v>30</v>
      </c>
      <c r="O7" s="504"/>
      <c r="P7" s="507">
        <f>H7</f>
        <v>100</v>
      </c>
      <c r="Q7" s="504"/>
      <c r="R7" s="471"/>
      <c r="S7" s="471"/>
      <c r="T7" s="507">
        <f>P7</f>
        <v>100</v>
      </c>
      <c r="U7" s="504"/>
      <c r="V7" s="504"/>
      <c r="W7" s="471"/>
      <c r="X7" s="471"/>
      <c r="Y7" s="471"/>
      <c r="Z7" s="504">
        <f>IF(ประเมินตัวชี้วัด!BC3="","",ประเมินตัวชี้วัด!BC3)</f>
        <v>8</v>
      </c>
      <c r="AA7" s="504"/>
      <c r="AB7" s="471"/>
      <c r="AC7" s="471"/>
      <c r="AD7" s="471"/>
      <c r="AE7" s="471"/>
      <c r="AF7" s="146"/>
      <c r="AG7" s="146"/>
      <c r="AH7" s="146"/>
    </row>
    <row r="8" spans="1:34" ht="18.95" customHeight="1" x14ac:dyDescent="0.5">
      <c r="A8" s="192">
        <f>IF(AG2="","",IF(AG2=1,1,31))</f>
        <v>1</v>
      </c>
      <c r="B8" s="510" t="str">
        <f>IF($AG$2=1,IF(สรุปคะแนนตลอดปีกศ!C6="","",สรุปคะแนนตลอดปีกศ!C6),IF(สรุปคะแนนตลอดปีกศ!C36="","",สรุปคะแนนตลอดปีกศ!C36))</f>
        <v>เด็กชายทดสอบ  ทดสอบ</v>
      </c>
      <c r="C8" s="510"/>
      <c r="D8" s="511">
        <f>IF($AG$2=1,IF(สรุปคะแนนตลอดปีกศ!D6="","",สรุปคะแนนตลอดปีกศ!D6),IF(สรุปคะแนนตลอดปีกศ!D36="","",สรุปคะแนนตลอดปีกศ!D36))</f>
        <v>61.197604790419163</v>
      </c>
      <c r="E8" s="511"/>
      <c r="F8" s="511">
        <f>IF($AG$2=1,IF(สรุปคะแนนตลอดปีกศ!F6="","",สรุปคะแนนตลอดปีกศ!F6),IF(สรุปคะแนนตลอดปีกศ!F36="","",สรุปคะแนนตลอดปีกศ!F36))</f>
        <v>75.697604790419163</v>
      </c>
      <c r="G8" s="511"/>
      <c r="H8" s="511">
        <f>IF($AG$2=1,IF(สรุปคะแนนตลอดปีกศ!H6="","",สรุปคะแนนตลอดปีกศ!H6),IF(สรุปคะแนนตลอดปีกศ!H36="","",สรุปคะแนนตลอดปีกศ!H36))</f>
        <v>61.197604790419163</v>
      </c>
      <c r="I8" s="511"/>
      <c r="J8" s="509">
        <f>IF($AG$2=1,IF(สรุปคะแนนตลอดปีกศ!G6="","",สรุปคะแนนตลอดปีกศ!G6),IF(สรุปคะแนนตลอดปีกศ!G36="","",สรุปคะแนนตลอดปีกศ!G36))</f>
        <v>3.5</v>
      </c>
      <c r="K8" s="509"/>
      <c r="L8" s="511">
        <f>IF($AG$2=1,IF(สรุปคะแนนตลอดปีกศ!H6="","",สรุปคะแนนตลอดปีกศ!H6),IF(สรุปคะแนนตลอดปีกศ!H36="","",สรุปคะแนนตลอดปีกศ!H36))</f>
        <v>61.197604790419163</v>
      </c>
      <c r="M8" s="511"/>
      <c r="N8" s="511">
        <f>IF($AG$2=1,IF(สรุปคะแนนตลอดปีกศ!J6="","",สรุปคะแนนตลอดปีกศ!J6),IF(สรุปคะแนนตลอดปีกศ!J36="","",สรุปคะแนนตลอดปีกศ!J36))</f>
        <v>74.197604790419163</v>
      </c>
      <c r="O8" s="511"/>
      <c r="P8" s="511">
        <f>IF($AG$2=1,IF(สรุปคะแนนตลอดปีกศ!L6="","",สรุปคะแนนตลอดปีกศ!L6),IF(สรุปคะแนนตลอดปีกศ!L36="","",สรุปคะแนนตลอดปีกศ!L36))</f>
        <v>74.947604790419163</v>
      </c>
      <c r="Q8" s="511"/>
      <c r="R8" s="509">
        <f>IF($AG$2=1,IF(สรุปคะแนนตลอดปีกศ!K6="","",สรุปคะแนนตลอดปีกศ!K6),IF(สรุปคะแนนตลอดปีกศ!K36="","",สรุปคะแนนตลอดปีกศ!K36))</f>
        <v>3</v>
      </c>
      <c r="S8" s="509"/>
      <c r="T8" s="511">
        <f>IF($AG$2=1,IF(สรุปคะแนนตลอดปีกศ!L6="","",สรุปคะแนนตลอดปีกศ!L6),IF(สรุปคะแนนตลอดปีกศ!L36="","",สรุปคะแนนตลอดปีกศ!L36))</f>
        <v>74.947604790419163</v>
      </c>
      <c r="U8" s="511"/>
      <c r="V8" s="511"/>
      <c r="W8" s="509">
        <f>IF($AG$2=1,IF(สรุปคะแนนตลอดปีกศ!M6="","",สรุปคะแนนตลอดปีกศ!M6),IF(สรุปคะแนนตลอดปีกศ!M36="","",สรุปคะแนนตลอดปีกศ!M36))</f>
        <v>3</v>
      </c>
      <c r="X8" s="509"/>
      <c r="Y8" s="509"/>
      <c r="Z8" s="509">
        <f>IF($AG$2=1,IF(ประเมินตัวชี้วัด!BC5="","",ประเมินตัวชี้วัด!BC5),IF(ประเมินตัวชี้วัด!BC35="","",ประเมินตัวชี้วัด!BC35))</f>
        <v>8</v>
      </c>
      <c r="AA8" s="509"/>
      <c r="AB8" s="509">
        <f>IF($AG$2=1,IF(ประเมินคุณลักษณะ!BC6="","",ประเมินคุณลักษณะ!BC6),IF(ประเมินคุณลักษณะ!BC36="","",ประเมินคุณลักษณะ!BC36))</f>
        <v>2</v>
      </c>
      <c r="AC8" s="509"/>
      <c r="AD8" s="509">
        <f>IF($AG$2=1,IF(ประเมินอ่านคิดเขียน!AW6="","",ประเมินอ่านคิดเขียน!AW6),IF(ประเมินอ่านคิดเขียน!AW36="","",ประเมินอ่านคิดเขียน!AW36))</f>
        <v>3</v>
      </c>
      <c r="AE8" s="509"/>
      <c r="AF8" s="146"/>
      <c r="AG8" s="146"/>
      <c r="AH8" s="146"/>
    </row>
    <row r="9" spans="1:34" ht="18.95" customHeight="1" x14ac:dyDescent="0.5">
      <c r="A9" s="192">
        <f>A8+1</f>
        <v>2</v>
      </c>
      <c r="B9" s="510" t="str">
        <f>IF($AG$2=1,IF(สรุปคะแนนตลอดปีกศ!C7="","",สรุปคะแนนตลอดปีกศ!C7),IF(สรุปคะแนนตลอดปีกศ!C37="","",สรุปคะแนนตลอดปีกศ!C37))</f>
        <v>เด็กชายทดสอบ  ทดสอบ</v>
      </c>
      <c r="C9" s="510"/>
      <c r="D9" s="511">
        <f>IF($AG$2=1,IF(สรุปคะแนนตลอดปีกศ!D7="","",สรุปคะแนนตลอดปีกศ!D7),IF(สรุปคะแนนตลอดปีกศ!D37="","",สรุปคะแนนตลอดปีกศ!D37))</f>
        <v>45.269461077844312</v>
      </c>
      <c r="E9" s="511"/>
      <c r="F9" s="511">
        <f>IF($AG$2=1,IF(สรุปคะแนนตลอดปีกศ!F7="","",สรุปคะแนนตลอดปีกศ!F7),IF(สรุปคะแนนตลอดปีกศ!F37="","",สรุปคะแนนตลอดปีกศ!F37))</f>
        <v>58.269461077844312</v>
      </c>
      <c r="G9" s="511"/>
      <c r="H9" s="511">
        <f>IF($AG$2=1,IF(สรุปคะแนนตลอดปีกศ!H7="","",สรุปคะแนนตลอดปีกศ!H7),IF(สรุปคะแนนตลอดปีกศ!H37="","",สรุปคะแนนตลอดปีกศ!H37))</f>
        <v>45.269461077844312</v>
      </c>
      <c r="I9" s="511"/>
      <c r="J9" s="509">
        <f>IF($AG$2=1,IF(สรุปคะแนนตลอดปีกศ!G7="","",สรุปคะแนนตลอดปีกศ!G7),IF(สรุปคะแนนตลอดปีกศ!G37="","",สรุปคะแนนตลอดปีกศ!G37))</f>
        <v>1.5</v>
      </c>
      <c r="K9" s="509"/>
      <c r="L9" s="511">
        <f>IF($AG$2=1,IF(สรุปคะแนนตลอดปีกศ!H7="","",สรุปคะแนนตลอดปีกศ!H7),IF(สรุปคะแนนตลอดปีกศ!H37="","",สรุปคะแนนตลอดปีกศ!H37))</f>
        <v>45.269461077844312</v>
      </c>
      <c r="M9" s="511"/>
      <c r="N9" s="511">
        <f>IF($AG$2=1,IF(สรุปคะแนนตลอดปีกศ!J7="","",สรุปคะแนนตลอดปีกศ!J7),IF(สรุปคะแนนตลอดปีกศ!J37="","",สรุปคะแนนตลอดปีกศ!J37))</f>
        <v>58.269461077844312</v>
      </c>
      <c r="O9" s="511"/>
      <c r="P9" s="511" t="str">
        <f>IF($AG$2=1,IF(สรุปคะแนนตลอดปีกศ!L7="","",สรุปคะแนนตลอดปีกศ!L7),IF(สรุปคะแนนตลอดปีกศ!L37="","",สรุปคะแนนตลอดปีกศ!L37))</f>
        <v>ย้ายออก</v>
      </c>
      <c r="Q9" s="511"/>
      <c r="R9" s="509">
        <f>IF($AG$2=1,IF(สรุปคะแนนตลอดปีกศ!K7="","",สรุปคะแนนตลอดปีกศ!K7),IF(สรุปคะแนนตลอดปีกศ!K37="","",สรุปคะแนนตลอดปีกศ!K37))</f>
        <v>1.5</v>
      </c>
      <c r="S9" s="509"/>
      <c r="T9" s="511" t="str">
        <f>IF($AG$2=1,IF(สรุปคะแนนตลอดปีกศ!L7="","",สรุปคะแนนตลอดปีกศ!L7),IF(สรุปคะแนนตลอดปีกศ!L37="","",สรุปคะแนนตลอดปีกศ!L37))</f>
        <v>ย้ายออก</v>
      </c>
      <c r="U9" s="511"/>
      <c r="V9" s="511"/>
      <c r="W9" s="509" t="str">
        <f>IF($AG$2=1,IF(สรุปคะแนนตลอดปีกศ!M7="","",สรุปคะแนนตลอดปีกศ!M7),IF(สรุปคะแนนตลอดปีกศ!M37="","",สรุปคะแนนตลอดปีกศ!M37))</f>
        <v>ย้ายออก</v>
      </c>
      <c r="X9" s="509"/>
      <c r="Y9" s="509"/>
      <c r="Z9" s="509">
        <f>IF($AG$2=1,IF(ประเมินตัวชี้วัด!BC6="","",ประเมินตัวชี้วัด!BC6),IF(ประเมินตัวชี้วัด!BC36="","",ประเมินตัวชี้วัด!BC36))</f>
        <v>7</v>
      </c>
      <c r="AA9" s="509"/>
      <c r="AB9" s="509" t="str">
        <f>IF($AG$2=1,IF(ประเมินคุณลักษณะ!BC7="","",ประเมินคุณลักษณะ!BC7),IF(ประเมินคุณลักษณะ!BC37="","",ประเมินคุณลักษณะ!BC37))</f>
        <v>ย้ายออก</v>
      </c>
      <c r="AC9" s="509"/>
      <c r="AD9" s="509" t="str">
        <f>IF($AG$2=1,IF(ประเมินอ่านคิดเขียน!AW7="","",ประเมินอ่านคิดเขียน!AW7),IF(ประเมินอ่านคิดเขียน!AW37="","",ประเมินอ่านคิดเขียน!AW37))</f>
        <v>ย้ายออก</v>
      </c>
      <c r="AE9" s="509"/>
      <c r="AF9" s="146"/>
      <c r="AG9" s="146"/>
      <c r="AH9" s="146"/>
    </row>
    <row r="10" spans="1:34" ht="18.95" customHeight="1" x14ac:dyDescent="0.5">
      <c r="A10" s="192">
        <f t="shared" ref="A10:A37" si="0">A9+1</f>
        <v>3</v>
      </c>
      <c r="B10" s="510" t="str">
        <f>IF($AG$2=1,IF(สรุปคะแนนตลอดปีกศ!C8="","",สรุปคะแนนตลอดปีกศ!C8),IF(สรุปคะแนนตลอดปีกศ!C38="","",สรุปคะแนนตลอดปีกศ!C38))</f>
        <v>เด็กหญิงทดสอบ  ทดสอบ</v>
      </c>
      <c r="C10" s="510"/>
      <c r="D10" s="511">
        <f>IF($AG$2=1,IF(สรุปคะแนนตลอดปีกศ!D8="","",สรุปคะแนนตลอดปีกศ!D8),IF(สรุปคะแนนตลอดปีกศ!D38="","",สรุปคะแนนตลอดปีกศ!D38))</f>
        <v>61.197604790419163</v>
      </c>
      <c r="E10" s="511"/>
      <c r="F10" s="511">
        <f>IF($AG$2=1,IF(สรุปคะแนนตลอดปีกศ!F8="","",สรุปคะแนนตลอดปีกศ!F8),IF(สรุปคะแนนตลอดปีกศ!F38="","",สรุปคะแนนตลอดปีกศ!F38))</f>
        <v>74.197604790419163</v>
      </c>
      <c r="G10" s="511"/>
      <c r="H10" s="511">
        <f>IF($AG$2=1,IF(สรุปคะแนนตลอดปีกศ!H8="","",สรุปคะแนนตลอดปีกศ!H8),IF(สรุปคะแนนตลอดปีกศ!H38="","",สรุปคะแนนตลอดปีกศ!H38))</f>
        <v>61.197604790419163</v>
      </c>
      <c r="I10" s="511"/>
      <c r="J10" s="509">
        <f>IF($AG$2=1,IF(สรุปคะแนนตลอดปีกศ!G8="","",สรุปคะแนนตลอดปีกศ!G8),IF(สรุปคะแนนตลอดปีกศ!G38="","",สรุปคะแนนตลอดปีกศ!G38))</f>
        <v>3</v>
      </c>
      <c r="K10" s="509"/>
      <c r="L10" s="511">
        <f>IF($AG$2=1,IF(สรุปคะแนนตลอดปีกศ!H8="","",สรุปคะแนนตลอดปีกศ!H8),IF(สรุปคะแนนตลอดปีกศ!H38="","",สรุปคะแนนตลอดปีกศ!H38))</f>
        <v>61.197604790419163</v>
      </c>
      <c r="M10" s="511"/>
      <c r="N10" s="511">
        <f>IF($AG$2=1,IF(สรุปคะแนนตลอดปีกศ!J8="","",สรุปคะแนนตลอดปีกศ!J8),IF(สรุปคะแนนตลอดปีกศ!J38="","",สรุปคะแนนตลอดปีกศ!J38))</f>
        <v>84.197604790419163</v>
      </c>
      <c r="O10" s="511"/>
      <c r="P10" s="511">
        <f>IF($AG$2=1,IF(สรุปคะแนนตลอดปีกศ!L8="","",สรุปคะแนนตลอดปีกศ!L8),IF(สรุปคะแนนตลอดปีกศ!L38="","",สรุปคะแนนตลอดปีกศ!L38))</f>
        <v>79.197604790419163</v>
      </c>
      <c r="Q10" s="511"/>
      <c r="R10" s="509">
        <f>IF($AG$2=1,IF(สรุปคะแนนตลอดปีกศ!K8="","",สรุปคะแนนตลอดปีกศ!K8),IF(สรุปคะแนนตลอดปีกศ!K38="","",สรุปคะแนนตลอดปีกศ!K38))</f>
        <v>4</v>
      </c>
      <c r="S10" s="509"/>
      <c r="T10" s="511">
        <f>IF($AG$2=1,IF(สรุปคะแนนตลอดปีกศ!L8="","",สรุปคะแนนตลอดปีกศ!L8),IF(สรุปคะแนนตลอดปีกศ!L38="","",สรุปคะแนนตลอดปีกศ!L38))</f>
        <v>79.197604790419163</v>
      </c>
      <c r="U10" s="511"/>
      <c r="V10" s="511"/>
      <c r="W10" s="509">
        <f>IF($AG$2=1,IF(สรุปคะแนนตลอดปีกศ!M8="","",สรุปคะแนนตลอดปีกศ!M8),IF(สรุปคะแนนตลอดปีกศ!M38="","",สรุปคะแนนตลอดปีกศ!M38))</f>
        <v>3.5</v>
      </c>
      <c r="X10" s="509"/>
      <c r="Y10" s="509"/>
      <c r="Z10" s="509">
        <f>IF($AG$2=1,IF(ประเมินตัวชี้วัด!BC7="","",ประเมินตัวชี้วัด!BC7),IF(ประเมินตัวชี้วัด!BC37="","",ประเมินตัวชี้วัด!BC37))</f>
        <v>8</v>
      </c>
      <c r="AA10" s="509"/>
      <c r="AB10" s="509">
        <f>IF($AG$2=1,IF(ประเมินคุณลักษณะ!BC8="","",ประเมินคุณลักษณะ!BC8),IF(ประเมินคุณลักษณะ!BC38="","",ประเมินคุณลักษณะ!BC38))</f>
        <v>2</v>
      </c>
      <c r="AC10" s="509"/>
      <c r="AD10" s="509">
        <f>IF($AG$2=1,IF(ประเมินอ่านคิดเขียน!AW8="","",ประเมินอ่านคิดเขียน!AW8),IF(ประเมินอ่านคิดเขียน!AW38="","",ประเมินอ่านคิดเขียน!AW38))</f>
        <v>2</v>
      </c>
      <c r="AE10" s="509"/>
      <c r="AF10" s="146"/>
      <c r="AG10" s="146"/>
      <c r="AH10" s="146"/>
    </row>
    <row r="11" spans="1:34" ht="18.95" customHeight="1" x14ac:dyDescent="0.5">
      <c r="A11" s="192">
        <f t="shared" si="0"/>
        <v>4</v>
      </c>
      <c r="B11" s="510" t="str">
        <f>IF($AG$2=1,IF(สรุปคะแนนตลอดปีกศ!C9="","",สรุปคะแนนตลอดปีกศ!C9),IF(สรุปคะแนนตลอดปีกศ!C39="","",สรุปคะแนนตลอดปีกศ!C39))</f>
        <v>เด็กหญิงทดสอบ  ทดสอบ</v>
      </c>
      <c r="C11" s="510"/>
      <c r="D11" s="511">
        <f>IF($AG$2=1,IF(สรุปคะแนนตลอดปีกศ!D9="","",สรุปคะแนนตลอดปีกศ!D9),IF(สรุปคะแนนตลอดปีกศ!D39="","",สรุปคะแนนตลอดปีกศ!D39))</f>
        <v>55.32934131736527</v>
      </c>
      <c r="E11" s="511"/>
      <c r="F11" s="511">
        <f>IF($AG$2=1,IF(สรุปคะแนนตลอดปีกศ!F9="","",สรุปคะแนนตลอดปีกศ!F9),IF(สรุปคะแนนตลอดปีกศ!F39="","",สรุปคะแนนตลอดปีกศ!F39))</f>
        <v>80.329341317365277</v>
      </c>
      <c r="G11" s="511"/>
      <c r="H11" s="511">
        <f>IF($AG$2=1,IF(สรุปคะแนนตลอดปีกศ!H9="","",สรุปคะแนนตลอดปีกศ!H9),IF(สรุปคะแนนตลอดปีกศ!H39="","",สรุปคะแนนตลอดปีกศ!H39))</f>
        <v>62.455089820359284</v>
      </c>
      <c r="I11" s="511"/>
      <c r="J11" s="509">
        <f>IF($AG$2=1,IF(สรุปคะแนนตลอดปีกศ!G9="","",สรุปคะแนนตลอดปีกศ!G9),IF(สรุปคะแนนตลอดปีกศ!G39="","",สรุปคะแนนตลอดปีกศ!G39))</f>
        <v>4</v>
      </c>
      <c r="K11" s="509"/>
      <c r="L11" s="511">
        <f>IF($AG$2=1,IF(สรุปคะแนนตลอดปีกศ!H9="","",สรุปคะแนนตลอดปีกศ!H9),IF(สรุปคะแนนตลอดปีกศ!H39="","",สรุปคะแนนตลอดปีกศ!H39))</f>
        <v>62.455089820359284</v>
      </c>
      <c r="M11" s="511"/>
      <c r="N11" s="511">
        <f>IF($AG$2=1,IF(สรุปคะแนนตลอดปีกศ!J9="","",สรุปคะแนนตลอดปีกศ!J9),IF(สรุปคะแนนตลอดปีกศ!J39="","",สรุปคะแนนตลอดปีกศ!J39))</f>
        <v>87.455089820359291</v>
      </c>
      <c r="O11" s="511"/>
      <c r="P11" s="511">
        <f>IF($AG$2=1,IF(สรุปคะแนนตลอดปีกศ!L9="","",สรุปคะแนนตลอดปีกศ!L9),IF(สรุปคะแนนตลอดปีกศ!L39="","",สรุปคะแนนตลอดปีกศ!L39))</f>
        <v>83.892215568862284</v>
      </c>
      <c r="Q11" s="511"/>
      <c r="R11" s="509">
        <f>IF($AG$2=1,IF(สรุปคะแนนตลอดปีกศ!K9="","",สรุปคะแนนตลอดปีกศ!K9),IF(สรุปคะแนนตลอดปีกศ!K39="","",สรุปคะแนนตลอดปีกศ!K39))</f>
        <v>4</v>
      </c>
      <c r="S11" s="509"/>
      <c r="T11" s="511">
        <f>IF($AG$2=1,IF(สรุปคะแนนตลอดปีกศ!L9="","",สรุปคะแนนตลอดปีกศ!L9),IF(สรุปคะแนนตลอดปีกศ!L39="","",สรุปคะแนนตลอดปีกศ!L39))</f>
        <v>83.892215568862284</v>
      </c>
      <c r="U11" s="511"/>
      <c r="V11" s="511"/>
      <c r="W11" s="509">
        <f>IF($AG$2=1,IF(สรุปคะแนนตลอดปีกศ!M9="","",สรุปคะแนนตลอดปีกศ!M9),IF(สรุปคะแนนตลอดปีกศ!M39="","",สรุปคะแนนตลอดปีกศ!M39))</f>
        <v>4</v>
      </c>
      <c r="X11" s="509"/>
      <c r="Y11" s="509"/>
      <c r="Z11" s="509">
        <f>IF($AG$2=1,IF(ประเมินตัวชี้วัด!BC8="","",ประเมินตัวชี้วัด!BC8),IF(ประเมินตัวชี้วัด!BC38="","",ประเมินตัวชี้วัด!BC38))</f>
        <v>7</v>
      </c>
      <c r="AA11" s="509"/>
      <c r="AB11" s="509">
        <f>IF($AG$2=1,IF(ประเมินคุณลักษณะ!BC9="","",ประเมินคุณลักษณะ!BC9),IF(ประเมินคุณลักษณะ!BC39="","",ประเมินคุณลักษณะ!BC39))</f>
        <v>2</v>
      </c>
      <c r="AC11" s="509"/>
      <c r="AD11" s="509">
        <f>IF($AG$2=1,IF(ประเมินอ่านคิดเขียน!AW9="","",ประเมินอ่านคิดเขียน!AW9),IF(ประเมินอ่านคิดเขียน!AW39="","",ประเมินอ่านคิดเขียน!AW39))</f>
        <v>2</v>
      </c>
      <c r="AE11" s="509"/>
      <c r="AF11" s="146"/>
      <c r="AG11" s="146"/>
      <c r="AH11" s="146"/>
    </row>
    <row r="12" spans="1:34" ht="18.95" customHeight="1" x14ac:dyDescent="0.5">
      <c r="A12" s="192">
        <f t="shared" si="0"/>
        <v>5</v>
      </c>
      <c r="B12" s="510" t="str">
        <f>IF($AG$2=1,IF(สรุปคะแนนตลอดปีกศ!C10="","",สรุปคะแนนตลอดปีกศ!C10),IF(สรุปคะแนนตลอดปีกศ!C40="","",สรุปคะแนนตลอดปีกศ!C40))</f>
        <v/>
      </c>
      <c r="C12" s="510"/>
      <c r="D12" s="511" t="str">
        <f>IF($AG$2=1,IF(สรุปคะแนนตลอดปีกศ!D10="","",สรุปคะแนนตลอดปีกศ!D10),IF(สรุปคะแนนตลอดปีกศ!D40="","",สรุปคะแนนตลอดปีกศ!D40))</f>
        <v/>
      </c>
      <c r="E12" s="511"/>
      <c r="F12" s="511" t="str">
        <f>IF($AG$2=1,IF(สรุปคะแนนตลอดปีกศ!F10="","",สรุปคะแนนตลอดปีกศ!F10),IF(สรุปคะแนนตลอดปีกศ!F40="","",สรุปคะแนนตลอดปีกศ!F40))</f>
        <v/>
      </c>
      <c r="G12" s="511"/>
      <c r="H12" s="511" t="str">
        <f>IF($AG$2=1,IF(สรุปคะแนนตลอดปีกศ!H10="","",สรุปคะแนนตลอดปีกศ!H10),IF(สรุปคะแนนตลอดปีกศ!H40="","",สรุปคะแนนตลอดปีกศ!H40))</f>
        <v/>
      </c>
      <c r="I12" s="511"/>
      <c r="J12" s="509" t="str">
        <f>IF($AG$2=1,IF(สรุปคะแนนตลอดปีกศ!G10="","",สรุปคะแนนตลอดปีกศ!G10),IF(สรุปคะแนนตลอดปีกศ!G40="","",สรุปคะแนนตลอดปีกศ!G40))</f>
        <v/>
      </c>
      <c r="K12" s="509"/>
      <c r="L12" s="511" t="str">
        <f>IF($AG$2=1,IF(สรุปคะแนนตลอดปีกศ!H10="","",สรุปคะแนนตลอดปีกศ!H10),IF(สรุปคะแนนตลอดปีกศ!H40="","",สรุปคะแนนตลอดปีกศ!H40))</f>
        <v/>
      </c>
      <c r="M12" s="511"/>
      <c r="N12" s="511" t="str">
        <f>IF($AG$2=1,IF(สรุปคะแนนตลอดปีกศ!J10="","",สรุปคะแนนตลอดปีกศ!J10),IF(สรุปคะแนนตลอดปีกศ!J40="","",สรุปคะแนนตลอดปีกศ!J40))</f>
        <v/>
      </c>
      <c r="O12" s="511"/>
      <c r="P12" s="511" t="str">
        <f>IF($AG$2=1,IF(สรุปคะแนนตลอดปีกศ!L10="","",สรุปคะแนนตลอดปีกศ!L10),IF(สรุปคะแนนตลอดปีกศ!L40="","",สรุปคะแนนตลอดปีกศ!L40))</f>
        <v/>
      </c>
      <c r="Q12" s="511"/>
      <c r="R12" s="509" t="str">
        <f>IF($AG$2=1,IF(สรุปคะแนนตลอดปีกศ!K10="","",สรุปคะแนนตลอดปีกศ!K10),IF(สรุปคะแนนตลอดปีกศ!K40="","",สรุปคะแนนตลอดปีกศ!K40))</f>
        <v/>
      </c>
      <c r="S12" s="509"/>
      <c r="T12" s="511" t="str">
        <f>IF($AG$2=1,IF(สรุปคะแนนตลอดปีกศ!L10="","",สรุปคะแนนตลอดปีกศ!L10),IF(สรุปคะแนนตลอดปีกศ!L40="","",สรุปคะแนนตลอดปีกศ!L40))</f>
        <v/>
      </c>
      <c r="U12" s="511"/>
      <c r="V12" s="511"/>
      <c r="W12" s="509" t="str">
        <f>IF($AG$2=1,IF(สรุปคะแนนตลอดปีกศ!M10="","",สรุปคะแนนตลอดปีกศ!M10),IF(สรุปคะแนนตลอดปีกศ!M40="","",สรุปคะแนนตลอดปีกศ!M40))</f>
        <v/>
      </c>
      <c r="X12" s="509"/>
      <c r="Y12" s="509"/>
      <c r="Z12" s="509" t="str">
        <f>IF($AG$2=1,IF(ประเมินตัวชี้วัด!BC9="","",ประเมินตัวชี้วัด!BC9),IF(ประเมินตัวชี้วัด!BC39="","",ประเมินตัวชี้วัด!BC39))</f>
        <v/>
      </c>
      <c r="AA12" s="509"/>
      <c r="AB12" s="509" t="str">
        <f>IF($AG$2=1,IF(ประเมินคุณลักษณะ!BC10="","",ประเมินคุณลักษณะ!BC10),IF(ประเมินคุณลักษณะ!BC40="","",ประเมินคุณลักษณะ!BC40))</f>
        <v/>
      </c>
      <c r="AC12" s="509"/>
      <c r="AD12" s="509" t="str">
        <f>IF($AG$2=1,IF(ประเมินอ่านคิดเขียน!AW10="","",ประเมินอ่านคิดเขียน!AW10),IF(ประเมินอ่านคิดเขียน!AW40="","",ประเมินอ่านคิดเขียน!AW40))</f>
        <v/>
      </c>
      <c r="AE12" s="509"/>
      <c r="AF12" s="146"/>
      <c r="AG12" s="146"/>
      <c r="AH12" s="146"/>
    </row>
    <row r="13" spans="1:34" ht="18.95" customHeight="1" x14ac:dyDescent="0.5">
      <c r="A13" s="192">
        <f t="shared" si="0"/>
        <v>6</v>
      </c>
      <c r="B13" s="510" t="str">
        <f>IF($AG$2=1,IF(สรุปคะแนนตลอดปีกศ!C11="","",สรุปคะแนนตลอดปีกศ!C11),IF(สรุปคะแนนตลอดปีกศ!C41="","",สรุปคะแนนตลอดปีกศ!C41))</f>
        <v/>
      </c>
      <c r="C13" s="510"/>
      <c r="D13" s="511" t="str">
        <f>IF($AG$2=1,IF(สรุปคะแนนตลอดปีกศ!D11="","",สรุปคะแนนตลอดปีกศ!D11),IF(สรุปคะแนนตลอดปีกศ!D41="","",สรุปคะแนนตลอดปีกศ!D41))</f>
        <v/>
      </c>
      <c r="E13" s="511"/>
      <c r="F13" s="511" t="str">
        <f>IF($AG$2=1,IF(สรุปคะแนนตลอดปีกศ!F11="","",สรุปคะแนนตลอดปีกศ!F11),IF(สรุปคะแนนตลอดปีกศ!F41="","",สรุปคะแนนตลอดปีกศ!F41))</f>
        <v/>
      </c>
      <c r="G13" s="511"/>
      <c r="H13" s="511" t="str">
        <f>IF($AG$2=1,IF(สรุปคะแนนตลอดปีกศ!H11="","",สรุปคะแนนตลอดปีกศ!H11),IF(สรุปคะแนนตลอดปีกศ!H41="","",สรุปคะแนนตลอดปีกศ!H41))</f>
        <v/>
      </c>
      <c r="I13" s="511"/>
      <c r="J13" s="509" t="str">
        <f>IF($AG$2=1,IF(สรุปคะแนนตลอดปีกศ!G11="","",สรุปคะแนนตลอดปีกศ!G11),IF(สรุปคะแนนตลอดปีกศ!G41="","",สรุปคะแนนตลอดปีกศ!G41))</f>
        <v/>
      </c>
      <c r="K13" s="509"/>
      <c r="L13" s="511" t="str">
        <f>IF($AG$2=1,IF(สรุปคะแนนตลอดปีกศ!H11="","",สรุปคะแนนตลอดปีกศ!H11),IF(สรุปคะแนนตลอดปีกศ!H41="","",สรุปคะแนนตลอดปีกศ!H41))</f>
        <v/>
      </c>
      <c r="M13" s="511"/>
      <c r="N13" s="511" t="str">
        <f>IF($AG$2=1,IF(สรุปคะแนนตลอดปีกศ!J11="","",สรุปคะแนนตลอดปีกศ!J11),IF(สรุปคะแนนตลอดปีกศ!J41="","",สรุปคะแนนตลอดปีกศ!J41))</f>
        <v/>
      </c>
      <c r="O13" s="511"/>
      <c r="P13" s="511" t="str">
        <f>IF($AG$2=1,IF(สรุปคะแนนตลอดปีกศ!L11="","",สรุปคะแนนตลอดปีกศ!L11),IF(สรุปคะแนนตลอดปีกศ!L41="","",สรุปคะแนนตลอดปีกศ!L41))</f>
        <v/>
      </c>
      <c r="Q13" s="511"/>
      <c r="R13" s="509" t="str">
        <f>IF($AG$2=1,IF(สรุปคะแนนตลอดปีกศ!K11="","",สรุปคะแนนตลอดปีกศ!K11),IF(สรุปคะแนนตลอดปีกศ!K41="","",สรุปคะแนนตลอดปีกศ!K41))</f>
        <v/>
      </c>
      <c r="S13" s="509"/>
      <c r="T13" s="511" t="str">
        <f>IF($AG$2=1,IF(สรุปคะแนนตลอดปีกศ!L11="","",สรุปคะแนนตลอดปีกศ!L11),IF(สรุปคะแนนตลอดปีกศ!L41="","",สรุปคะแนนตลอดปีกศ!L41))</f>
        <v/>
      </c>
      <c r="U13" s="511"/>
      <c r="V13" s="511"/>
      <c r="W13" s="509" t="str">
        <f>IF($AG$2=1,IF(สรุปคะแนนตลอดปีกศ!M11="","",สรุปคะแนนตลอดปีกศ!M11),IF(สรุปคะแนนตลอดปีกศ!M41="","",สรุปคะแนนตลอดปีกศ!M41))</f>
        <v/>
      </c>
      <c r="X13" s="509"/>
      <c r="Y13" s="509"/>
      <c r="Z13" s="509" t="str">
        <f>IF($AG$2=1,IF(ประเมินตัวชี้วัด!BC10="","",ประเมินตัวชี้วัด!BC10),IF(ประเมินตัวชี้วัด!BC40="","",ประเมินตัวชี้วัด!BC40))</f>
        <v/>
      </c>
      <c r="AA13" s="509"/>
      <c r="AB13" s="509" t="str">
        <f>IF($AG$2=1,IF(ประเมินคุณลักษณะ!BC11="","",ประเมินคุณลักษณะ!BC11),IF(ประเมินคุณลักษณะ!BC41="","",ประเมินคุณลักษณะ!BC41))</f>
        <v/>
      </c>
      <c r="AC13" s="509"/>
      <c r="AD13" s="509" t="str">
        <f>IF($AG$2=1,IF(ประเมินอ่านคิดเขียน!AW11="","",ประเมินอ่านคิดเขียน!AW11),IF(ประเมินอ่านคิดเขียน!AW41="","",ประเมินอ่านคิดเขียน!AW41))</f>
        <v/>
      </c>
      <c r="AE13" s="509"/>
      <c r="AF13" s="146"/>
      <c r="AG13" s="146"/>
      <c r="AH13" s="146"/>
    </row>
    <row r="14" spans="1:34" ht="18.95" customHeight="1" x14ac:dyDescent="0.5">
      <c r="A14" s="192">
        <f t="shared" si="0"/>
        <v>7</v>
      </c>
      <c r="B14" s="510" t="str">
        <f>IF($AG$2=1,IF(สรุปคะแนนตลอดปีกศ!C12="","",สรุปคะแนนตลอดปีกศ!C12),IF(สรุปคะแนนตลอดปีกศ!C42="","",สรุปคะแนนตลอดปีกศ!C42))</f>
        <v/>
      </c>
      <c r="C14" s="510"/>
      <c r="D14" s="511" t="str">
        <f>IF($AG$2=1,IF(สรุปคะแนนตลอดปีกศ!D12="","",สรุปคะแนนตลอดปีกศ!D12),IF(สรุปคะแนนตลอดปีกศ!D42="","",สรุปคะแนนตลอดปีกศ!D42))</f>
        <v/>
      </c>
      <c r="E14" s="511"/>
      <c r="F14" s="511" t="str">
        <f>IF($AG$2=1,IF(สรุปคะแนนตลอดปีกศ!F12="","",สรุปคะแนนตลอดปีกศ!F12),IF(สรุปคะแนนตลอดปีกศ!F42="","",สรุปคะแนนตลอดปีกศ!F42))</f>
        <v/>
      </c>
      <c r="G14" s="511"/>
      <c r="H14" s="511" t="str">
        <f>IF($AG$2=1,IF(สรุปคะแนนตลอดปีกศ!H12="","",สรุปคะแนนตลอดปีกศ!H12),IF(สรุปคะแนนตลอดปีกศ!H42="","",สรุปคะแนนตลอดปีกศ!H42))</f>
        <v/>
      </c>
      <c r="I14" s="511"/>
      <c r="J14" s="509" t="str">
        <f>IF($AG$2=1,IF(สรุปคะแนนตลอดปีกศ!G12="","",สรุปคะแนนตลอดปีกศ!G12),IF(สรุปคะแนนตลอดปีกศ!G42="","",สรุปคะแนนตลอดปีกศ!G42))</f>
        <v/>
      </c>
      <c r="K14" s="509"/>
      <c r="L14" s="511" t="str">
        <f>IF($AG$2=1,IF(สรุปคะแนนตลอดปีกศ!H12="","",สรุปคะแนนตลอดปีกศ!H12),IF(สรุปคะแนนตลอดปีกศ!H42="","",สรุปคะแนนตลอดปีกศ!H42))</f>
        <v/>
      </c>
      <c r="M14" s="511"/>
      <c r="N14" s="511" t="str">
        <f>IF($AG$2=1,IF(สรุปคะแนนตลอดปีกศ!J12="","",สรุปคะแนนตลอดปีกศ!J12),IF(สรุปคะแนนตลอดปีกศ!J42="","",สรุปคะแนนตลอดปีกศ!J42))</f>
        <v/>
      </c>
      <c r="O14" s="511"/>
      <c r="P14" s="511" t="str">
        <f>IF($AG$2=1,IF(สรุปคะแนนตลอดปีกศ!L12="","",สรุปคะแนนตลอดปีกศ!L12),IF(สรุปคะแนนตลอดปีกศ!L42="","",สรุปคะแนนตลอดปีกศ!L42))</f>
        <v/>
      </c>
      <c r="Q14" s="511"/>
      <c r="R14" s="509" t="str">
        <f>IF($AG$2=1,IF(สรุปคะแนนตลอดปีกศ!K12="","",สรุปคะแนนตลอดปีกศ!K12),IF(สรุปคะแนนตลอดปีกศ!K42="","",สรุปคะแนนตลอดปีกศ!K42))</f>
        <v/>
      </c>
      <c r="S14" s="509"/>
      <c r="T14" s="511" t="str">
        <f>IF($AG$2=1,IF(สรุปคะแนนตลอดปีกศ!L12="","",สรุปคะแนนตลอดปีกศ!L12),IF(สรุปคะแนนตลอดปีกศ!L42="","",สรุปคะแนนตลอดปีกศ!L42))</f>
        <v/>
      </c>
      <c r="U14" s="511"/>
      <c r="V14" s="511"/>
      <c r="W14" s="509" t="str">
        <f>IF($AG$2=1,IF(สรุปคะแนนตลอดปีกศ!M12="","",สรุปคะแนนตลอดปีกศ!M12),IF(สรุปคะแนนตลอดปีกศ!M42="","",สรุปคะแนนตลอดปีกศ!M42))</f>
        <v/>
      </c>
      <c r="X14" s="509"/>
      <c r="Y14" s="509"/>
      <c r="Z14" s="509" t="str">
        <f>IF($AG$2=1,IF(ประเมินตัวชี้วัด!BC11="","",ประเมินตัวชี้วัด!BC11),IF(ประเมินตัวชี้วัด!BC41="","",ประเมินตัวชี้วัด!BC41))</f>
        <v/>
      </c>
      <c r="AA14" s="509"/>
      <c r="AB14" s="509" t="str">
        <f>IF($AG$2=1,IF(ประเมินคุณลักษณะ!BC12="","",ประเมินคุณลักษณะ!BC12),IF(ประเมินคุณลักษณะ!BC42="","",ประเมินคุณลักษณะ!BC42))</f>
        <v/>
      </c>
      <c r="AC14" s="509"/>
      <c r="AD14" s="509" t="str">
        <f>IF($AG$2=1,IF(ประเมินอ่านคิดเขียน!AW12="","",ประเมินอ่านคิดเขียน!AW12),IF(ประเมินอ่านคิดเขียน!AW42="","",ประเมินอ่านคิดเขียน!AW42))</f>
        <v/>
      </c>
      <c r="AE14" s="509"/>
      <c r="AF14" s="146"/>
      <c r="AG14" s="146"/>
      <c r="AH14" s="146"/>
    </row>
    <row r="15" spans="1:34" ht="18.95" customHeight="1" x14ac:dyDescent="0.5">
      <c r="A15" s="192">
        <f t="shared" si="0"/>
        <v>8</v>
      </c>
      <c r="B15" s="510" t="str">
        <f>IF($AG$2=1,IF(สรุปคะแนนตลอดปีกศ!C13="","",สรุปคะแนนตลอดปีกศ!C13),IF(สรุปคะแนนตลอดปีกศ!C43="","",สรุปคะแนนตลอดปีกศ!C43))</f>
        <v/>
      </c>
      <c r="C15" s="510"/>
      <c r="D15" s="511" t="str">
        <f>IF($AG$2=1,IF(สรุปคะแนนตลอดปีกศ!D13="","",สรุปคะแนนตลอดปีกศ!D13),IF(สรุปคะแนนตลอดปีกศ!D43="","",สรุปคะแนนตลอดปีกศ!D43))</f>
        <v/>
      </c>
      <c r="E15" s="511"/>
      <c r="F15" s="511" t="str">
        <f>IF($AG$2=1,IF(สรุปคะแนนตลอดปีกศ!F13="","",สรุปคะแนนตลอดปีกศ!F13),IF(สรุปคะแนนตลอดปีกศ!F43="","",สรุปคะแนนตลอดปีกศ!F43))</f>
        <v/>
      </c>
      <c r="G15" s="511"/>
      <c r="H15" s="511" t="str">
        <f>IF($AG$2=1,IF(สรุปคะแนนตลอดปีกศ!H13="","",สรุปคะแนนตลอดปีกศ!H13),IF(สรุปคะแนนตลอดปีกศ!H43="","",สรุปคะแนนตลอดปีกศ!H43))</f>
        <v/>
      </c>
      <c r="I15" s="511"/>
      <c r="J15" s="509" t="str">
        <f>IF($AG$2=1,IF(สรุปคะแนนตลอดปีกศ!G13="","",สรุปคะแนนตลอดปีกศ!G13),IF(สรุปคะแนนตลอดปีกศ!G43="","",สรุปคะแนนตลอดปีกศ!G43))</f>
        <v/>
      </c>
      <c r="K15" s="509"/>
      <c r="L15" s="511" t="str">
        <f>IF($AG$2=1,IF(สรุปคะแนนตลอดปีกศ!H13="","",สรุปคะแนนตลอดปีกศ!H13),IF(สรุปคะแนนตลอดปีกศ!H43="","",สรุปคะแนนตลอดปีกศ!H43))</f>
        <v/>
      </c>
      <c r="M15" s="511"/>
      <c r="N15" s="511" t="str">
        <f>IF($AG$2=1,IF(สรุปคะแนนตลอดปีกศ!J13="","",สรุปคะแนนตลอดปีกศ!J13),IF(สรุปคะแนนตลอดปีกศ!J43="","",สรุปคะแนนตลอดปีกศ!J43))</f>
        <v/>
      </c>
      <c r="O15" s="511"/>
      <c r="P15" s="511" t="str">
        <f>IF($AG$2=1,IF(สรุปคะแนนตลอดปีกศ!L13="","",สรุปคะแนนตลอดปีกศ!L13),IF(สรุปคะแนนตลอดปีกศ!L43="","",สรุปคะแนนตลอดปีกศ!L43))</f>
        <v/>
      </c>
      <c r="Q15" s="511"/>
      <c r="R15" s="509" t="str">
        <f>IF($AG$2=1,IF(สรุปคะแนนตลอดปีกศ!K13="","",สรุปคะแนนตลอดปีกศ!K13),IF(สรุปคะแนนตลอดปีกศ!K43="","",สรุปคะแนนตลอดปีกศ!K43))</f>
        <v/>
      </c>
      <c r="S15" s="509"/>
      <c r="T15" s="511" t="str">
        <f>IF($AG$2=1,IF(สรุปคะแนนตลอดปีกศ!L13="","",สรุปคะแนนตลอดปีกศ!L13),IF(สรุปคะแนนตลอดปีกศ!L43="","",สรุปคะแนนตลอดปีกศ!L43))</f>
        <v/>
      </c>
      <c r="U15" s="511"/>
      <c r="V15" s="511"/>
      <c r="W15" s="509" t="str">
        <f>IF($AG$2=1,IF(สรุปคะแนนตลอดปีกศ!M13="","",สรุปคะแนนตลอดปีกศ!M13),IF(สรุปคะแนนตลอดปีกศ!M43="","",สรุปคะแนนตลอดปีกศ!M43))</f>
        <v/>
      </c>
      <c r="X15" s="509"/>
      <c r="Y15" s="509"/>
      <c r="Z15" s="509" t="str">
        <f>IF($AG$2=1,IF(ประเมินตัวชี้วัด!BC12="","",ประเมินตัวชี้วัด!BC12),IF(ประเมินตัวชี้วัด!BC42="","",ประเมินตัวชี้วัด!BC42))</f>
        <v/>
      </c>
      <c r="AA15" s="509"/>
      <c r="AB15" s="509" t="str">
        <f>IF($AG$2=1,IF(ประเมินคุณลักษณะ!BC13="","",ประเมินคุณลักษณะ!BC13),IF(ประเมินคุณลักษณะ!BC43="","",ประเมินคุณลักษณะ!BC43))</f>
        <v/>
      </c>
      <c r="AC15" s="509"/>
      <c r="AD15" s="509" t="str">
        <f>IF($AG$2=1,IF(ประเมินอ่านคิดเขียน!AW13="","",ประเมินอ่านคิดเขียน!AW13),IF(ประเมินอ่านคิดเขียน!AW43="","",ประเมินอ่านคิดเขียน!AW43))</f>
        <v/>
      </c>
      <c r="AE15" s="509"/>
      <c r="AF15" s="146"/>
      <c r="AG15" s="146"/>
      <c r="AH15" s="146"/>
    </row>
    <row r="16" spans="1:34" ht="18.95" customHeight="1" x14ac:dyDescent="0.5">
      <c r="A16" s="192">
        <f t="shared" si="0"/>
        <v>9</v>
      </c>
      <c r="B16" s="510" t="str">
        <f>IF($AG$2=1,IF(สรุปคะแนนตลอดปีกศ!C14="","",สรุปคะแนนตลอดปีกศ!C14),IF(สรุปคะแนนตลอดปีกศ!C44="","",สรุปคะแนนตลอดปีกศ!C44))</f>
        <v/>
      </c>
      <c r="C16" s="510"/>
      <c r="D16" s="511" t="str">
        <f>IF($AG$2=1,IF(สรุปคะแนนตลอดปีกศ!D14="","",สรุปคะแนนตลอดปีกศ!D14),IF(สรุปคะแนนตลอดปีกศ!D44="","",สรุปคะแนนตลอดปีกศ!D44))</f>
        <v/>
      </c>
      <c r="E16" s="511"/>
      <c r="F16" s="511" t="str">
        <f>IF($AG$2=1,IF(สรุปคะแนนตลอดปีกศ!F14="","",สรุปคะแนนตลอดปีกศ!F14),IF(สรุปคะแนนตลอดปีกศ!F44="","",สรุปคะแนนตลอดปีกศ!F44))</f>
        <v/>
      </c>
      <c r="G16" s="511"/>
      <c r="H16" s="511" t="str">
        <f>IF($AG$2=1,IF(สรุปคะแนนตลอดปีกศ!H14="","",สรุปคะแนนตลอดปีกศ!H14),IF(สรุปคะแนนตลอดปีกศ!H44="","",สรุปคะแนนตลอดปีกศ!H44))</f>
        <v/>
      </c>
      <c r="I16" s="511"/>
      <c r="J16" s="509" t="str">
        <f>IF($AG$2=1,IF(สรุปคะแนนตลอดปีกศ!G14="","",สรุปคะแนนตลอดปีกศ!G14),IF(สรุปคะแนนตลอดปีกศ!G44="","",สรุปคะแนนตลอดปีกศ!G44))</f>
        <v/>
      </c>
      <c r="K16" s="509"/>
      <c r="L16" s="511" t="str">
        <f>IF($AG$2=1,IF(สรุปคะแนนตลอดปีกศ!H14="","",สรุปคะแนนตลอดปีกศ!H14),IF(สรุปคะแนนตลอดปีกศ!H44="","",สรุปคะแนนตลอดปีกศ!H44))</f>
        <v/>
      </c>
      <c r="M16" s="511"/>
      <c r="N16" s="511" t="str">
        <f>IF($AG$2=1,IF(สรุปคะแนนตลอดปีกศ!J14="","",สรุปคะแนนตลอดปีกศ!J14),IF(สรุปคะแนนตลอดปีกศ!J44="","",สรุปคะแนนตลอดปีกศ!J44))</f>
        <v/>
      </c>
      <c r="O16" s="511"/>
      <c r="P16" s="511" t="str">
        <f>IF($AG$2=1,IF(สรุปคะแนนตลอดปีกศ!L14="","",สรุปคะแนนตลอดปีกศ!L14),IF(สรุปคะแนนตลอดปีกศ!L44="","",สรุปคะแนนตลอดปีกศ!L44))</f>
        <v/>
      </c>
      <c r="Q16" s="511"/>
      <c r="R16" s="509" t="str">
        <f>IF($AG$2=1,IF(สรุปคะแนนตลอดปีกศ!K14="","",สรุปคะแนนตลอดปีกศ!K14),IF(สรุปคะแนนตลอดปีกศ!K44="","",สรุปคะแนนตลอดปีกศ!K44))</f>
        <v/>
      </c>
      <c r="S16" s="509"/>
      <c r="T16" s="511" t="str">
        <f>IF($AG$2=1,IF(สรุปคะแนนตลอดปีกศ!L14="","",สรุปคะแนนตลอดปีกศ!L14),IF(สรุปคะแนนตลอดปีกศ!L44="","",สรุปคะแนนตลอดปีกศ!L44))</f>
        <v/>
      </c>
      <c r="U16" s="511"/>
      <c r="V16" s="511"/>
      <c r="W16" s="509" t="str">
        <f>IF($AG$2=1,IF(สรุปคะแนนตลอดปีกศ!M14="","",สรุปคะแนนตลอดปีกศ!M14),IF(สรุปคะแนนตลอดปีกศ!M44="","",สรุปคะแนนตลอดปีกศ!M44))</f>
        <v/>
      </c>
      <c r="X16" s="509"/>
      <c r="Y16" s="509"/>
      <c r="Z16" s="509" t="str">
        <f>IF($AG$2=1,IF(ประเมินตัวชี้วัด!BC13="","",ประเมินตัวชี้วัด!BC13),IF(ประเมินตัวชี้วัด!BC43="","",ประเมินตัวชี้วัด!BC43))</f>
        <v/>
      </c>
      <c r="AA16" s="509"/>
      <c r="AB16" s="509" t="str">
        <f>IF($AG$2=1,IF(ประเมินคุณลักษณะ!BC14="","",ประเมินคุณลักษณะ!BC14),IF(ประเมินคุณลักษณะ!BC44="","",ประเมินคุณลักษณะ!BC44))</f>
        <v/>
      </c>
      <c r="AC16" s="509"/>
      <c r="AD16" s="509" t="str">
        <f>IF($AG$2=1,IF(ประเมินอ่านคิดเขียน!AW14="","",ประเมินอ่านคิดเขียน!AW14),IF(ประเมินอ่านคิดเขียน!AW44="","",ประเมินอ่านคิดเขียน!AW44))</f>
        <v/>
      </c>
      <c r="AE16" s="509"/>
      <c r="AF16" s="146"/>
      <c r="AG16" s="146"/>
      <c r="AH16" s="146"/>
    </row>
    <row r="17" spans="1:34" ht="18.95" customHeight="1" x14ac:dyDescent="0.5">
      <c r="A17" s="192">
        <f t="shared" si="0"/>
        <v>10</v>
      </c>
      <c r="B17" s="510" t="str">
        <f>IF($AG$2=1,IF(สรุปคะแนนตลอดปีกศ!C15="","",สรุปคะแนนตลอดปีกศ!C15),IF(สรุปคะแนนตลอดปีกศ!C45="","",สรุปคะแนนตลอดปีกศ!C45))</f>
        <v/>
      </c>
      <c r="C17" s="510"/>
      <c r="D17" s="511" t="str">
        <f>IF($AG$2=1,IF(สรุปคะแนนตลอดปีกศ!D15="","",สรุปคะแนนตลอดปีกศ!D15),IF(สรุปคะแนนตลอดปีกศ!D45="","",สรุปคะแนนตลอดปีกศ!D45))</f>
        <v/>
      </c>
      <c r="E17" s="511"/>
      <c r="F17" s="511" t="str">
        <f>IF($AG$2=1,IF(สรุปคะแนนตลอดปีกศ!F15="","",สรุปคะแนนตลอดปีกศ!F15),IF(สรุปคะแนนตลอดปีกศ!F45="","",สรุปคะแนนตลอดปีกศ!F45))</f>
        <v/>
      </c>
      <c r="G17" s="511"/>
      <c r="H17" s="511" t="str">
        <f>IF($AG$2=1,IF(สรุปคะแนนตลอดปีกศ!H15="","",สรุปคะแนนตลอดปีกศ!H15),IF(สรุปคะแนนตลอดปีกศ!H45="","",สรุปคะแนนตลอดปีกศ!H45))</f>
        <v/>
      </c>
      <c r="I17" s="511"/>
      <c r="J17" s="509" t="str">
        <f>IF($AG$2=1,IF(สรุปคะแนนตลอดปีกศ!G15="","",สรุปคะแนนตลอดปีกศ!G15),IF(สรุปคะแนนตลอดปีกศ!G45="","",สรุปคะแนนตลอดปีกศ!G45))</f>
        <v/>
      </c>
      <c r="K17" s="509"/>
      <c r="L17" s="511" t="str">
        <f>IF($AG$2=1,IF(สรุปคะแนนตลอดปีกศ!H15="","",สรุปคะแนนตลอดปีกศ!H15),IF(สรุปคะแนนตลอดปีกศ!H45="","",สรุปคะแนนตลอดปีกศ!H45))</f>
        <v/>
      </c>
      <c r="M17" s="511"/>
      <c r="N17" s="511" t="str">
        <f>IF($AG$2=1,IF(สรุปคะแนนตลอดปีกศ!J15="","",สรุปคะแนนตลอดปีกศ!J15),IF(สรุปคะแนนตลอดปีกศ!J45="","",สรุปคะแนนตลอดปีกศ!J45))</f>
        <v/>
      </c>
      <c r="O17" s="511"/>
      <c r="P17" s="511" t="str">
        <f>IF($AG$2=1,IF(สรุปคะแนนตลอดปีกศ!L15="","",สรุปคะแนนตลอดปีกศ!L15),IF(สรุปคะแนนตลอดปีกศ!L45="","",สรุปคะแนนตลอดปีกศ!L45))</f>
        <v/>
      </c>
      <c r="Q17" s="511"/>
      <c r="R17" s="509" t="str">
        <f>IF($AG$2=1,IF(สรุปคะแนนตลอดปีกศ!K15="","",สรุปคะแนนตลอดปีกศ!K15),IF(สรุปคะแนนตลอดปีกศ!K45="","",สรุปคะแนนตลอดปีกศ!K45))</f>
        <v/>
      </c>
      <c r="S17" s="509"/>
      <c r="T17" s="511" t="str">
        <f>IF($AG$2=1,IF(สรุปคะแนนตลอดปีกศ!L15="","",สรุปคะแนนตลอดปีกศ!L15),IF(สรุปคะแนนตลอดปีกศ!L45="","",สรุปคะแนนตลอดปีกศ!L45))</f>
        <v/>
      </c>
      <c r="U17" s="511"/>
      <c r="V17" s="511"/>
      <c r="W17" s="509" t="str">
        <f>IF($AG$2=1,IF(สรุปคะแนนตลอดปีกศ!M15="","",สรุปคะแนนตลอดปีกศ!M15),IF(สรุปคะแนนตลอดปีกศ!M45="","",สรุปคะแนนตลอดปีกศ!M45))</f>
        <v/>
      </c>
      <c r="X17" s="509"/>
      <c r="Y17" s="509"/>
      <c r="Z17" s="509" t="str">
        <f>IF($AG$2=1,IF(ประเมินตัวชี้วัด!BC14="","",ประเมินตัวชี้วัด!BC14),IF(ประเมินตัวชี้วัด!BC44="","",ประเมินตัวชี้วัด!BC44))</f>
        <v/>
      </c>
      <c r="AA17" s="509"/>
      <c r="AB17" s="509" t="str">
        <f>IF($AG$2=1,IF(ประเมินคุณลักษณะ!BC15="","",ประเมินคุณลักษณะ!BC15),IF(ประเมินคุณลักษณะ!BC45="","",ประเมินคุณลักษณะ!BC45))</f>
        <v/>
      </c>
      <c r="AC17" s="509"/>
      <c r="AD17" s="509" t="str">
        <f>IF($AG$2=1,IF(ประเมินอ่านคิดเขียน!AW15="","",ประเมินอ่านคิดเขียน!AW15),IF(ประเมินอ่านคิดเขียน!AW45="","",ประเมินอ่านคิดเขียน!AW45))</f>
        <v/>
      </c>
      <c r="AE17" s="509"/>
      <c r="AF17" s="146"/>
      <c r="AG17" s="146"/>
      <c r="AH17" s="146"/>
    </row>
    <row r="18" spans="1:34" ht="18.95" customHeight="1" x14ac:dyDescent="0.5">
      <c r="A18" s="192">
        <f t="shared" si="0"/>
        <v>11</v>
      </c>
      <c r="B18" s="510" t="str">
        <f>IF($AG$2=1,IF(สรุปคะแนนตลอดปีกศ!C16="","",สรุปคะแนนตลอดปีกศ!C16),IF(สรุปคะแนนตลอดปีกศ!C46="","",สรุปคะแนนตลอดปีกศ!C46))</f>
        <v/>
      </c>
      <c r="C18" s="510"/>
      <c r="D18" s="511" t="str">
        <f>IF($AG$2=1,IF(สรุปคะแนนตลอดปีกศ!D16="","",สรุปคะแนนตลอดปีกศ!D16),IF(สรุปคะแนนตลอดปีกศ!D46="","",สรุปคะแนนตลอดปีกศ!D46))</f>
        <v/>
      </c>
      <c r="E18" s="511"/>
      <c r="F18" s="511" t="str">
        <f>IF($AG$2=1,IF(สรุปคะแนนตลอดปีกศ!F16="","",สรุปคะแนนตลอดปีกศ!F16),IF(สรุปคะแนนตลอดปีกศ!F46="","",สรุปคะแนนตลอดปีกศ!F46))</f>
        <v/>
      </c>
      <c r="G18" s="511"/>
      <c r="H18" s="511" t="str">
        <f>IF($AG$2=1,IF(สรุปคะแนนตลอดปีกศ!H16="","",สรุปคะแนนตลอดปีกศ!H16),IF(สรุปคะแนนตลอดปีกศ!H46="","",สรุปคะแนนตลอดปีกศ!H46))</f>
        <v/>
      </c>
      <c r="I18" s="511"/>
      <c r="J18" s="509" t="str">
        <f>IF($AG$2=1,IF(สรุปคะแนนตลอดปีกศ!G16="","",สรุปคะแนนตลอดปีกศ!G16),IF(สรุปคะแนนตลอดปีกศ!G46="","",สรุปคะแนนตลอดปีกศ!G46))</f>
        <v/>
      </c>
      <c r="K18" s="509"/>
      <c r="L18" s="511" t="str">
        <f>IF($AG$2=1,IF(สรุปคะแนนตลอดปีกศ!H16="","",สรุปคะแนนตลอดปีกศ!H16),IF(สรุปคะแนนตลอดปีกศ!H46="","",สรุปคะแนนตลอดปีกศ!H46))</f>
        <v/>
      </c>
      <c r="M18" s="511"/>
      <c r="N18" s="511" t="str">
        <f>IF($AG$2=1,IF(สรุปคะแนนตลอดปีกศ!J16="","",สรุปคะแนนตลอดปีกศ!J16),IF(สรุปคะแนนตลอดปีกศ!J46="","",สรุปคะแนนตลอดปีกศ!J46))</f>
        <v/>
      </c>
      <c r="O18" s="511"/>
      <c r="P18" s="511" t="str">
        <f>IF($AG$2=1,IF(สรุปคะแนนตลอดปีกศ!L16="","",สรุปคะแนนตลอดปีกศ!L16),IF(สรุปคะแนนตลอดปีกศ!L46="","",สรุปคะแนนตลอดปีกศ!L46))</f>
        <v/>
      </c>
      <c r="Q18" s="511"/>
      <c r="R18" s="509" t="str">
        <f>IF($AG$2=1,IF(สรุปคะแนนตลอดปีกศ!K16="","",สรุปคะแนนตลอดปีกศ!K16),IF(สรุปคะแนนตลอดปีกศ!K46="","",สรุปคะแนนตลอดปีกศ!K46))</f>
        <v/>
      </c>
      <c r="S18" s="509"/>
      <c r="T18" s="511" t="str">
        <f>IF($AG$2=1,IF(สรุปคะแนนตลอดปีกศ!L16="","",สรุปคะแนนตลอดปีกศ!L16),IF(สรุปคะแนนตลอดปีกศ!L46="","",สรุปคะแนนตลอดปีกศ!L46))</f>
        <v/>
      </c>
      <c r="U18" s="511"/>
      <c r="V18" s="511"/>
      <c r="W18" s="509" t="str">
        <f>IF($AG$2=1,IF(สรุปคะแนนตลอดปีกศ!M16="","",สรุปคะแนนตลอดปีกศ!M16),IF(สรุปคะแนนตลอดปีกศ!M46="","",สรุปคะแนนตลอดปีกศ!M46))</f>
        <v/>
      </c>
      <c r="X18" s="509"/>
      <c r="Y18" s="509"/>
      <c r="Z18" s="509" t="str">
        <f>IF($AG$2=1,IF(ประเมินตัวชี้วัด!BC15="","",ประเมินตัวชี้วัด!BC15),IF(ประเมินตัวชี้วัด!BC45="","",ประเมินตัวชี้วัด!BC45))</f>
        <v/>
      </c>
      <c r="AA18" s="509"/>
      <c r="AB18" s="509" t="str">
        <f>IF($AG$2=1,IF(ประเมินคุณลักษณะ!BC16="","",ประเมินคุณลักษณะ!BC16),IF(ประเมินคุณลักษณะ!BC46="","",ประเมินคุณลักษณะ!BC46))</f>
        <v/>
      </c>
      <c r="AC18" s="509"/>
      <c r="AD18" s="509" t="str">
        <f>IF($AG$2=1,IF(ประเมินอ่านคิดเขียน!AW16="","",ประเมินอ่านคิดเขียน!AW16),IF(ประเมินอ่านคิดเขียน!AW46="","",ประเมินอ่านคิดเขียน!AW46))</f>
        <v/>
      </c>
      <c r="AE18" s="509"/>
      <c r="AF18" s="146"/>
      <c r="AG18" s="146"/>
      <c r="AH18" s="146"/>
    </row>
    <row r="19" spans="1:34" ht="18.95" customHeight="1" x14ac:dyDescent="0.5">
      <c r="A19" s="192">
        <f t="shared" si="0"/>
        <v>12</v>
      </c>
      <c r="B19" s="510" t="str">
        <f>IF($AG$2=1,IF(สรุปคะแนนตลอดปีกศ!C17="","",สรุปคะแนนตลอดปีกศ!C17),IF(สรุปคะแนนตลอดปีกศ!C47="","",สรุปคะแนนตลอดปีกศ!C47))</f>
        <v/>
      </c>
      <c r="C19" s="510"/>
      <c r="D19" s="511" t="str">
        <f>IF($AG$2=1,IF(สรุปคะแนนตลอดปีกศ!D17="","",สรุปคะแนนตลอดปีกศ!D17),IF(สรุปคะแนนตลอดปีกศ!D47="","",สรุปคะแนนตลอดปีกศ!D47))</f>
        <v/>
      </c>
      <c r="E19" s="511"/>
      <c r="F19" s="511" t="str">
        <f>IF($AG$2=1,IF(สรุปคะแนนตลอดปีกศ!F17="","",สรุปคะแนนตลอดปีกศ!F17),IF(สรุปคะแนนตลอดปีกศ!F47="","",สรุปคะแนนตลอดปีกศ!F47))</f>
        <v/>
      </c>
      <c r="G19" s="511"/>
      <c r="H19" s="511" t="str">
        <f>IF($AG$2=1,IF(สรุปคะแนนตลอดปีกศ!H17="","",สรุปคะแนนตลอดปีกศ!H17),IF(สรุปคะแนนตลอดปีกศ!H47="","",สรุปคะแนนตลอดปีกศ!H47))</f>
        <v/>
      </c>
      <c r="I19" s="511"/>
      <c r="J19" s="509" t="str">
        <f>IF($AG$2=1,IF(สรุปคะแนนตลอดปีกศ!G17="","",สรุปคะแนนตลอดปีกศ!G17),IF(สรุปคะแนนตลอดปีกศ!G47="","",สรุปคะแนนตลอดปีกศ!G47))</f>
        <v/>
      </c>
      <c r="K19" s="509"/>
      <c r="L19" s="511" t="str">
        <f>IF($AG$2=1,IF(สรุปคะแนนตลอดปีกศ!H17="","",สรุปคะแนนตลอดปีกศ!H17),IF(สรุปคะแนนตลอดปีกศ!H47="","",สรุปคะแนนตลอดปีกศ!H47))</f>
        <v/>
      </c>
      <c r="M19" s="511"/>
      <c r="N19" s="511" t="str">
        <f>IF($AG$2=1,IF(สรุปคะแนนตลอดปีกศ!J17="","",สรุปคะแนนตลอดปีกศ!J17),IF(สรุปคะแนนตลอดปีกศ!J47="","",สรุปคะแนนตลอดปีกศ!J47))</f>
        <v/>
      </c>
      <c r="O19" s="511"/>
      <c r="P19" s="511" t="str">
        <f>IF($AG$2=1,IF(สรุปคะแนนตลอดปีกศ!L17="","",สรุปคะแนนตลอดปีกศ!L17),IF(สรุปคะแนนตลอดปีกศ!L47="","",สรุปคะแนนตลอดปีกศ!L47))</f>
        <v/>
      </c>
      <c r="Q19" s="511"/>
      <c r="R19" s="509" t="str">
        <f>IF($AG$2=1,IF(สรุปคะแนนตลอดปีกศ!K17="","",สรุปคะแนนตลอดปีกศ!K17),IF(สรุปคะแนนตลอดปีกศ!K47="","",สรุปคะแนนตลอดปีกศ!K47))</f>
        <v/>
      </c>
      <c r="S19" s="509"/>
      <c r="T19" s="511" t="str">
        <f>IF($AG$2=1,IF(สรุปคะแนนตลอดปีกศ!L17="","",สรุปคะแนนตลอดปีกศ!L17),IF(สรุปคะแนนตลอดปีกศ!L47="","",สรุปคะแนนตลอดปีกศ!L47))</f>
        <v/>
      </c>
      <c r="U19" s="511"/>
      <c r="V19" s="511"/>
      <c r="W19" s="509" t="str">
        <f>IF($AG$2=1,IF(สรุปคะแนนตลอดปีกศ!M17="","",สรุปคะแนนตลอดปีกศ!M17),IF(สรุปคะแนนตลอดปีกศ!M47="","",สรุปคะแนนตลอดปีกศ!M47))</f>
        <v/>
      </c>
      <c r="X19" s="509"/>
      <c r="Y19" s="509"/>
      <c r="Z19" s="509" t="str">
        <f>IF($AG$2=1,IF(ประเมินตัวชี้วัด!BC16="","",ประเมินตัวชี้วัด!BC16),IF(ประเมินตัวชี้วัด!BC46="","",ประเมินตัวชี้วัด!BC46))</f>
        <v/>
      </c>
      <c r="AA19" s="509"/>
      <c r="AB19" s="509" t="str">
        <f>IF($AG$2=1,IF(ประเมินคุณลักษณะ!BC17="","",ประเมินคุณลักษณะ!BC17),IF(ประเมินคุณลักษณะ!BC47="","",ประเมินคุณลักษณะ!BC47))</f>
        <v/>
      </c>
      <c r="AC19" s="509"/>
      <c r="AD19" s="509" t="str">
        <f>IF($AG$2=1,IF(ประเมินอ่านคิดเขียน!AW17="","",ประเมินอ่านคิดเขียน!AW17),IF(ประเมินอ่านคิดเขียน!AW47="","",ประเมินอ่านคิดเขียน!AW47))</f>
        <v/>
      </c>
      <c r="AE19" s="509"/>
      <c r="AF19" s="146"/>
      <c r="AG19" s="146"/>
      <c r="AH19" s="146"/>
    </row>
    <row r="20" spans="1:34" ht="18.95" customHeight="1" x14ac:dyDescent="0.5">
      <c r="A20" s="192">
        <f t="shared" si="0"/>
        <v>13</v>
      </c>
      <c r="B20" s="510" t="str">
        <f>IF($AG$2=1,IF(สรุปคะแนนตลอดปีกศ!C18="","",สรุปคะแนนตลอดปีกศ!C18),IF(สรุปคะแนนตลอดปีกศ!C48="","",สรุปคะแนนตลอดปีกศ!C48))</f>
        <v/>
      </c>
      <c r="C20" s="510"/>
      <c r="D20" s="511" t="str">
        <f>IF($AG$2=1,IF(สรุปคะแนนตลอดปีกศ!D18="","",สรุปคะแนนตลอดปีกศ!D18),IF(สรุปคะแนนตลอดปีกศ!D48="","",สรุปคะแนนตลอดปีกศ!D48))</f>
        <v/>
      </c>
      <c r="E20" s="511"/>
      <c r="F20" s="511" t="str">
        <f>IF($AG$2=1,IF(สรุปคะแนนตลอดปีกศ!F18="","",สรุปคะแนนตลอดปีกศ!F18),IF(สรุปคะแนนตลอดปีกศ!F48="","",สรุปคะแนนตลอดปีกศ!F48))</f>
        <v/>
      </c>
      <c r="G20" s="511"/>
      <c r="H20" s="511" t="str">
        <f>IF($AG$2=1,IF(สรุปคะแนนตลอดปีกศ!H18="","",สรุปคะแนนตลอดปีกศ!H18),IF(สรุปคะแนนตลอดปีกศ!H48="","",สรุปคะแนนตลอดปีกศ!H48))</f>
        <v/>
      </c>
      <c r="I20" s="511"/>
      <c r="J20" s="509" t="str">
        <f>IF($AG$2=1,IF(สรุปคะแนนตลอดปีกศ!G18="","",สรุปคะแนนตลอดปีกศ!G18),IF(สรุปคะแนนตลอดปีกศ!G48="","",สรุปคะแนนตลอดปีกศ!G48))</f>
        <v/>
      </c>
      <c r="K20" s="509"/>
      <c r="L20" s="511" t="str">
        <f>IF($AG$2=1,IF(สรุปคะแนนตลอดปีกศ!H18="","",สรุปคะแนนตลอดปีกศ!H18),IF(สรุปคะแนนตลอดปีกศ!H48="","",สรุปคะแนนตลอดปีกศ!H48))</f>
        <v/>
      </c>
      <c r="M20" s="511"/>
      <c r="N20" s="511" t="str">
        <f>IF($AG$2=1,IF(สรุปคะแนนตลอดปีกศ!J18="","",สรุปคะแนนตลอดปีกศ!J18),IF(สรุปคะแนนตลอดปีกศ!J48="","",สรุปคะแนนตลอดปีกศ!J48))</f>
        <v/>
      </c>
      <c r="O20" s="511"/>
      <c r="P20" s="511" t="str">
        <f>IF($AG$2=1,IF(สรุปคะแนนตลอดปีกศ!L18="","",สรุปคะแนนตลอดปีกศ!L18),IF(สรุปคะแนนตลอดปีกศ!L48="","",สรุปคะแนนตลอดปีกศ!L48))</f>
        <v/>
      </c>
      <c r="Q20" s="511"/>
      <c r="R20" s="509" t="str">
        <f>IF($AG$2=1,IF(สรุปคะแนนตลอดปีกศ!K18="","",สรุปคะแนนตลอดปีกศ!K18),IF(สรุปคะแนนตลอดปีกศ!K48="","",สรุปคะแนนตลอดปีกศ!K48))</f>
        <v/>
      </c>
      <c r="S20" s="509"/>
      <c r="T20" s="511" t="str">
        <f>IF($AG$2=1,IF(สรุปคะแนนตลอดปีกศ!L18="","",สรุปคะแนนตลอดปีกศ!L18),IF(สรุปคะแนนตลอดปีกศ!L48="","",สรุปคะแนนตลอดปีกศ!L48))</f>
        <v/>
      </c>
      <c r="U20" s="511"/>
      <c r="V20" s="511"/>
      <c r="W20" s="509" t="str">
        <f>IF($AG$2=1,IF(สรุปคะแนนตลอดปีกศ!M18="","",สรุปคะแนนตลอดปีกศ!M18),IF(สรุปคะแนนตลอดปีกศ!M48="","",สรุปคะแนนตลอดปีกศ!M48))</f>
        <v/>
      </c>
      <c r="X20" s="509"/>
      <c r="Y20" s="509"/>
      <c r="Z20" s="509" t="str">
        <f>IF($AG$2=1,IF(ประเมินตัวชี้วัด!BC17="","",ประเมินตัวชี้วัด!BC17),IF(ประเมินตัวชี้วัด!BC47="","",ประเมินตัวชี้วัด!BC47))</f>
        <v/>
      </c>
      <c r="AA20" s="509"/>
      <c r="AB20" s="509" t="str">
        <f>IF($AG$2=1,IF(ประเมินคุณลักษณะ!BC18="","",ประเมินคุณลักษณะ!BC18),IF(ประเมินคุณลักษณะ!BC48="","",ประเมินคุณลักษณะ!BC48))</f>
        <v/>
      </c>
      <c r="AC20" s="509"/>
      <c r="AD20" s="509" t="str">
        <f>IF($AG$2=1,IF(ประเมินอ่านคิดเขียน!AW18="","",ประเมินอ่านคิดเขียน!AW18),IF(ประเมินอ่านคิดเขียน!AW48="","",ประเมินอ่านคิดเขียน!AW48))</f>
        <v/>
      </c>
      <c r="AE20" s="509"/>
      <c r="AF20" s="146"/>
      <c r="AG20" s="146"/>
      <c r="AH20" s="146"/>
    </row>
    <row r="21" spans="1:34" ht="18.95" customHeight="1" x14ac:dyDescent="0.5">
      <c r="A21" s="192">
        <f t="shared" si="0"/>
        <v>14</v>
      </c>
      <c r="B21" s="510" t="str">
        <f>IF($AG$2=1,IF(สรุปคะแนนตลอดปีกศ!C19="","",สรุปคะแนนตลอดปีกศ!C19),IF(สรุปคะแนนตลอดปีกศ!C49="","",สรุปคะแนนตลอดปีกศ!C49))</f>
        <v/>
      </c>
      <c r="C21" s="510"/>
      <c r="D21" s="511" t="str">
        <f>IF($AG$2=1,IF(สรุปคะแนนตลอดปีกศ!D19="","",สรุปคะแนนตลอดปีกศ!D19),IF(สรุปคะแนนตลอดปีกศ!D49="","",สรุปคะแนนตลอดปีกศ!D49))</f>
        <v/>
      </c>
      <c r="E21" s="511"/>
      <c r="F21" s="511" t="str">
        <f>IF($AG$2=1,IF(สรุปคะแนนตลอดปีกศ!F19="","",สรุปคะแนนตลอดปีกศ!F19),IF(สรุปคะแนนตลอดปีกศ!F49="","",สรุปคะแนนตลอดปีกศ!F49))</f>
        <v/>
      </c>
      <c r="G21" s="511"/>
      <c r="H21" s="511" t="str">
        <f>IF($AG$2=1,IF(สรุปคะแนนตลอดปีกศ!H19="","",สรุปคะแนนตลอดปีกศ!H19),IF(สรุปคะแนนตลอดปีกศ!H49="","",สรุปคะแนนตลอดปีกศ!H49))</f>
        <v/>
      </c>
      <c r="I21" s="511"/>
      <c r="J21" s="509" t="str">
        <f>IF($AG$2=1,IF(สรุปคะแนนตลอดปีกศ!G19="","",สรุปคะแนนตลอดปีกศ!G19),IF(สรุปคะแนนตลอดปีกศ!G49="","",สรุปคะแนนตลอดปีกศ!G49))</f>
        <v/>
      </c>
      <c r="K21" s="509"/>
      <c r="L21" s="511" t="str">
        <f>IF($AG$2=1,IF(สรุปคะแนนตลอดปีกศ!H19="","",สรุปคะแนนตลอดปีกศ!H19),IF(สรุปคะแนนตลอดปีกศ!H49="","",สรุปคะแนนตลอดปีกศ!H49))</f>
        <v/>
      </c>
      <c r="M21" s="511"/>
      <c r="N21" s="511" t="str">
        <f>IF($AG$2=1,IF(สรุปคะแนนตลอดปีกศ!J19="","",สรุปคะแนนตลอดปีกศ!J19),IF(สรุปคะแนนตลอดปีกศ!J49="","",สรุปคะแนนตลอดปีกศ!J49))</f>
        <v/>
      </c>
      <c r="O21" s="511"/>
      <c r="P21" s="511" t="str">
        <f>IF($AG$2=1,IF(สรุปคะแนนตลอดปีกศ!L19="","",สรุปคะแนนตลอดปีกศ!L19),IF(สรุปคะแนนตลอดปีกศ!L49="","",สรุปคะแนนตลอดปีกศ!L49))</f>
        <v/>
      </c>
      <c r="Q21" s="511"/>
      <c r="R21" s="509" t="str">
        <f>IF($AG$2=1,IF(สรุปคะแนนตลอดปีกศ!K19="","",สรุปคะแนนตลอดปีกศ!K19),IF(สรุปคะแนนตลอดปีกศ!K49="","",สรุปคะแนนตลอดปีกศ!K49))</f>
        <v/>
      </c>
      <c r="S21" s="509"/>
      <c r="T21" s="511" t="str">
        <f>IF($AG$2=1,IF(สรุปคะแนนตลอดปีกศ!L19="","",สรุปคะแนนตลอดปีกศ!L19),IF(สรุปคะแนนตลอดปีกศ!L49="","",สรุปคะแนนตลอดปีกศ!L49))</f>
        <v/>
      </c>
      <c r="U21" s="511"/>
      <c r="V21" s="511"/>
      <c r="W21" s="509" t="str">
        <f>IF($AG$2=1,IF(สรุปคะแนนตลอดปีกศ!M19="","",สรุปคะแนนตลอดปีกศ!M19),IF(สรุปคะแนนตลอดปีกศ!M49="","",สรุปคะแนนตลอดปีกศ!M49))</f>
        <v/>
      </c>
      <c r="X21" s="509"/>
      <c r="Y21" s="509"/>
      <c r="Z21" s="509" t="str">
        <f>IF($AG$2=1,IF(ประเมินตัวชี้วัด!BC18="","",ประเมินตัวชี้วัด!BC18),IF(ประเมินตัวชี้วัด!BC48="","",ประเมินตัวชี้วัด!BC48))</f>
        <v/>
      </c>
      <c r="AA21" s="509"/>
      <c r="AB21" s="509" t="str">
        <f>IF($AG$2=1,IF(ประเมินคุณลักษณะ!BC19="","",ประเมินคุณลักษณะ!BC19),IF(ประเมินคุณลักษณะ!BC49="","",ประเมินคุณลักษณะ!BC49))</f>
        <v/>
      </c>
      <c r="AC21" s="509"/>
      <c r="AD21" s="509" t="str">
        <f>IF($AG$2=1,IF(ประเมินอ่านคิดเขียน!AW19="","",ประเมินอ่านคิดเขียน!AW19),IF(ประเมินอ่านคิดเขียน!AW49="","",ประเมินอ่านคิดเขียน!AW49))</f>
        <v/>
      </c>
      <c r="AE21" s="509"/>
      <c r="AF21" s="146"/>
      <c r="AG21" s="146"/>
      <c r="AH21" s="146"/>
    </row>
    <row r="22" spans="1:34" ht="18.95" customHeight="1" x14ac:dyDescent="0.5">
      <c r="A22" s="192">
        <f t="shared" si="0"/>
        <v>15</v>
      </c>
      <c r="B22" s="510" t="str">
        <f>IF($AG$2=1,IF(สรุปคะแนนตลอดปีกศ!C20="","",สรุปคะแนนตลอดปีกศ!C20),IF(สรุปคะแนนตลอดปีกศ!C50="","",สรุปคะแนนตลอดปีกศ!C50))</f>
        <v/>
      </c>
      <c r="C22" s="510"/>
      <c r="D22" s="511" t="str">
        <f>IF($AG$2=1,IF(สรุปคะแนนตลอดปีกศ!D20="","",สรุปคะแนนตลอดปีกศ!D20),IF(สรุปคะแนนตลอดปีกศ!D50="","",สรุปคะแนนตลอดปีกศ!D50))</f>
        <v/>
      </c>
      <c r="E22" s="511"/>
      <c r="F22" s="511" t="str">
        <f>IF($AG$2=1,IF(สรุปคะแนนตลอดปีกศ!F20="","",สรุปคะแนนตลอดปีกศ!F20),IF(สรุปคะแนนตลอดปีกศ!F50="","",สรุปคะแนนตลอดปีกศ!F50))</f>
        <v/>
      </c>
      <c r="G22" s="511"/>
      <c r="H22" s="511" t="str">
        <f>IF($AG$2=1,IF(สรุปคะแนนตลอดปีกศ!H20="","",สรุปคะแนนตลอดปีกศ!H20),IF(สรุปคะแนนตลอดปีกศ!H50="","",สรุปคะแนนตลอดปีกศ!H50))</f>
        <v/>
      </c>
      <c r="I22" s="511"/>
      <c r="J22" s="509" t="str">
        <f>IF($AG$2=1,IF(สรุปคะแนนตลอดปีกศ!G20="","",สรุปคะแนนตลอดปีกศ!G20),IF(สรุปคะแนนตลอดปีกศ!G50="","",สรุปคะแนนตลอดปีกศ!G50))</f>
        <v/>
      </c>
      <c r="K22" s="509"/>
      <c r="L22" s="511" t="str">
        <f>IF($AG$2=1,IF(สรุปคะแนนตลอดปีกศ!H20="","",สรุปคะแนนตลอดปีกศ!H20),IF(สรุปคะแนนตลอดปีกศ!H50="","",สรุปคะแนนตลอดปีกศ!H50))</f>
        <v/>
      </c>
      <c r="M22" s="511"/>
      <c r="N22" s="511" t="str">
        <f>IF($AG$2=1,IF(สรุปคะแนนตลอดปีกศ!J20="","",สรุปคะแนนตลอดปีกศ!J20),IF(สรุปคะแนนตลอดปีกศ!J50="","",สรุปคะแนนตลอดปีกศ!J50))</f>
        <v/>
      </c>
      <c r="O22" s="511"/>
      <c r="P22" s="511" t="str">
        <f>IF($AG$2=1,IF(สรุปคะแนนตลอดปีกศ!L20="","",สรุปคะแนนตลอดปีกศ!L20),IF(สรุปคะแนนตลอดปีกศ!L50="","",สรุปคะแนนตลอดปีกศ!L50))</f>
        <v/>
      </c>
      <c r="Q22" s="511"/>
      <c r="R22" s="509" t="str">
        <f>IF($AG$2=1,IF(สรุปคะแนนตลอดปีกศ!K20="","",สรุปคะแนนตลอดปีกศ!K20),IF(สรุปคะแนนตลอดปีกศ!K50="","",สรุปคะแนนตลอดปีกศ!K50))</f>
        <v/>
      </c>
      <c r="S22" s="509"/>
      <c r="T22" s="511" t="str">
        <f>IF($AG$2=1,IF(สรุปคะแนนตลอดปีกศ!L20="","",สรุปคะแนนตลอดปีกศ!L20),IF(สรุปคะแนนตลอดปีกศ!L50="","",สรุปคะแนนตลอดปีกศ!L50))</f>
        <v/>
      </c>
      <c r="U22" s="511"/>
      <c r="V22" s="511"/>
      <c r="W22" s="509" t="str">
        <f>IF($AG$2=1,IF(สรุปคะแนนตลอดปีกศ!M20="","",สรุปคะแนนตลอดปีกศ!M20),IF(สรุปคะแนนตลอดปีกศ!M50="","",สรุปคะแนนตลอดปีกศ!M50))</f>
        <v/>
      </c>
      <c r="X22" s="509"/>
      <c r="Y22" s="509"/>
      <c r="Z22" s="509" t="str">
        <f>IF($AG$2=1,IF(ประเมินตัวชี้วัด!BC19="","",ประเมินตัวชี้วัด!BC19),IF(ประเมินตัวชี้วัด!BC49="","",ประเมินตัวชี้วัด!BC49))</f>
        <v/>
      </c>
      <c r="AA22" s="509"/>
      <c r="AB22" s="509" t="str">
        <f>IF($AG$2=1,IF(ประเมินคุณลักษณะ!BC20="","",ประเมินคุณลักษณะ!BC20),IF(ประเมินคุณลักษณะ!BC50="","",ประเมินคุณลักษณะ!BC50))</f>
        <v/>
      </c>
      <c r="AC22" s="509"/>
      <c r="AD22" s="509" t="str">
        <f>IF($AG$2=1,IF(ประเมินอ่านคิดเขียน!AW20="","",ประเมินอ่านคิดเขียน!AW20),IF(ประเมินอ่านคิดเขียน!AW50="","",ประเมินอ่านคิดเขียน!AW50))</f>
        <v/>
      </c>
      <c r="AE22" s="509"/>
      <c r="AF22" s="146"/>
      <c r="AG22" s="146"/>
      <c r="AH22" s="146"/>
    </row>
    <row r="23" spans="1:34" ht="18.95" customHeight="1" x14ac:dyDescent="0.5">
      <c r="A23" s="192">
        <f t="shared" si="0"/>
        <v>16</v>
      </c>
      <c r="B23" s="510" t="str">
        <f>IF($AG$2=1,IF(สรุปคะแนนตลอดปีกศ!C21="","",สรุปคะแนนตลอดปีกศ!C21),IF(สรุปคะแนนตลอดปีกศ!C51="","",สรุปคะแนนตลอดปีกศ!C51))</f>
        <v/>
      </c>
      <c r="C23" s="510"/>
      <c r="D23" s="511" t="str">
        <f>IF($AG$2=1,IF(สรุปคะแนนตลอดปีกศ!D21="","",สรุปคะแนนตลอดปีกศ!D21),IF(สรุปคะแนนตลอดปีกศ!D51="","",สรุปคะแนนตลอดปีกศ!D51))</f>
        <v/>
      </c>
      <c r="E23" s="511"/>
      <c r="F23" s="511" t="str">
        <f>IF($AG$2=1,IF(สรุปคะแนนตลอดปีกศ!F21="","",สรุปคะแนนตลอดปีกศ!F21),IF(สรุปคะแนนตลอดปีกศ!F51="","",สรุปคะแนนตลอดปีกศ!F51))</f>
        <v/>
      </c>
      <c r="G23" s="511"/>
      <c r="H23" s="511" t="str">
        <f>IF($AG$2=1,IF(สรุปคะแนนตลอดปีกศ!H21="","",สรุปคะแนนตลอดปีกศ!H21),IF(สรุปคะแนนตลอดปีกศ!H51="","",สรุปคะแนนตลอดปีกศ!H51))</f>
        <v/>
      </c>
      <c r="I23" s="511"/>
      <c r="J23" s="509" t="str">
        <f>IF($AG$2=1,IF(สรุปคะแนนตลอดปีกศ!G21="","",สรุปคะแนนตลอดปีกศ!G21),IF(สรุปคะแนนตลอดปีกศ!G51="","",สรุปคะแนนตลอดปีกศ!G51))</f>
        <v/>
      </c>
      <c r="K23" s="509"/>
      <c r="L23" s="511" t="str">
        <f>IF($AG$2=1,IF(สรุปคะแนนตลอดปีกศ!H21="","",สรุปคะแนนตลอดปีกศ!H21),IF(สรุปคะแนนตลอดปีกศ!H51="","",สรุปคะแนนตลอดปีกศ!H51))</f>
        <v/>
      </c>
      <c r="M23" s="511"/>
      <c r="N23" s="511" t="str">
        <f>IF($AG$2=1,IF(สรุปคะแนนตลอดปีกศ!J21="","",สรุปคะแนนตลอดปีกศ!J21),IF(สรุปคะแนนตลอดปีกศ!J51="","",สรุปคะแนนตลอดปีกศ!J51))</f>
        <v/>
      </c>
      <c r="O23" s="511"/>
      <c r="P23" s="511" t="str">
        <f>IF($AG$2=1,IF(สรุปคะแนนตลอดปีกศ!L21="","",สรุปคะแนนตลอดปีกศ!L21),IF(สรุปคะแนนตลอดปีกศ!L51="","",สรุปคะแนนตลอดปีกศ!L51))</f>
        <v/>
      </c>
      <c r="Q23" s="511"/>
      <c r="R23" s="509" t="str">
        <f>IF($AG$2=1,IF(สรุปคะแนนตลอดปีกศ!K21="","",สรุปคะแนนตลอดปีกศ!K21),IF(สรุปคะแนนตลอดปีกศ!K51="","",สรุปคะแนนตลอดปีกศ!K51))</f>
        <v/>
      </c>
      <c r="S23" s="509"/>
      <c r="T23" s="511" t="str">
        <f>IF($AG$2=1,IF(สรุปคะแนนตลอดปีกศ!L21="","",สรุปคะแนนตลอดปีกศ!L21),IF(สรุปคะแนนตลอดปีกศ!L51="","",สรุปคะแนนตลอดปีกศ!L51))</f>
        <v/>
      </c>
      <c r="U23" s="511"/>
      <c r="V23" s="511"/>
      <c r="W23" s="509" t="str">
        <f>IF($AG$2=1,IF(สรุปคะแนนตลอดปีกศ!M21="","",สรุปคะแนนตลอดปีกศ!M21),IF(สรุปคะแนนตลอดปีกศ!M51="","",สรุปคะแนนตลอดปีกศ!M51))</f>
        <v/>
      </c>
      <c r="X23" s="509"/>
      <c r="Y23" s="509"/>
      <c r="Z23" s="509" t="str">
        <f>IF($AG$2=1,IF(ประเมินตัวชี้วัด!BC20="","",ประเมินตัวชี้วัด!BC20),IF(ประเมินตัวชี้วัด!BC50="","",ประเมินตัวชี้วัด!BC50))</f>
        <v/>
      </c>
      <c r="AA23" s="509"/>
      <c r="AB23" s="509" t="str">
        <f>IF($AG$2=1,IF(ประเมินคุณลักษณะ!BC21="","",ประเมินคุณลักษณะ!BC21),IF(ประเมินคุณลักษณะ!BC51="","",ประเมินคุณลักษณะ!BC51))</f>
        <v/>
      </c>
      <c r="AC23" s="509"/>
      <c r="AD23" s="509" t="str">
        <f>IF($AG$2=1,IF(ประเมินอ่านคิดเขียน!AW21="","",ประเมินอ่านคิดเขียน!AW21),IF(ประเมินอ่านคิดเขียน!AW51="","",ประเมินอ่านคิดเขียน!AW51))</f>
        <v/>
      </c>
      <c r="AE23" s="509"/>
      <c r="AF23" s="146"/>
      <c r="AG23" s="146"/>
      <c r="AH23" s="146"/>
    </row>
    <row r="24" spans="1:34" ht="18.95" customHeight="1" x14ac:dyDescent="0.5">
      <c r="A24" s="192">
        <f t="shared" si="0"/>
        <v>17</v>
      </c>
      <c r="B24" s="510" t="str">
        <f>IF($AG$2=1,IF(สรุปคะแนนตลอดปีกศ!C22="","",สรุปคะแนนตลอดปีกศ!C22),IF(สรุปคะแนนตลอดปีกศ!C52="","",สรุปคะแนนตลอดปีกศ!C52))</f>
        <v/>
      </c>
      <c r="C24" s="510"/>
      <c r="D24" s="511" t="str">
        <f>IF($AG$2=1,IF(สรุปคะแนนตลอดปีกศ!D22="","",สรุปคะแนนตลอดปีกศ!D22),IF(สรุปคะแนนตลอดปีกศ!D52="","",สรุปคะแนนตลอดปีกศ!D52))</f>
        <v/>
      </c>
      <c r="E24" s="511"/>
      <c r="F24" s="511" t="str">
        <f>IF($AG$2=1,IF(สรุปคะแนนตลอดปีกศ!F22="","",สรุปคะแนนตลอดปีกศ!F22),IF(สรุปคะแนนตลอดปีกศ!F52="","",สรุปคะแนนตลอดปีกศ!F52))</f>
        <v/>
      </c>
      <c r="G24" s="511"/>
      <c r="H24" s="511" t="str">
        <f>IF($AG$2=1,IF(สรุปคะแนนตลอดปีกศ!H22="","",สรุปคะแนนตลอดปีกศ!H22),IF(สรุปคะแนนตลอดปีกศ!H52="","",สรุปคะแนนตลอดปีกศ!H52))</f>
        <v/>
      </c>
      <c r="I24" s="511"/>
      <c r="J24" s="509" t="str">
        <f>IF($AG$2=1,IF(สรุปคะแนนตลอดปีกศ!G22="","",สรุปคะแนนตลอดปีกศ!G22),IF(สรุปคะแนนตลอดปีกศ!G52="","",สรุปคะแนนตลอดปีกศ!G52))</f>
        <v/>
      </c>
      <c r="K24" s="509"/>
      <c r="L24" s="511" t="str">
        <f>IF($AG$2=1,IF(สรุปคะแนนตลอดปีกศ!H22="","",สรุปคะแนนตลอดปีกศ!H22),IF(สรุปคะแนนตลอดปีกศ!H52="","",สรุปคะแนนตลอดปีกศ!H52))</f>
        <v/>
      </c>
      <c r="M24" s="511"/>
      <c r="N24" s="511" t="str">
        <f>IF($AG$2=1,IF(สรุปคะแนนตลอดปีกศ!J22="","",สรุปคะแนนตลอดปีกศ!J22),IF(สรุปคะแนนตลอดปีกศ!J52="","",สรุปคะแนนตลอดปีกศ!J52))</f>
        <v/>
      </c>
      <c r="O24" s="511"/>
      <c r="P24" s="511" t="str">
        <f>IF($AG$2=1,IF(สรุปคะแนนตลอดปีกศ!L22="","",สรุปคะแนนตลอดปีกศ!L22),IF(สรุปคะแนนตลอดปีกศ!L52="","",สรุปคะแนนตลอดปีกศ!L52))</f>
        <v/>
      </c>
      <c r="Q24" s="511"/>
      <c r="R24" s="509" t="str">
        <f>IF($AG$2=1,IF(สรุปคะแนนตลอดปีกศ!K22="","",สรุปคะแนนตลอดปีกศ!K22),IF(สรุปคะแนนตลอดปีกศ!K52="","",สรุปคะแนนตลอดปีกศ!K52))</f>
        <v/>
      </c>
      <c r="S24" s="509"/>
      <c r="T24" s="511" t="str">
        <f>IF($AG$2=1,IF(สรุปคะแนนตลอดปีกศ!L22="","",สรุปคะแนนตลอดปีกศ!L22),IF(สรุปคะแนนตลอดปีกศ!L52="","",สรุปคะแนนตลอดปีกศ!L52))</f>
        <v/>
      </c>
      <c r="U24" s="511"/>
      <c r="V24" s="511"/>
      <c r="W24" s="509" t="str">
        <f>IF($AG$2=1,IF(สรุปคะแนนตลอดปีกศ!M22="","",สรุปคะแนนตลอดปีกศ!M22),IF(สรุปคะแนนตลอดปีกศ!M52="","",สรุปคะแนนตลอดปีกศ!M52))</f>
        <v/>
      </c>
      <c r="X24" s="509"/>
      <c r="Y24" s="509"/>
      <c r="Z24" s="509" t="str">
        <f>IF($AG$2=1,IF(ประเมินตัวชี้วัด!BC21="","",ประเมินตัวชี้วัด!BC21),IF(ประเมินตัวชี้วัด!BC51="","",ประเมินตัวชี้วัด!BC51))</f>
        <v/>
      </c>
      <c r="AA24" s="509"/>
      <c r="AB24" s="509" t="str">
        <f>IF($AG$2=1,IF(ประเมินคุณลักษณะ!BC22="","",ประเมินคุณลักษณะ!BC22),IF(ประเมินคุณลักษณะ!BC52="","",ประเมินคุณลักษณะ!BC52))</f>
        <v/>
      </c>
      <c r="AC24" s="509"/>
      <c r="AD24" s="509" t="str">
        <f>IF($AG$2=1,IF(ประเมินอ่านคิดเขียน!AW22="","",ประเมินอ่านคิดเขียน!AW22),IF(ประเมินอ่านคิดเขียน!AW52="","",ประเมินอ่านคิดเขียน!AW52))</f>
        <v/>
      </c>
      <c r="AE24" s="509"/>
      <c r="AF24" s="146"/>
      <c r="AG24" s="146"/>
      <c r="AH24" s="146"/>
    </row>
    <row r="25" spans="1:34" ht="18.95" customHeight="1" x14ac:dyDescent="0.5">
      <c r="A25" s="192">
        <f t="shared" si="0"/>
        <v>18</v>
      </c>
      <c r="B25" s="510" t="str">
        <f>IF($AG$2=1,IF(สรุปคะแนนตลอดปีกศ!C23="","",สรุปคะแนนตลอดปีกศ!C23),IF(สรุปคะแนนตลอดปีกศ!C53="","",สรุปคะแนนตลอดปีกศ!C53))</f>
        <v/>
      </c>
      <c r="C25" s="510"/>
      <c r="D25" s="511" t="str">
        <f>IF($AG$2=1,IF(สรุปคะแนนตลอดปีกศ!D23="","",สรุปคะแนนตลอดปีกศ!D23),IF(สรุปคะแนนตลอดปีกศ!D53="","",สรุปคะแนนตลอดปีกศ!D53))</f>
        <v/>
      </c>
      <c r="E25" s="511"/>
      <c r="F25" s="511" t="str">
        <f>IF($AG$2=1,IF(สรุปคะแนนตลอดปีกศ!F23="","",สรุปคะแนนตลอดปีกศ!F23),IF(สรุปคะแนนตลอดปีกศ!F53="","",สรุปคะแนนตลอดปีกศ!F53))</f>
        <v/>
      </c>
      <c r="G25" s="511"/>
      <c r="H25" s="511" t="str">
        <f>IF($AG$2=1,IF(สรุปคะแนนตลอดปีกศ!H23="","",สรุปคะแนนตลอดปีกศ!H23),IF(สรุปคะแนนตลอดปีกศ!H53="","",สรุปคะแนนตลอดปีกศ!H53))</f>
        <v/>
      </c>
      <c r="I25" s="511"/>
      <c r="J25" s="509" t="str">
        <f>IF($AG$2=1,IF(สรุปคะแนนตลอดปีกศ!G23="","",สรุปคะแนนตลอดปีกศ!G23),IF(สรุปคะแนนตลอดปีกศ!G53="","",สรุปคะแนนตลอดปีกศ!G53))</f>
        <v/>
      </c>
      <c r="K25" s="509"/>
      <c r="L25" s="511" t="str">
        <f>IF($AG$2=1,IF(สรุปคะแนนตลอดปีกศ!H23="","",สรุปคะแนนตลอดปีกศ!H23),IF(สรุปคะแนนตลอดปีกศ!H53="","",สรุปคะแนนตลอดปีกศ!H53))</f>
        <v/>
      </c>
      <c r="M25" s="511"/>
      <c r="N25" s="511" t="str">
        <f>IF($AG$2=1,IF(สรุปคะแนนตลอดปีกศ!J23="","",สรุปคะแนนตลอดปีกศ!J23),IF(สรุปคะแนนตลอดปีกศ!J53="","",สรุปคะแนนตลอดปีกศ!J53))</f>
        <v/>
      </c>
      <c r="O25" s="511"/>
      <c r="P25" s="511" t="str">
        <f>IF($AG$2=1,IF(สรุปคะแนนตลอดปีกศ!L23="","",สรุปคะแนนตลอดปีกศ!L23),IF(สรุปคะแนนตลอดปีกศ!L53="","",สรุปคะแนนตลอดปีกศ!L53))</f>
        <v/>
      </c>
      <c r="Q25" s="511"/>
      <c r="R25" s="509" t="str">
        <f>IF($AG$2=1,IF(สรุปคะแนนตลอดปีกศ!K23="","",สรุปคะแนนตลอดปีกศ!K23),IF(สรุปคะแนนตลอดปีกศ!K53="","",สรุปคะแนนตลอดปีกศ!K53))</f>
        <v/>
      </c>
      <c r="S25" s="509"/>
      <c r="T25" s="511" t="str">
        <f>IF($AG$2=1,IF(สรุปคะแนนตลอดปีกศ!L23="","",สรุปคะแนนตลอดปีกศ!L23),IF(สรุปคะแนนตลอดปีกศ!L53="","",สรุปคะแนนตลอดปีกศ!L53))</f>
        <v/>
      </c>
      <c r="U25" s="511"/>
      <c r="V25" s="511"/>
      <c r="W25" s="509" t="str">
        <f>IF($AG$2=1,IF(สรุปคะแนนตลอดปีกศ!M23="","",สรุปคะแนนตลอดปีกศ!M23),IF(สรุปคะแนนตลอดปีกศ!M53="","",สรุปคะแนนตลอดปีกศ!M53))</f>
        <v/>
      </c>
      <c r="X25" s="509"/>
      <c r="Y25" s="509"/>
      <c r="Z25" s="509" t="str">
        <f>IF($AG$2=1,IF(ประเมินตัวชี้วัด!BC22="","",ประเมินตัวชี้วัด!BC22),IF(ประเมินตัวชี้วัด!BC52="","",ประเมินตัวชี้วัด!BC52))</f>
        <v/>
      </c>
      <c r="AA25" s="509"/>
      <c r="AB25" s="509" t="str">
        <f>IF($AG$2=1,IF(ประเมินคุณลักษณะ!BC23="","",ประเมินคุณลักษณะ!BC23),IF(ประเมินคุณลักษณะ!BC53="","",ประเมินคุณลักษณะ!BC53))</f>
        <v/>
      </c>
      <c r="AC25" s="509"/>
      <c r="AD25" s="509" t="str">
        <f>IF($AG$2=1,IF(ประเมินอ่านคิดเขียน!AW23="","",ประเมินอ่านคิดเขียน!AW23),IF(ประเมินอ่านคิดเขียน!AW53="","",ประเมินอ่านคิดเขียน!AW53))</f>
        <v/>
      </c>
      <c r="AE25" s="509"/>
      <c r="AF25" s="146"/>
      <c r="AG25" s="146"/>
      <c r="AH25" s="146"/>
    </row>
    <row r="26" spans="1:34" ht="18.95" customHeight="1" x14ac:dyDescent="0.5">
      <c r="A26" s="192">
        <f t="shared" si="0"/>
        <v>19</v>
      </c>
      <c r="B26" s="510" t="str">
        <f>IF($AG$2=1,IF(สรุปคะแนนตลอดปีกศ!C24="","",สรุปคะแนนตลอดปีกศ!C24),IF(สรุปคะแนนตลอดปีกศ!C54="","",สรุปคะแนนตลอดปีกศ!C54))</f>
        <v/>
      </c>
      <c r="C26" s="510"/>
      <c r="D26" s="511" t="str">
        <f>IF($AG$2=1,IF(สรุปคะแนนตลอดปีกศ!D24="","",สรุปคะแนนตลอดปีกศ!D24),IF(สรุปคะแนนตลอดปีกศ!D54="","",สรุปคะแนนตลอดปีกศ!D54))</f>
        <v/>
      </c>
      <c r="E26" s="511"/>
      <c r="F26" s="511" t="str">
        <f>IF($AG$2=1,IF(สรุปคะแนนตลอดปีกศ!F24="","",สรุปคะแนนตลอดปีกศ!F24),IF(สรุปคะแนนตลอดปีกศ!F54="","",สรุปคะแนนตลอดปีกศ!F54))</f>
        <v/>
      </c>
      <c r="G26" s="511"/>
      <c r="H26" s="511" t="str">
        <f>IF($AG$2=1,IF(สรุปคะแนนตลอดปีกศ!H24="","",สรุปคะแนนตลอดปีกศ!H24),IF(สรุปคะแนนตลอดปีกศ!H54="","",สรุปคะแนนตลอดปีกศ!H54))</f>
        <v/>
      </c>
      <c r="I26" s="511"/>
      <c r="J26" s="509" t="str">
        <f>IF($AG$2=1,IF(สรุปคะแนนตลอดปีกศ!G24="","",สรุปคะแนนตลอดปีกศ!G24),IF(สรุปคะแนนตลอดปีกศ!G54="","",สรุปคะแนนตลอดปีกศ!G54))</f>
        <v/>
      </c>
      <c r="K26" s="509"/>
      <c r="L26" s="511" t="str">
        <f>IF($AG$2=1,IF(สรุปคะแนนตลอดปีกศ!H24="","",สรุปคะแนนตลอดปีกศ!H24),IF(สรุปคะแนนตลอดปีกศ!H54="","",สรุปคะแนนตลอดปีกศ!H54))</f>
        <v/>
      </c>
      <c r="M26" s="511"/>
      <c r="N26" s="511" t="str">
        <f>IF($AG$2=1,IF(สรุปคะแนนตลอดปีกศ!J24="","",สรุปคะแนนตลอดปีกศ!J24),IF(สรุปคะแนนตลอดปีกศ!J54="","",สรุปคะแนนตลอดปีกศ!J54))</f>
        <v/>
      </c>
      <c r="O26" s="511"/>
      <c r="P26" s="511" t="str">
        <f>IF($AG$2=1,IF(สรุปคะแนนตลอดปีกศ!L24="","",สรุปคะแนนตลอดปีกศ!L24),IF(สรุปคะแนนตลอดปีกศ!L54="","",สรุปคะแนนตลอดปีกศ!L54))</f>
        <v/>
      </c>
      <c r="Q26" s="511"/>
      <c r="R26" s="509" t="str">
        <f>IF($AG$2=1,IF(สรุปคะแนนตลอดปีกศ!K24="","",สรุปคะแนนตลอดปีกศ!K24),IF(สรุปคะแนนตลอดปีกศ!K54="","",สรุปคะแนนตลอดปีกศ!K54))</f>
        <v/>
      </c>
      <c r="S26" s="509"/>
      <c r="T26" s="511" t="str">
        <f>IF($AG$2=1,IF(สรุปคะแนนตลอดปีกศ!L24="","",สรุปคะแนนตลอดปีกศ!L24),IF(สรุปคะแนนตลอดปีกศ!L54="","",สรุปคะแนนตลอดปีกศ!L54))</f>
        <v/>
      </c>
      <c r="U26" s="511"/>
      <c r="V26" s="511"/>
      <c r="W26" s="509" t="str">
        <f>IF($AG$2=1,IF(สรุปคะแนนตลอดปีกศ!M24="","",สรุปคะแนนตลอดปีกศ!M24),IF(สรุปคะแนนตลอดปีกศ!M54="","",สรุปคะแนนตลอดปีกศ!M54))</f>
        <v/>
      </c>
      <c r="X26" s="509"/>
      <c r="Y26" s="509"/>
      <c r="Z26" s="509" t="str">
        <f>IF($AG$2=1,IF(ประเมินตัวชี้วัด!BC23="","",ประเมินตัวชี้วัด!BC23),IF(ประเมินตัวชี้วัด!BC53="","",ประเมินตัวชี้วัด!BC53))</f>
        <v/>
      </c>
      <c r="AA26" s="509"/>
      <c r="AB26" s="509" t="str">
        <f>IF($AG$2=1,IF(ประเมินคุณลักษณะ!BC24="","",ประเมินคุณลักษณะ!BC24),IF(ประเมินคุณลักษณะ!BC54="","",ประเมินคุณลักษณะ!BC54))</f>
        <v/>
      </c>
      <c r="AC26" s="509"/>
      <c r="AD26" s="509" t="str">
        <f>IF($AG$2=1,IF(ประเมินอ่านคิดเขียน!AW24="","",ประเมินอ่านคิดเขียน!AW24),IF(ประเมินอ่านคิดเขียน!AW54="","",ประเมินอ่านคิดเขียน!AW54))</f>
        <v/>
      </c>
      <c r="AE26" s="509"/>
      <c r="AF26" s="146"/>
      <c r="AG26" s="146"/>
      <c r="AH26" s="146"/>
    </row>
    <row r="27" spans="1:34" ht="18.95" customHeight="1" x14ac:dyDescent="0.5">
      <c r="A27" s="192">
        <f t="shared" si="0"/>
        <v>20</v>
      </c>
      <c r="B27" s="510" t="str">
        <f>IF($AG$2=1,IF(สรุปคะแนนตลอดปีกศ!C25="","",สรุปคะแนนตลอดปีกศ!C25),IF(สรุปคะแนนตลอดปีกศ!C55="","",สรุปคะแนนตลอดปีกศ!C55))</f>
        <v/>
      </c>
      <c r="C27" s="510"/>
      <c r="D27" s="511" t="str">
        <f>IF($AG$2=1,IF(สรุปคะแนนตลอดปีกศ!D25="","",สรุปคะแนนตลอดปีกศ!D25),IF(สรุปคะแนนตลอดปีกศ!D55="","",สรุปคะแนนตลอดปีกศ!D55))</f>
        <v/>
      </c>
      <c r="E27" s="511"/>
      <c r="F27" s="511" t="str">
        <f>IF($AG$2=1,IF(สรุปคะแนนตลอดปีกศ!F25="","",สรุปคะแนนตลอดปีกศ!F25),IF(สรุปคะแนนตลอดปีกศ!F55="","",สรุปคะแนนตลอดปีกศ!F55))</f>
        <v/>
      </c>
      <c r="G27" s="511"/>
      <c r="H27" s="511" t="str">
        <f>IF($AG$2=1,IF(สรุปคะแนนตลอดปีกศ!H25="","",สรุปคะแนนตลอดปีกศ!H25),IF(สรุปคะแนนตลอดปีกศ!H55="","",สรุปคะแนนตลอดปีกศ!H55))</f>
        <v/>
      </c>
      <c r="I27" s="511"/>
      <c r="J27" s="509" t="str">
        <f>IF($AG$2=1,IF(สรุปคะแนนตลอดปีกศ!G25="","",สรุปคะแนนตลอดปีกศ!G25),IF(สรุปคะแนนตลอดปีกศ!G55="","",สรุปคะแนนตลอดปีกศ!G55))</f>
        <v/>
      </c>
      <c r="K27" s="509"/>
      <c r="L27" s="511" t="str">
        <f>IF($AG$2=1,IF(สรุปคะแนนตลอดปีกศ!H25="","",สรุปคะแนนตลอดปีกศ!H25),IF(สรุปคะแนนตลอดปีกศ!H55="","",สรุปคะแนนตลอดปีกศ!H55))</f>
        <v/>
      </c>
      <c r="M27" s="511"/>
      <c r="N27" s="511" t="str">
        <f>IF($AG$2=1,IF(สรุปคะแนนตลอดปีกศ!J25="","",สรุปคะแนนตลอดปีกศ!J25),IF(สรุปคะแนนตลอดปีกศ!J55="","",สรุปคะแนนตลอดปีกศ!J55))</f>
        <v/>
      </c>
      <c r="O27" s="511"/>
      <c r="P27" s="511" t="str">
        <f>IF($AG$2=1,IF(สรุปคะแนนตลอดปีกศ!L25="","",สรุปคะแนนตลอดปีกศ!L25),IF(สรุปคะแนนตลอดปีกศ!L55="","",สรุปคะแนนตลอดปีกศ!L55))</f>
        <v/>
      </c>
      <c r="Q27" s="511"/>
      <c r="R27" s="509" t="str">
        <f>IF($AG$2=1,IF(สรุปคะแนนตลอดปีกศ!K25="","",สรุปคะแนนตลอดปีกศ!K25),IF(สรุปคะแนนตลอดปีกศ!K55="","",สรุปคะแนนตลอดปีกศ!K55))</f>
        <v/>
      </c>
      <c r="S27" s="509"/>
      <c r="T27" s="511" t="str">
        <f>IF($AG$2=1,IF(สรุปคะแนนตลอดปีกศ!L25="","",สรุปคะแนนตลอดปีกศ!L25),IF(สรุปคะแนนตลอดปีกศ!L55="","",สรุปคะแนนตลอดปีกศ!L55))</f>
        <v/>
      </c>
      <c r="U27" s="511"/>
      <c r="V27" s="511"/>
      <c r="W27" s="509" t="str">
        <f>IF($AG$2=1,IF(สรุปคะแนนตลอดปีกศ!M25="","",สรุปคะแนนตลอดปีกศ!M25),IF(สรุปคะแนนตลอดปีกศ!M55="","",สรุปคะแนนตลอดปีกศ!M55))</f>
        <v/>
      </c>
      <c r="X27" s="509"/>
      <c r="Y27" s="509"/>
      <c r="Z27" s="509" t="str">
        <f>IF($AG$2=1,IF(ประเมินตัวชี้วัด!BC24="","",ประเมินตัวชี้วัด!BC24),IF(ประเมินตัวชี้วัด!BC54="","",ประเมินตัวชี้วัด!BC54))</f>
        <v/>
      </c>
      <c r="AA27" s="509"/>
      <c r="AB27" s="509" t="str">
        <f>IF($AG$2=1,IF(ประเมินคุณลักษณะ!BC25="","",ประเมินคุณลักษณะ!BC25),IF(ประเมินคุณลักษณะ!BC55="","",ประเมินคุณลักษณะ!BC55))</f>
        <v/>
      </c>
      <c r="AC27" s="509"/>
      <c r="AD27" s="509" t="str">
        <f>IF($AG$2=1,IF(ประเมินอ่านคิดเขียน!AW25="","",ประเมินอ่านคิดเขียน!AW25),IF(ประเมินอ่านคิดเขียน!AW55="","",ประเมินอ่านคิดเขียน!AW55))</f>
        <v/>
      </c>
      <c r="AE27" s="509"/>
      <c r="AF27" s="146"/>
      <c r="AG27" s="146"/>
      <c r="AH27" s="146"/>
    </row>
    <row r="28" spans="1:34" ht="18.95" customHeight="1" x14ac:dyDescent="0.5">
      <c r="A28" s="192">
        <f t="shared" si="0"/>
        <v>21</v>
      </c>
      <c r="B28" s="510" t="str">
        <f>IF($AG$2=1,IF(สรุปคะแนนตลอดปีกศ!C26="","",สรุปคะแนนตลอดปีกศ!C26),IF(สรุปคะแนนตลอดปีกศ!C56="","",สรุปคะแนนตลอดปีกศ!C56))</f>
        <v/>
      </c>
      <c r="C28" s="510"/>
      <c r="D28" s="511" t="str">
        <f>IF($AG$2=1,IF(สรุปคะแนนตลอดปีกศ!D26="","",สรุปคะแนนตลอดปีกศ!D26),IF(สรุปคะแนนตลอดปีกศ!D56="","",สรุปคะแนนตลอดปีกศ!D56))</f>
        <v/>
      </c>
      <c r="E28" s="511"/>
      <c r="F28" s="511" t="str">
        <f>IF($AG$2=1,IF(สรุปคะแนนตลอดปีกศ!F26="","",สรุปคะแนนตลอดปีกศ!F26),IF(สรุปคะแนนตลอดปีกศ!F56="","",สรุปคะแนนตลอดปีกศ!F56))</f>
        <v/>
      </c>
      <c r="G28" s="511"/>
      <c r="H28" s="511" t="str">
        <f>IF($AG$2=1,IF(สรุปคะแนนตลอดปีกศ!H26="","",สรุปคะแนนตลอดปีกศ!H26),IF(สรุปคะแนนตลอดปีกศ!H56="","",สรุปคะแนนตลอดปีกศ!H56))</f>
        <v/>
      </c>
      <c r="I28" s="511"/>
      <c r="J28" s="509" t="str">
        <f>IF($AG$2=1,IF(สรุปคะแนนตลอดปีกศ!G26="","",สรุปคะแนนตลอดปีกศ!G26),IF(สรุปคะแนนตลอดปีกศ!G56="","",สรุปคะแนนตลอดปีกศ!G56))</f>
        <v/>
      </c>
      <c r="K28" s="509"/>
      <c r="L28" s="511" t="str">
        <f>IF($AG$2=1,IF(สรุปคะแนนตลอดปีกศ!H26="","",สรุปคะแนนตลอดปีกศ!H26),IF(สรุปคะแนนตลอดปีกศ!H56="","",สรุปคะแนนตลอดปีกศ!H56))</f>
        <v/>
      </c>
      <c r="M28" s="511"/>
      <c r="N28" s="511" t="str">
        <f>IF($AG$2=1,IF(สรุปคะแนนตลอดปีกศ!J26="","",สรุปคะแนนตลอดปีกศ!J26),IF(สรุปคะแนนตลอดปีกศ!J56="","",สรุปคะแนนตลอดปีกศ!J56))</f>
        <v/>
      </c>
      <c r="O28" s="511"/>
      <c r="P28" s="511" t="str">
        <f>IF($AG$2=1,IF(สรุปคะแนนตลอดปีกศ!L26="","",สรุปคะแนนตลอดปีกศ!L26),IF(สรุปคะแนนตลอดปีกศ!L56="","",สรุปคะแนนตลอดปีกศ!L56))</f>
        <v/>
      </c>
      <c r="Q28" s="511"/>
      <c r="R28" s="509" t="str">
        <f>IF($AG$2=1,IF(สรุปคะแนนตลอดปีกศ!K26="","",สรุปคะแนนตลอดปีกศ!K26),IF(สรุปคะแนนตลอดปีกศ!K56="","",สรุปคะแนนตลอดปีกศ!K56))</f>
        <v/>
      </c>
      <c r="S28" s="509"/>
      <c r="T28" s="511" t="str">
        <f>IF($AG$2=1,IF(สรุปคะแนนตลอดปีกศ!L26="","",สรุปคะแนนตลอดปีกศ!L26),IF(สรุปคะแนนตลอดปีกศ!L56="","",สรุปคะแนนตลอดปีกศ!L56))</f>
        <v/>
      </c>
      <c r="U28" s="511"/>
      <c r="V28" s="511"/>
      <c r="W28" s="509" t="str">
        <f>IF($AG$2=1,IF(สรุปคะแนนตลอดปีกศ!M26="","",สรุปคะแนนตลอดปีกศ!M26),IF(สรุปคะแนนตลอดปีกศ!M56="","",สรุปคะแนนตลอดปีกศ!M56))</f>
        <v/>
      </c>
      <c r="X28" s="509"/>
      <c r="Y28" s="509"/>
      <c r="Z28" s="509" t="str">
        <f>IF($AG$2=1,IF(ประเมินตัวชี้วัด!BC25="","",ประเมินตัวชี้วัด!BC25),IF(ประเมินตัวชี้วัด!BC55="","",ประเมินตัวชี้วัด!BC55))</f>
        <v/>
      </c>
      <c r="AA28" s="509"/>
      <c r="AB28" s="509" t="str">
        <f>IF($AG$2=1,IF(ประเมินคุณลักษณะ!BC26="","",ประเมินคุณลักษณะ!BC26),IF(ประเมินคุณลักษณะ!BC56="","",ประเมินคุณลักษณะ!BC56))</f>
        <v/>
      </c>
      <c r="AC28" s="509"/>
      <c r="AD28" s="509" t="str">
        <f>IF($AG$2=1,IF(ประเมินอ่านคิดเขียน!AW26="","",ประเมินอ่านคิดเขียน!AW26),IF(ประเมินอ่านคิดเขียน!AW56="","",ประเมินอ่านคิดเขียน!AW56))</f>
        <v/>
      </c>
      <c r="AE28" s="509"/>
      <c r="AF28" s="146"/>
      <c r="AG28" s="146"/>
      <c r="AH28" s="146"/>
    </row>
    <row r="29" spans="1:34" ht="18.95" customHeight="1" x14ac:dyDescent="0.5">
      <c r="A29" s="192">
        <f t="shared" si="0"/>
        <v>22</v>
      </c>
      <c r="B29" s="510" t="str">
        <f>IF($AG$2=1,IF(สรุปคะแนนตลอดปีกศ!C27="","",สรุปคะแนนตลอดปีกศ!C27),IF(สรุปคะแนนตลอดปีกศ!C57="","",สรุปคะแนนตลอดปีกศ!C57))</f>
        <v/>
      </c>
      <c r="C29" s="510"/>
      <c r="D29" s="511" t="str">
        <f>IF($AG$2=1,IF(สรุปคะแนนตลอดปีกศ!D27="","",สรุปคะแนนตลอดปีกศ!D27),IF(สรุปคะแนนตลอดปีกศ!D57="","",สรุปคะแนนตลอดปีกศ!D57))</f>
        <v/>
      </c>
      <c r="E29" s="511"/>
      <c r="F29" s="511" t="str">
        <f>IF($AG$2=1,IF(สรุปคะแนนตลอดปีกศ!F27="","",สรุปคะแนนตลอดปีกศ!F27),IF(สรุปคะแนนตลอดปีกศ!F57="","",สรุปคะแนนตลอดปีกศ!F57))</f>
        <v/>
      </c>
      <c r="G29" s="511"/>
      <c r="H29" s="511" t="str">
        <f>IF($AG$2=1,IF(สรุปคะแนนตลอดปีกศ!H27="","",สรุปคะแนนตลอดปีกศ!H27),IF(สรุปคะแนนตลอดปีกศ!H57="","",สรุปคะแนนตลอดปีกศ!H57))</f>
        <v/>
      </c>
      <c r="I29" s="511"/>
      <c r="J29" s="509" t="str">
        <f>IF($AG$2=1,IF(สรุปคะแนนตลอดปีกศ!G27="","",สรุปคะแนนตลอดปีกศ!G27),IF(สรุปคะแนนตลอดปีกศ!G57="","",สรุปคะแนนตลอดปีกศ!G57))</f>
        <v/>
      </c>
      <c r="K29" s="509"/>
      <c r="L29" s="511" t="str">
        <f>IF($AG$2=1,IF(สรุปคะแนนตลอดปีกศ!H27="","",สรุปคะแนนตลอดปีกศ!H27),IF(สรุปคะแนนตลอดปีกศ!H57="","",สรุปคะแนนตลอดปีกศ!H57))</f>
        <v/>
      </c>
      <c r="M29" s="511"/>
      <c r="N29" s="511" t="str">
        <f>IF($AG$2=1,IF(สรุปคะแนนตลอดปีกศ!J27="","",สรุปคะแนนตลอดปีกศ!J27),IF(สรุปคะแนนตลอดปีกศ!J57="","",สรุปคะแนนตลอดปีกศ!J57))</f>
        <v/>
      </c>
      <c r="O29" s="511"/>
      <c r="P29" s="511" t="str">
        <f>IF($AG$2=1,IF(สรุปคะแนนตลอดปีกศ!L27="","",สรุปคะแนนตลอดปีกศ!L27),IF(สรุปคะแนนตลอดปีกศ!L57="","",สรุปคะแนนตลอดปีกศ!L57))</f>
        <v/>
      </c>
      <c r="Q29" s="511"/>
      <c r="R29" s="509" t="str">
        <f>IF($AG$2=1,IF(สรุปคะแนนตลอดปีกศ!K27="","",สรุปคะแนนตลอดปีกศ!K27),IF(สรุปคะแนนตลอดปีกศ!K57="","",สรุปคะแนนตลอดปีกศ!K57))</f>
        <v/>
      </c>
      <c r="S29" s="509"/>
      <c r="T29" s="511" t="str">
        <f>IF($AG$2=1,IF(สรุปคะแนนตลอดปีกศ!L27="","",สรุปคะแนนตลอดปีกศ!L27),IF(สรุปคะแนนตลอดปีกศ!L57="","",สรุปคะแนนตลอดปีกศ!L57))</f>
        <v/>
      </c>
      <c r="U29" s="511"/>
      <c r="V29" s="511"/>
      <c r="W29" s="509" t="str">
        <f>IF($AG$2=1,IF(สรุปคะแนนตลอดปีกศ!M27="","",สรุปคะแนนตลอดปีกศ!M27),IF(สรุปคะแนนตลอดปีกศ!M57="","",สรุปคะแนนตลอดปีกศ!M57))</f>
        <v/>
      </c>
      <c r="X29" s="509"/>
      <c r="Y29" s="509"/>
      <c r="Z29" s="509" t="str">
        <f>IF($AG$2=1,IF(ประเมินตัวชี้วัด!BC26="","",ประเมินตัวชี้วัด!BC26),IF(ประเมินตัวชี้วัด!BC56="","",ประเมินตัวชี้วัด!BC56))</f>
        <v/>
      </c>
      <c r="AA29" s="509"/>
      <c r="AB29" s="509" t="str">
        <f>IF($AG$2=1,IF(ประเมินคุณลักษณะ!BC27="","",ประเมินคุณลักษณะ!BC27),IF(ประเมินคุณลักษณะ!BC57="","",ประเมินคุณลักษณะ!BC57))</f>
        <v/>
      </c>
      <c r="AC29" s="509"/>
      <c r="AD29" s="509" t="str">
        <f>IF($AG$2=1,IF(ประเมินอ่านคิดเขียน!AW27="","",ประเมินอ่านคิดเขียน!AW27),IF(ประเมินอ่านคิดเขียน!AW57="","",ประเมินอ่านคิดเขียน!AW57))</f>
        <v/>
      </c>
      <c r="AE29" s="509"/>
      <c r="AF29" s="146"/>
      <c r="AG29" s="146"/>
      <c r="AH29" s="146"/>
    </row>
    <row r="30" spans="1:34" ht="18.95" customHeight="1" x14ac:dyDescent="0.5">
      <c r="A30" s="192">
        <f t="shared" si="0"/>
        <v>23</v>
      </c>
      <c r="B30" s="510" t="str">
        <f>IF($AG$2=1,IF(สรุปคะแนนตลอดปีกศ!C28="","",สรุปคะแนนตลอดปีกศ!C28),IF(สรุปคะแนนตลอดปีกศ!C58="","",สรุปคะแนนตลอดปีกศ!C58))</f>
        <v/>
      </c>
      <c r="C30" s="510"/>
      <c r="D30" s="511" t="str">
        <f>IF($AG$2=1,IF(สรุปคะแนนตลอดปีกศ!D28="","",สรุปคะแนนตลอดปีกศ!D28),IF(สรุปคะแนนตลอดปีกศ!D58="","",สรุปคะแนนตลอดปีกศ!D58))</f>
        <v/>
      </c>
      <c r="E30" s="511"/>
      <c r="F30" s="511" t="str">
        <f>IF($AG$2=1,IF(สรุปคะแนนตลอดปีกศ!F28="","",สรุปคะแนนตลอดปีกศ!F28),IF(สรุปคะแนนตลอดปีกศ!F58="","",สรุปคะแนนตลอดปีกศ!F58))</f>
        <v/>
      </c>
      <c r="G30" s="511"/>
      <c r="H30" s="511" t="str">
        <f>IF($AG$2=1,IF(สรุปคะแนนตลอดปีกศ!H28="","",สรุปคะแนนตลอดปีกศ!H28),IF(สรุปคะแนนตลอดปีกศ!H58="","",สรุปคะแนนตลอดปีกศ!H58))</f>
        <v/>
      </c>
      <c r="I30" s="511"/>
      <c r="J30" s="509" t="str">
        <f>IF($AG$2=1,IF(สรุปคะแนนตลอดปีกศ!G28="","",สรุปคะแนนตลอดปีกศ!G28),IF(สรุปคะแนนตลอดปีกศ!G58="","",สรุปคะแนนตลอดปีกศ!G58))</f>
        <v/>
      </c>
      <c r="K30" s="509"/>
      <c r="L30" s="511" t="str">
        <f>IF($AG$2=1,IF(สรุปคะแนนตลอดปีกศ!H28="","",สรุปคะแนนตลอดปีกศ!H28),IF(สรุปคะแนนตลอดปีกศ!H58="","",สรุปคะแนนตลอดปีกศ!H58))</f>
        <v/>
      </c>
      <c r="M30" s="511"/>
      <c r="N30" s="511" t="str">
        <f>IF($AG$2=1,IF(สรุปคะแนนตลอดปีกศ!J28="","",สรุปคะแนนตลอดปีกศ!J28),IF(สรุปคะแนนตลอดปีกศ!J58="","",สรุปคะแนนตลอดปีกศ!J58))</f>
        <v/>
      </c>
      <c r="O30" s="511"/>
      <c r="P30" s="511" t="str">
        <f>IF($AG$2=1,IF(สรุปคะแนนตลอดปีกศ!L28="","",สรุปคะแนนตลอดปีกศ!L28),IF(สรุปคะแนนตลอดปีกศ!L58="","",สรุปคะแนนตลอดปีกศ!L58))</f>
        <v/>
      </c>
      <c r="Q30" s="511"/>
      <c r="R30" s="509" t="str">
        <f>IF($AG$2=1,IF(สรุปคะแนนตลอดปีกศ!K28="","",สรุปคะแนนตลอดปีกศ!K28),IF(สรุปคะแนนตลอดปีกศ!K58="","",สรุปคะแนนตลอดปีกศ!K58))</f>
        <v/>
      </c>
      <c r="S30" s="509"/>
      <c r="T30" s="511" t="str">
        <f>IF($AG$2=1,IF(สรุปคะแนนตลอดปีกศ!L28="","",สรุปคะแนนตลอดปีกศ!L28),IF(สรุปคะแนนตลอดปีกศ!L58="","",สรุปคะแนนตลอดปีกศ!L58))</f>
        <v/>
      </c>
      <c r="U30" s="511"/>
      <c r="V30" s="511"/>
      <c r="W30" s="509" t="str">
        <f>IF($AG$2=1,IF(สรุปคะแนนตลอดปีกศ!M28="","",สรุปคะแนนตลอดปีกศ!M28),IF(สรุปคะแนนตลอดปีกศ!M58="","",สรุปคะแนนตลอดปีกศ!M58))</f>
        <v/>
      </c>
      <c r="X30" s="509"/>
      <c r="Y30" s="509"/>
      <c r="Z30" s="509" t="str">
        <f>IF($AG$2=1,IF(ประเมินตัวชี้วัด!BC27="","",ประเมินตัวชี้วัด!BC27),IF(ประเมินตัวชี้วัด!BC57="","",ประเมินตัวชี้วัด!BC57))</f>
        <v/>
      </c>
      <c r="AA30" s="509"/>
      <c r="AB30" s="509" t="str">
        <f>IF($AG$2=1,IF(ประเมินคุณลักษณะ!BC28="","",ประเมินคุณลักษณะ!BC28),IF(ประเมินคุณลักษณะ!BC58="","",ประเมินคุณลักษณะ!BC58))</f>
        <v/>
      </c>
      <c r="AC30" s="509"/>
      <c r="AD30" s="509" t="str">
        <f>IF($AG$2=1,IF(ประเมินอ่านคิดเขียน!AW28="","",ประเมินอ่านคิดเขียน!AW28),IF(ประเมินอ่านคิดเขียน!AW58="","",ประเมินอ่านคิดเขียน!AW58))</f>
        <v/>
      </c>
      <c r="AE30" s="509"/>
      <c r="AF30" s="146"/>
      <c r="AG30" s="146"/>
      <c r="AH30" s="146"/>
    </row>
    <row r="31" spans="1:34" ht="18.95" customHeight="1" x14ac:dyDescent="0.5">
      <c r="A31" s="192">
        <f t="shared" si="0"/>
        <v>24</v>
      </c>
      <c r="B31" s="510" t="str">
        <f>IF($AG$2=1,IF(สรุปคะแนนตลอดปีกศ!C29="","",สรุปคะแนนตลอดปีกศ!C29),IF(สรุปคะแนนตลอดปีกศ!C59="","",สรุปคะแนนตลอดปีกศ!C59))</f>
        <v/>
      </c>
      <c r="C31" s="510"/>
      <c r="D31" s="511" t="str">
        <f>IF($AG$2=1,IF(สรุปคะแนนตลอดปีกศ!D29="","",สรุปคะแนนตลอดปีกศ!D29),IF(สรุปคะแนนตลอดปีกศ!D59="","",สรุปคะแนนตลอดปีกศ!D59))</f>
        <v/>
      </c>
      <c r="E31" s="511"/>
      <c r="F31" s="511" t="str">
        <f>IF($AG$2=1,IF(สรุปคะแนนตลอดปีกศ!F29="","",สรุปคะแนนตลอดปีกศ!F29),IF(สรุปคะแนนตลอดปีกศ!F59="","",สรุปคะแนนตลอดปีกศ!F59))</f>
        <v/>
      </c>
      <c r="G31" s="511"/>
      <c r="H31" s="511" t="str">
        <f>IF($AG$2=1,IF(สรุปคะแนนตลอดปีกศ!H29="","",สรุปคะแนนตลอดปีกศ!H29),IF(สรุปคะแนนตลอดปีกศ!H59="","",สรุปคะแนนตลอดปีกศ!H59))</f>
        <v/>
      </c>
      <c r="I31" s="511"/>
      <c r="J31" s="509" t="str">
        <f>IF($AG$2=1,IF(สรุปคะแนนตลอดปีกศ!G29="","",สรุปคะแนนตลอดปีกศ!G29),IF(สรุปคะแนนตลอดปีกศ!G59="","",สรุปคะแนนตลอดปีกศ!G59))</f>
        <v/>
      </c>
      <c r="K31" s="509"/>
      <c r="L31" s="511" t="str">
        <f>IF($AG$2=1,IF(สรุปคะแนนตลอดปีกศ!H29="","",สรุปคะแนนตลอดปีกศ!H29),IF(สรุปคะแนนตลอดปีกศ!H59="","",สรุปคะแนนตลอดปีกศ!H59))</f>
        <v/>
      </c>
      <c r="M31" s="511"/>
      <c r="N31" s="511" t="str">
        <f>IF($AG$2=1,IF(สรุปคะแนนตลอดปีกศ!J29="","",สรุปคะแนนตลอดปีกศ!J29),IF(สรุปคะแนนตลอดปีกศ!J59="","",สรุปคะแนนตลอดปีกศ!J59))</f>
        <v/>
      </c>
      <c r="O31" s="511"/>
      <c r="P31" s="511" t="str">
        <f>IF($AG$2=1,IF(สรุปคะแนนตลอดปีกศ!L29="","",สรุปคะแนนตลอดปีกศ!L29),IF(สรุปคะแนนตลอดปีกศ!L59="","",สรุปคะแนนตลอดปีกศ!L59))</f>
        <v/>
      </c>
      <c r="Q31" s="511"/>
      <c r="R31" s="509" t="str">
        <f>IF($AG$2=1,IF(สรุปคะแนนตลอดปีกศ!K29="","",สรุปคะแนนตลอดปีกศ!K29),IF(สรุปคะแนนตลอดปีกศ!K59="","",สรุปคะแนนตลอดปีกศ!K59))</f>
        <v/>
      </c>
      <c r="S31" s="509"/>
      <c r="T31" s="511" t="str">
        <f>IF($AG$2=1,IF(สรุปคะแนนตลอดปีกศ!L29="","",สรุปคะแนนตลอดปีกศ!L29),IF(สรุปคะแนนตลอดปีกศ!L59="","",สรุปคะแนนตลอดปีกศ!L59))</f>
        <v/>
      </c>
      <c r="U31" s="511"/>
      <c r="V31" s="511"/>
      <c r="W31" s="509" t="str">
        <f>IF($AG$2=1,IF(สรุปคะแนนตลอดปีกศ!M29="","",สรุปคะแนนตลอดปีกศ!M29),IF(สรุปคะแนนตลอดปีกศ!M59="","",สรุปคะแนนตลอดปีกศ!M59))</f>
        <v/>
      </c>
      <c r="X31" s="509"/>
      <c r="Y31" s="509"/>
      <c r="Z31" s="509" t="str">
        <f>IF($AG$2=1,IF(ประเมินตัวชี้วัด!BC28="","",ประเมินตัวชี้วัด!BC28),IF(ประเมินตัวชี้วัด!BC58="","",ประเมินตัวชี้วัด!BC58))</f>
        <v/>
      </c>
      <c r="AA31" s="509"/>
      <c r="AB31" s="509" t="str">
        <f>IF($AG$2=1,IF(ประเมินคุณลักษณะ!BC29="","",ประเมินคุณลักษณะ!BC29),IF(ประเมินคุณลักษณะ!BC59="","",ประเมินคุณลักษณะ!BC59))</f>
        <v/>
      </c>
      <c r="AC31" s="509"/>
      <c r="AD31" s="509" t="str">
        <f>IF($AG$2=1,IF(ประเมินอ่านคิดเขียน!AW29="","",ประเมินอ่านคิดเขียน!AW29),IF(ประเมินอ่านคิดเขียน!AW59="","",ประเมินอ่านคิดเขียน!AW59))</f>
        <v/>
      </c>
      <c r="AE31" s="509"/>
      <c r="AF31" s="146"/>
      <c r="AG31" s="146"/>
      <c r="AH31" s="146"/>
    </row>
    <row r="32" spans="1:34" ht="18.95" customHeight="1" x14ac:dyDescent="0.5">
      <c r="A32" s="192">
        <f t="shared" si="0"/>
        <v>25</v>
      </c>
      <c r="B32" s="510" t="str">
        <f>IF($AG$2=1,IF(สรุปคะแนนตลอดปีกศ!C30="","",สรุปคะแนนตลอดปีกศ!C30),IF(สรุปคะแนนตลอดปีกศ!C60="","",สรุปคะแนนตลอดปีกศ!C60))</f>
        <v/>
      </c>
      <c r="C32" s="510"/>
      <c r="D32" s="511" t="str">
        <f>IF($AG$2=1,IF(สรุปคะแนนตลอดปีกศ!D30="","",สรุปคะแนนตลอดปีกศ!D30),IF(สรุปคะแนนตลอดปีกศ!D60="","",สรุปคะแนนตลอดปีกศ!D60))</f>
        <v/>
      </c>
      <c r="E32" s="511"/>
      <c r="F32" s="511" t="str">
        <f>IF($AG$2=1,IF(สรุปคะแนนตลอดปีกศ!F30="","",สรุปคะแนนตลอดปีกศ!F30),IF(สรุปคะแนนตลอดปีกศ!F60="","",สรุปคะแนนตลอดปีกศ!F60))</f>
        <v/>
      </c>
      <c r="G32" s="511"/>
      <c r="H32" s="511" t="str">
        <f>IF($AG$2=1,IF(สรุปคะแนนตลอดปีกศ!H30="","",สรุปคะแนนตลอดปีกศ!H30),IF(สรุปคะแนนตลอดปีกศ!H60="","",สรุปคะแนนตลอดปีกศ!H60))</f>
        <v/>
      </c>
      <c r="I32" s="511"/>
      <c r="J32" s="509" t="str">
        <f>IF($AG$2=1,IF(สรุปคะแนนตลอดปีกศ!G30="","",สรุปคะแนนตลอดปีกศ!G30),IF(สรุปคะแนนตลอดปีกศ!G60="","",สรุปคะแนนตลอดปีกศ!G60))</f>
        <v/>
      </c>
      <c r="K32" s="509"/>
      <c r="L32" s="511" t="str">
        <f>IF($AG$2=1,IF(สรุปคะแนนตลอดปีกศ!H30="","",สรุปคะแนนตลอดปีกศ!H30),IF(สรุปคะแนนตลอดปีกศ!H60="","",สรุปคะแนนตลอดปีกศ!H60))</f>
        <v/>
      </c>
      <c r="M32" s="511"/>
      <c r="N32" s="511" t="str">
        <f>IF($AG$2=1,IF(สรุปคะแนนตลอดปีกศ!J30="","",สรุปคะแนนตลอดปีกศ!J30),IF(สรุปคะแนนตลอดปีกศ!J60="","",สรุปคะแนนตลอดปีกศ!J60))</f>
        <v/>
      </c>
      <c r="O32" s="511"/>
      <c r="P32" s="511" t="str">
        <f>IF($AG$2=1,IF(สรุปคะแนนตลอดปีกศ!L30="","",สรุปคะแนนตลอดปีกศ!L30),IF(สรุปคะแนนตลอดปีกศ!L60="","",สรุปคะแนนตลอดปีกศ!L60))</f>
        <v/>
      </c>
      <c r="Q32" s="511"/>
      <c r="R32" s="509" t="str">
        <f>IF($AG$2=1,IF(สรุปคะแนนตลอดปีกศ!K30="","",สรุปคะแนนตลอดปีกศ!K30),IF(สรุปคะแนนตลอดปีกศ!K60="","",สรุปคะแนนตลอดปีกศ!K60))</f>
        <v/>
      </c>
      <c r="S32" s="509"/>
      <c r="T32" s="511" t="str">
        <f>IF($AG$2=1,IF(สรุปคะแนนตลอดปีกศ!L30="","",สรุปคะแนนตลอดปีกศ!L30),IF(สรุปคะแนนตลอดปีกศ!L60="","",สรุปคะแนนตลอดปีกศ!L60))</f>
        <v/>
      </c>
      <c r="U32" s="511"/>
      <c r="V32" s="511"/>
      <c r="W32" s="509" t="str">
        <f>IF($AG$2=1,IF(สรุปคะแนนตลอดปีกศ!M30="","",สรุปคะแนนตลอดปีกศ!M30),IF(สรุปคะแนนตลอดปีกศ!M60="","",สรุปคะแนนตลอดปีกศ!M60))</f>
        <v/>
      </c>
      <c r="X32" s="509"/>
      <c r="Y32" s="509"/>
      <c r="Z32" s="509" t="str">
        <f>IF($AG$2=1,IF(ประเมินตัวชี้วัด!BC29="","",ประเมินตัวชี้วัด!BC29),IF(ประเมินตัวชี้วัด!BC59="","",ประเมินตัวชี้วัด!BC59))</f>
        <v/>
      </c>
      <c r="AA32" s="509"/>
      <c r="AB32" s="509" t="str">
        <f>IF($AG$2=1,IF(ประเมินคุณลักษณะ!BC30="","",ประเมินคุณลักษณะ!BC30),IF(ประเมินคุณลักษณะ!BC60="","",ประเมินคุณลักษณะ!BC60))</f>
        <v/>
      </c>
      <c r="AC32" s="509"/>
      <c r="AD32" s="509" t="str">
        <f>IF($AG$2=1,IF(ประเมินอ่านคิดเขียน!AW30="","",ประเมินอ่านคิดเขียน!AW30),IF(ประเมินอ่านคิดเขียน!AW60="","",ประเมินอ่านคิดเขียน!AW60))</f>
        <v/>
      </c>
      <c r="AE32" s="509"/>
      <c r="AF32" s="146"/>
      <c r="AG32" s="146"/>
      <c r="AH32" s="146"/>
    </row>
    <row r="33" spans="1:34" ht="18.95" customHeight="1" x14ac:dyDescent="0.5">
      <c r="A33" s="192">
        <f t="shared" si="0"/>
        <v>26</v>
      </c>
      <c r="B33" s="510" t="str">
        <f>IF($AG$2=1,IF(สรุปคะแนนตลอดปีกศ!C31="","",สรุปคะแนนตลอดปีกศ!C31),IF(สรุปคะแนนตลอดปีกศ!C61="","",สรุปคะแนนตลอดปีกศ!C61))</f>
        <v/>
      </c>
      <c r="C33" s="510"/>
      <c r="D33" s="511" t="str">
        <f>IF($AG$2=1,IF(สรุปคะแนนตลอดปีกศ!D31="","",สรุปคะแนนตลอดปีกศ!D31),IF(สรุปคะแนนตลอดปีกศ!D61="","",สรุปคะแนนตลอดปีกศ!D61))</f>
        <v/>
      </c>
      <c r="E33" s="511"/>
      <c r="F33" s="511" t="str">
        <f>IF($AG$2=1,IF(สรุปคะแนนตลอดปีกศ!F31="","",สรุปคะแนนตลอดปีกศ!F31),IF(สรุปคะแนนตลอดปีกศ!F61="","",สรุปคะแนนตลอดปีกศ!F61))</f>
        <v/>
      </c>
      <c r="G33" s="511"/>
      <c r="H33" s="511" t="str">
        <f>IF($AG$2=1,IF(สรุปคะแนนตลอดปีกศ!H31="","",สรุปคะแนนตลอดปีกศ!H31),IF(สรุปคะแนนตลอดปีกศ!H61="","",สรุปคะแนนตลอดปีกศ!H61))</f>
        <v/>
      </c>
      <c r="I33" s="511"/>
      <c r="J33" s="509" t="str">
        <f>IF($AG$2=1,IF(สรุปคะแนนตลอดปีกศ!G31="","",สรุปคะแนนตลอดปีกศ!G31),IF(สรุปคะแนนตลอดปีกศ!G61="","",สรุปคะแนนตลอดปีกศ!G61))</f>
        <v/>
      </c>
      <c r="K33" s="509"/>
      <c r="L33" s="511" t="str">
        <f>IF($AG$2=1,IF(สรุปคะแนนตลอดปีกศ!H31="","",สรุปคะแนนตลอดปีกศ!H31),IF(สรุปคะแนนตลอดปีกศ!H61="","",สรุปคะแนนตลอดปีกศ!H61))</f>
        <v/>
      </c>
      <c r="M33" s="511"/>
      <c r="N33" s="511" t="str">
        <f>IF($AG$2=1,IF(สรุปคะแนนตลอดปีกศ!J31="","",สรุปคะแนนตลอดปีกศ!J31),IF(สรุปคะแนนตลอดปีกศ!J61="","",สรุปคะแนนตลอดปีกศ!J61))</f>
        <v/>
      </c>
      <c r="O33" s="511"/>
      <c r="P33" s="511" t="str">
        <f>IF($AG$2=1,IF(สรุปคะแนนตลอดปีกศ!L31="","",สรุปคะแนนตลอดปีกศ!L31),IF(สรุปคะแนนตลอดปีกศ!L61="","",สรุปคะแนนตลอดปีกศ!L61))</f>
        <v/>
      </c>
      <c r="Q33" s="511"/>
      <c r="R33" s="509" t="str">
        <f>IF($AG$2=1,IF(สรุปคะแนนตลอดปีกศ!K31="","",สรุปคะแนนตลอดปีกศ!K31),IF(สรุปคะแนนตลอดปีกศ!K61="","",สรุปคะแนนตลอดปีกศ!K61))</f>
        <v/>
      </c>
      <c r="S33" s="509"/>
      <c r="T33" s="511" t="str">
        <f>IF($AG$2=1,IF(สรุปคะแนนตลอดปีกศ!L31="","",สรุปคะแนนตลอดปีกศ!L31),IF(สรุปคะแนนตลอดปีกศ!L61="","",สรุปคะแนนตลอดปีกศ!L61))</f>
        <v/>
      </c>
      <c r="U33" s="511"/>
      <c r="V33" s="511"/>
      <c r="W33" s="509" t="str">
        <f>IF($AG$2=1,IF(สรุปคะแนนตลอดปีกศ!M31="","",สรุปคะแนนตลอดปีกศ!M31),IF(สรุปคะแนนตลอดปีกศ!M61="","",สรุปคะแนนตลอดปีกศ!M61))</f>
        <v/>
      </c>
      <c r="X33" s="509"/>
      <c r="Y33" s="509"/>
      <c r="Z33" s="509" t="str">
        <f>IF($AG$2=1,IF(ประเมินตัวชี้วัด!BC30="","",ประเมินตัวชี้วัด!BC30),IF(ประเมินตัวชี้วัด!BC60="","",ประเมินตัวชี้วัด!BC60))</f>
        <v/>
      </c>
      <c r="AA33" s="509"/>
      <c r="AB33" s="509" t="str">
        <f>IF($AG$2=1,IF(ประเมินคุณลักษณะ!BC31="","",ประเมินคุณลักษณะ!BC31),IF(ประเมินคุณลักษณะ!BC61="","",ประเมินคุณลักษณะ!BC61))</f>
        <v/>
      </c>
      <c r="AC33" s="509"/>
      <c r="AD33" s="509" t="str">
        <f>IF($AG$2=1,IF(ประเมินอ่านคิดเขียน!AW31="","",ประเมินอ่านคิดเขียน!AW31),IF(ประเมินอ่านคิดเขียน!AW61="","",ประเมินอ่านคิดเขียน!AW61))</f>
        <v/>
      </c>
      <c r="AE33" s="509"/>
      <c r="AF33" s="146"/>
      <c r="AG33" s="146"/>
      <c r="AH33" s="146"/>
    </row>
    <row r="34" spans="1:34" ht="18.95" customHeight="1" x14ac:dyDescent="0.5">
      <c r="A34" s="192">
        <f t="shared" si="0"/>
        <v>27</v>
      </c>
      <c r="B34" s="510" t="str">
        <f>IF($AG$2=1,IF(สรุปคะแนนตลอดปีกศ!C32="","",สรุปคะแนนตลอดปีกศ!C32),IF(สรุปคะแนนตลอดปีกศ!C62="","",สรุปคะแนนตลอดปีกศ!C62))</f>
        <v/>
      </c>
      <c r="C34" s="510"/>
      <c r="D34" s="511" t="str">
        <f>IF($AG$2=1,IF(สรุปคะแนนตลอดปีกศ!D32="","",สรุปคะแนนตลอดปีกศ!D32),IF(สรุปคะแนนตลอดปีกศ!D62="","",สรุปคะแนนตลอดปีกศ!D62))</f>
        <v/>
      </c>
      <c r="E34" s="511"/>
      <c r="F34" s="511" t="str">
        <f>IF($AG$2=1,IF(สรุปคะแนนตลอดปีกศ!F32="","",สรุปคะแนนตลอดปีกศ!F32),IF(สรุปคะแนนตลอดปีกศ!F62="","",สรุปคะแนนตลอดปีกศ!F62))</f>
        <v/>
      </c>
      <c r="G34" s="511"/>
      <c r="H34" s="511" t="str">
        <f>IF($AG$2=1,IF(สรุปคะแนนตลอดปีกศ!H32="","",สรุปคะแนนตลอดปีกศ!H32),IF(สรุปคะแนนตลอดปีกศ!H62="","",สรุปคะแนนตลอดปีกศ!H62))</f>
        <v/>
      </c>
      <c r="I34" s="511"/>
      <c r="J34" s="509" t="str">
        <f>IF($AG$2=1,IF(สรุปคะแนนตลอดปีกศ!G32="","",สรุปคะแนนตลอดปีกศ!G32),IF(สรุปคะแนนตลอดปีกศ!G62="","",สรุปคะแนนตลอดปีกศ!G62))</f>
        <v/>
      </c>
      <c r="K34" s="509"/>
      <c r="L34" s="511" t="str">
        <f>IF($AG$2=1,IF(สรุปคะแนนตลอดปีกศ!H32="","",สรุปคะแนนตลอดปีกศ!H32),IF(สรุปคะแนนตลอดปีกศ!H62="","",สรุปคะแนนตลอดปีกศ!H62))</f>
        <v/>
      </c>
      <c r="M34" s="511"/>
      <c r="N34" s="511" t="str">
        <f>IF($AG$2=1,IF(สรุปคะแนนตลอดปีกศ!J32="","",สรุปคะแนนตลอดปีกศ!J32),IF(สรุปคะแนนตลอดปีกศ!J62="","",สรุปคะแนนตลอดปีกศ!J62))</f>
        <v/>
      </c>
      <c r="O34" s="511"/>
      <c r="P34" s="511" t="str">
        <f>IF($AG$2=1,IF(สรุปคะแนนตลอดปีกศ!L32="","",สรุปคะแนนตลอดปีกศ!L32),IF(สรุปคะแนนตลอดปีกศ!L62="","",สรุปคะแนนตลอดปีกศ!L62))</f>
        <v/>
      </c>
      <c r="Q34" s="511"/>
      <c r="R34" s="509" t="str">
        <f>IF($AG$2=1,IF(สรุปคะแนนตลอดปีกศ!K32="","",สรุปคะแนนตลอดปีกศ!K32),IF(สรุปคะแนนตลอดปีกศ!K62="","",สรุปคะแนนตลอดปีกศ!K62))</f>
        <v/>
      </c>
      <c r="S34" s="509"/>
      <c r="T34" s="511" t="str">
        <f>IF($AG$2=1,IF(สรุปคะแนนตลอดปีกศ!L32="","",สรุปคะแนนตลอดปีกศ!L32),IF(สรุปคะแนนตลอดปีกศ!L62="","",สรุปคะแนนตลอดปีกศ!L62))</f>
        <v/>
      </c>
      <c r="U34" s="511"/>
      <c r="V34" s="511"/>
      <c r="W34" s="509" t="str">
        <f>IF($AG$2=1,IF(สรุปคะแนนตลอดปีกศ!M32="","",สรุปคะแนนตลอดปีกศ!M32),IF(สรุปคะแนนตลอดปีกศ!M62="","",สรุปคะแนนตลอดปีกศ!M62))</f>
        <v/>
      </c>
      <c r="X34" s="509"/>
      <c r="Y34" s="509"/>
      <c r="Z34" s="509" t="str">
        <f>IF($AG$2=1,IF(ประเมินตัวชี้วัด!BC31="","",ประเมินตัวชี้วัด!BC31),IF(ประเมินตัวชี้วัด!BC61="","",ประเมินตัวชี้วัด!BC61))</f>
        <v/>
      </c>
      <c r="AA34" s="509"/>
      <c r="AB34" s="509" t="str">
        <f>IF($AG$2=1,IF(ประเมินคุณลักษณะ!BC32="","",ประเมินคุณลักษณะ!BC32),IF(ประเมินคุณลักษณะ!BC62="","",ประเมินคุณลักษณะ!BC62))</f>
        <v/>
      </c>
      <c r="AC34" s="509"/>
      <c r="AD34" s="509" t="str">
        <f>IF($AG$2=1,IF(ประเมินอ่านคิดเขียน!AW32="","",ประเมินอ่านคิดเขียน!AW32),IF(ประเมินอ่านคิดเขียน!AW62="","",ประเมินอ่านคิดเขียน!AW62))</f>
        <v/>
      </c>
      <c r="AE34" s="509"/>
      <c r="AF34" s="146"/>
      <c r="AG34" s="146"/>
      <c r="AH34" s="146"/>
    </row>
    <row r="35" spans="1:34" ht="18.95" customHeight="1" x14ac:dyDescent="0.5">
      <c r="A35" s="192">
        <f t="shared" si="0"/>
        <v>28</v>
      </c>
      <c r="B35" s="510" t="str">
        <f>IF($AG$2=1,IF(สรุปคะแนนตลอดปีกศ!C33="","",สรุปคะแนนตลอดปีกศ!C33),IF(สรุปคะแนนตลอดปีกศ!C63="","",สรุปคะแนนตลอดปีกศ!C63))</f>
        <v/>
      </c>
      <c r="C35" s="510"/>
      <c r="D35" s="511" t="str">
        <f>IF($AG$2=1,IF(สรุปคะแนนตลอดปีกศ!D33="","",สรุปคะแนนตลอดปีกศ!D33),IF(สรุปคะแนนตลอดปีกศ!D63="","",สรุปคะแนนตลอดปีกศ!D63))</f>
        <v/>
      </c>
      <c r="E35" s="511"/>
      <c r="F35" s="511" t="str">
        <f>IF($AG$2=1,IF(สรุปคะแนนตลอดปีกศ!F33="","",สรุปคะแนนตลอดปีกศ!F33),IF(สรุปคะแนนตลอดปีกศ!F63="","",สรุปคะแนนตลอดปีกศ!F63))</f>
        <v/>
      </c>
      <c r="G35" s="511"/>
      <c r="H35" s="511" t="str">
        <f>IF($AG$2=1,IF(สรุปคะแนนตลอดปีกศ!H33="","",สรุปคะแนนตลอดปีกศ!H33),IF(สรุปคะแนนตลอดปีกศ!H63="","",สรุปคะแนนตลอดปีกศ!H63))</f>
        <v/>
      </c>
      <c r="I35" s="511"/>
      <c r="J35" s="509" t="str">
        <f>IF($AG$2=1,IF(สรุปคะแนนตลอดปีกศ!G33="","",สรุปคะแนนตลอดปีกศ!G33),IF(สรุปคะแนนตลอดปีกศ!G63="","",สรุปคะแนนตลอดปีกศ!G63))</f>
        <v/>
      </c>
      <c r="K35" s="509"/>
      <c r="L35" s="511" t="str">
        <f>IF($AG$2=1,IF(สรุปคะแนนตลอดปีกศ!H33="","",สรุปคะแนนตลอดปีกศ!H33),IF(สรุปคะแนนตลอดปีกศ!H63="","",สรุปคะแนนตลอดปีกศ!H63))</f>
        <v/>
      </c>
      <c r="M35" s="511"/>
      <c r="N35" s="511" t="str">
        <f>IF($AG$2=1,IF(สรุปคะแนนตลอดปีกศ!J33="","",สรุปคะแนนตลอดปีกศ!J33),IF(สรุปคะแนนตลอดปีกศ!J63="","",สรุปคะแนนตลอดปีกศ!J63))</f>
        <v/>
      </c>
      <c r="O35" s="511"/>
      <c r="P35" s="511" t="str">
        <f>IF($AG$2=1,IF(สรุปคะแนนตลอดปีกศ!L33="","",สรุปคะแนนตลอดปีกศ!L33),IF(สรุปคะแนนตลอดปีกศ!L63="","",สรุปคะแนนตลอดปีกศ!L63))</f>
        <v/>
      </c>
      <c r="Q35" s="511"/>
      <c r="R35" s="509" t="str">
        <f>IF($AG$2=1,IF(สรุปคะแนนตลอดปีกศ!K33="","",สรุปคะแนนตลอดปีกศ!K33),IF(สรุปคะแนนตลอดปีกศ!K63="","",สรุปคะแนนตลอดปีกศ!K63))</f>
        <v/>
      </c>
      <c r="S35" s="509"/>
      <c r="T35" s="511" t="str">
        <f>IF($AG$2=1,IF(สรุปคะแนนตลอดปีกศ!L33="","",สรุปคะแนนตลอดปีกศ!L33),IF(สรุปคะแนนตลอดปีกศ!L63="","",สรุปคะแนนตลอดปีกศ!L63))</f>
        <v/>
      </c>
      <c r="U35" s="511"/>
      <c r="V35" s="511"/>
      <c r="W35" s="509" t="str">
        <f>IF($AG$2=1,IF(สรุปคะแนนตลอดปีกศ!M33="","",สรุปคะแนนตลอดปีกศ!M33),IF(สรุปคะแนนตลอดปีกศ!M63="","",สรุปคะแนนตลอดปีกศ!M63))</f>
        <v/>
      </c>
      <c r="X35" s="509"/>
      <c r="Y35" s="509"/>
      <c r="Z35" s="509" t="str">
        <f>IF($AG$2=1,IF(ประเมินตัวชี้วัด!BC32="","",ประเมินตัวชี้วัด!BC32),IF(ประเมินตัวชี้วัด!BC62="","",ประเมินตัวชี้วัด!BC62))</f>
        <v/>
      </c>
      <c r="AA35" s="509"/>
      <c r="AB35" s="509" t="str">
        <f>IF($AG$2=1,IF(ประเมินคุณลักษณะ!BC33="","",ประเมินคุณลักษณะ!BC33),IF(ประเมินคุณลักษณะ!BC63="","",ประเมินคุณลักษณะ!BC63))</f>
        <v/>
      </c>
      <c r="AC35" s="509"/>
      <c r="AD35" s="509" t="str">
        <f>IF($AG$2=1,IF(ประเมินอ่านคิดเขียน!AW33="","",ประเมินอ่านคิดเขียน!AW33),IF(ประเมินอ่านคิดเขียน!AW63="","",ประเมินอ่านคิดเขียน!AW63))</f>
        <v/>
      </c>
      <c r="AE35" s="509"/>
      <c r="AF35" s="146"/>
      <c r="AG35" s="146"/>
      <c r="AH35" s="146"/>
    </row>
    <row r="36" spans="1:34" ht="18.95" customHeight="1" x14ac:dyDescent="0.5">
      <c r="A36" s="192">
        <f t="shared" si="0"/>
        <v>29</v>
      </c>
      <c r="B36" s="510" t="str">
        <f>IF($AG$2=1,IF(สรุปคะแนนตลอดปีกศ!C34="","",สรุปคะแนนตลอดปีกศ!C34),IF(สรุปคะแนนตลอดปีกศ!C64="","",สรุปคะแนนตลอดปีกศ!C64))</f>
        <v/>
      </c>
      <c r="C36" s="510"/>
      <c r="D36" s="511" t="str">
        <f>IF($AG$2=1,IF(สรุปคะแนนตลอดปีกศ!D34="","",สรุปคะแนนตลอดปีกศ!D34),IF(สรุปคะแนนตลอดปีกศ!D64="","",สรุปคะแนนตลอดปีกศ!D64))</f>
        <v/>
      </c>
      <c r="E36" s="511"/>
      <c r="F36" s="511" t="str">
        <f>IF($AG$2=1,IF(สรุปคะแนนตลอดปีกศ!F34="","",สรุปคะแนนตลอดปีกศ!F34),IF(สรุปคะแนนตลอดปีกศ!F64="","",สรุปคะแนนตลอดปีกศ!F64))</f>
        <v/>
      </c>
      <c r="G36" s="511"/>
      <c r="H36" s="511" t="str">
        <f>IF($AG$2=1,IF(สรุปคะแนนตลอดปีกศ!H34="","",สรุปคะแนนตลอดปีกศ!H34),IF(สรุปคะแนนตลอดปีกศ!H64="","",สรุปคะแนนตลอดปีกศ!H64))</f>
        <v/>
      </c>
      <c r="I36" s="511"/>
      <c r="J36" s="509" t="str">
        <f>IF($AG$2=1,IF(สรุปคะแนนตลอดปีกศ!G34="","",สรุปคะแนนตลอดปีกศ!G34),IF(สรุปคะแนนตลอดปีกศ!G64="","",สรุปคะแนนตลอดปีกศ!G64))</f>
        <v/>
      </c>
      <c r="K36" s="509"/>
      <c r="L36" s="511" t="str">
        <f>IF($AG$2=1,IF(สรุปคะแนนตลอดปีกศ!H34="","",สรุปคะแนนตลอดปีกศ!H34),IF(สรุปคะแนนตลอดปีกศ!H64="","",สรุปคะแนนตลอดปีกศ!H64))</f>
        <v/>
      </c>
      <c r="M36" s="511"/>
      <c r="N36" s="511" t="str">
        <f>IF($AG$2=1,IF(สรุปคะแนนตลอดปีกศ!J34="","",สรุปคะแนนตลอดปีกศ!J34),IF(สรุปคะแนนตลอดปีกศ!J64="","",สรุปคะแนนตลอดปีกศ!J64))</f>
        <v/>
      </c>
      <c r="O36" s="511"/>
      <c r="P36" s="511" t="str">
        <f>IF($AG$2=1,IF(สรุปคะแนนตลอดปีกศ!L34="","",สรุปคะแนนตลอดปีกศ!L34),IF(สรุปคะแนนตลอดปีกศ!L64="","",สรุปคะแนนตลอดปีกศ!L64))</f>
        <v/>
      </c>
      <c r="Q36" s="511"/>
      <c r="R36" s="509" t="str">
        <f>IF($AG$2=1,IF(สรุปคะแนนตลอดปีกศ!K34="","",สรุปคะแนนตลอดปีกศ!K34),IF(สรุปคะแนนตลอดปีกศ!K64="","",สรุปคะแนนตลอดปีกศ!K64))</f>
        <v/>
      </c>
      <c r="S36" s="509"/>
      <c r="T36" s="511" t="str">
        <f>IF($AG$2=1,IF(สรุปคะแนนตลอดปีกศ!L34="","",สรุปคะแนนตลอดปีกศ!L34),IF(สรุปคะแนนตลอดปีกศ!L64="","",สรุปคะแนนตลอดปีกศ!L64))</f>
        <v/>
      </c>
      <c r="U36" s="511"/>
      <c r="V36" s="511"/>
      <c r="W36" s="509" t="str">
        <f>IF($AG$2=1,IF(สรุปคะแนนตลอดปีกศ!M34="","",สรุปคะแนนตลอดปีกศ!M34),IF(สรุปคะแนนตลอดปีกศ!M64="","",สรุปคะแนนตลอดปีกศ!M64))</f>
        <v/>
      </c>
      <c r="X36" s="509"/>
      <c r="Y36" s="509"/>
      <c r="Z36" s="509" t="str">
        <f>IF($AG$2=1,IF(ประเมินตัวชี้วัด!BC33="","",ประเมินตัวชี้วัด!BC33),IF(ประเมินตัวชี้วัด!BC63="","",ประเมินตัวชี้วัด!BC63))</f>
        <v/>
      </c>
      <c r="AA36" s="509"/>
      <c r="AB36" s="509" t="str">
        <f>IF($AG$2=1,IF(ประเมินคุณลักษณะ!BC34="","",ประเมินคุณลักษณะ!BC34),IF(ประเมินคุณลักษณะ!BC64="","",ประเมินคุณลักษณะ!BC64))</f>
        <v/>
      </c>
      <c r="AC36" s="509"/>
      <c r="AD36" s="509" t="str">
        <f>IF($AG$2=1,IF(ประเมินอ่านคิดเขียน!AW34="","",ประเมินอ่านคิดเขียน!AW34),IF(ประเมินอ่านคิดเขียน!AW64="","",ประเมินอ่านคิดเขียน!AW64))</f>
        <v/>
      </c>
      <c r="AE36" s="509"/>
      <c r="AF36" s="146"/>
      <c r="AG36" s="146"/>
      <c r="AH36" s="146"/>
    </row>
    <row r="37" spans="1:34" ht="18.95" customHeight="1" x14ac:dyDescent="0.5">
      <c r="A37" s="192">
        <f t="shared" si="0"/>
        <v>30</v>
      </c>
      <c r="B37" s="510" t="str">
        <f>IF($AG$2=1,IF(สรุปคะแนนตลอดปีกศ!C35="","",สรุปคะแนนตลอดปีกศ!C35),IF(สรุปคะแนนตลอดปีกศ!C65="","",สรุปคะแนนตลอดปีกศ!C65))</f>
        <v/>
      </c>
      <c r="C37" s="510"/>
      <c r="D37" s="511" t="str">
        <f>IF($AG$2=1,IF(สรุปคะแนนตลอดปีกศ!D35="","",สรุปคะแนนตลอดปีกศ!D35),IF(สรุปคะแนนตลอดปีกศ!D65="","",สรุปคะแนนตลอดปีกศ!D65))</f>
        <v/>
      </c>
      <c r="E37" s="511"/>
      <c r="F37" s="511" t="str">
        <f>IF($AG$2=1,IF(สรุปคะแนนตลอดปีกศ!F35="","",สรุปคะแนนตลอดปีกศ!F35),IF(สรุปคะแนนตลอดปีกศ!F65="","",สรุปคะแนนตลอดปีกศ!F65))</f>
        <v/>
      </c>
      <c r="G37" s="511"/>
      <c r="H37" s="511" t="str">
        <f>IF($AG$2=1,IF(สรุปคะแนนตลอดปีกศ!H35="","",สรุปคะแนนตลอดปีกศ!H35),IF(สรุปคะแนนตลอดปีกศ!H65="","",สรุปคะแนนตลอดปีกศ!H65))</f>
        <v/>
      </c>
      <c r="I37" s="511"/>
      <c r="J37" s="509" t="str">
        <f>IF($AG$2=1,IF(สรุปคะแนนตลอดปีกศ!G35="","",สรุปคะแนนตลอดปีกศ!G35),IF(สรุปคะแนนตลอดปีกศ!G65="","",สรุปคะแนนตลอดปีกศ!G65))</f>
        <v/>
      </c>
      <c r="K37" s="509"/>
      <c r="L37" s="511" t="str">
        <f>IF($AG$2=1,IF(สรุปคะแนนตลอดปีกศ!H35="","",สรุปคะแนนตลอดปีกศ!H35),IF(สรุปคะแนนตลอดปีกศ!H65="","",สรุปคะแนนตลอดปีกศ!H65))</f>
        <v/>
      </c>
      <c r="M37" s="511"/>
      <c r="N37" s="511" t="str">
        <f>IF($AG$2=1,IF(สรุปคะแนนตลอดปีกศ!J35="","",สรุปคะแนนตลอดปีกศ!J35),IF(สรุปคะแนนตลอดปีกศ!J65="","",สรุปคะแนนตลอดปีกศ!J65))</f>
        <v/>
      </c>
      <c r="O37" s="511"/>
      <c r="P37" s="511" t="str">
        <f>IF($AG$2=1,IF(สรุปคะแนนตลอดปีกศ!L35="","",สรุปคะแนนตลอดปีกศ!L35),IF(สรุปคะแนนตลอดปีกศ!L65="","",สรุปคะแนนตลอดปีกศ!L65))</f>
        <v/>
      </c>
      <c r="Q37" s="511"/>
      <c r="R37" s="509" t="str">
        <f>IF($AG$2=1,IF(สรุปคะแนนตลอดปีกศ!K35="","",สรุปคะแนนตลอดปีกศ!K35),IF(สรุปคะแนนตลอดปีกศ!K65="","",สรุปคะแนนตลอดปีกศ!K65))</f>
        <v/>
      </c>
      <c r="S37" s="509"/>
      <c r="T37" s="511" t="str">
        <f>IF($AG$2=1,IF(สรุปคะแนนตลอดปีกศ!L35="","",สรุปคะแนนตลอดปีกศ!L35),IF(สรุปคะแนนตลอดปีกศ!L65="","",สรุปคะแนนตลอดปีกศ!L65))</f>
        <v/>
      </c>
      <c r="U37" s="511"/>
      <c r="V37" s="511"/>
      <c r="W37" s="509" t="str">
        <f>IF($AG$2=1,IF(สรุปคะแนนตลอดปีกศ!M35="","",สรุปคะแนนตลอดปีกศ!M35),IF(สรุปคะแนนตลอดปีกศ!M65="","",สรุปคะแนนตลอดปีกศ!M65))</f>
        <v/>
      </c>
      <c r="X37" s="509"/>
      <c r="Y37" s="509"/>
      <c r="Z37" s="509" t="str">
        <f>IF($AG$2=1,IF(ประเมินตัวชี้วัด!BC34="","",ประเมินตัวชี้วัด!BC34),IF(ประเมินตัวชี้วัด!BC64="","",ประเมินตัวชี้วัด!BC64))</f>
        <v/>
      </c>
      <c r="AA37" s="509"/>
      <c r="AB37" s="509" t="str">
        <f>IF($AG$2=1,IF(ประเมินคุณลักษณะ!BC35="","",ประเมินคุณลักษณะ!BC35),IF(ประเมินคุณลักษณะ!BC65="","",ประเมินคุณลักษณะ!BC65))</f>
        <v/>
      </c>
      <c r="AC37" s="509"/>
      <c r="AD37" s="509" t="str">
        <f>IF($AG$2=1,IF(ประเมินอ่านคิดเขียน!AW35="","",ประเมินอ่านคิดเขียน!AW35),IF(ประเมินอ่านคิดเขียน!AW65="","",ประเมินอ่านคิดเขียน!AW65))</f>
        <v/>
      </c>
      <c r="AE37" s="509"/>
      <c r="AF37" s="146"/>
      <c r="AG37" s="146"/>
      <c r="AH37" s="146"/>
    </row>
    <row r="38" spans="1:34" ht="18.95" customHeight="1" x14ac:dyDescent="0.5">
      <c r="A38" s="512" t="s">
        <v>113</v>
      </c>
      <c r="B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S38" s="512"/>
      <c r="T38" s="512"/>
      <c r="U38" s="512"/>
      <c r="V38" s="512"/>
      <c r="W38" s="512"/>
      <c r="X38" s="512"/>
      <c r="Y38" s="512"/>
      <c r="Z38" s="512"/>
      <c r="AA38" s="512"/>
      <c r="AB38" s="513">
        <f>AVERAGE(สรุปคะแนนตลอดปีกศ!L6:L65)</f>
        <v>79.345808383233532</v>
      </c>
      <c r="AC38" s="514"/>
      <c r="AD38" s="514"/>
      <c r="AE38" s="514"/>
      <c r="AF38" s="146"/>
      <c r="AG38" s="146"/>
      <c r="AH38" s="146"/>
    </row>
  </sheetData>
  <sheetProtection algorithmName="SHA-512" hashValue="JDWwaFdQLln/2vRm9Y1xpLqP5a5vljy4X+5pDmfxfcMf7dWpkJyWWo/M2wxzbO6V6Q7yL9fCZxg2SHgcDQ3DJQ==" saltValue="cA1hu52+fZ/eUmuzC5NmGg==" spinCount="100000" sheet="1" objects="1" scenarios="1"/>
  <protectedRanges>
    <protectedRange sqref="AG1:AG2" name="ช่วง1"/>
  </protectedRanges>
  <mergeCells count="456">
    <mergeCell ref="A38:AA38"/>
    <mergeCell ref="AB38:AE38"/>
    <mergeCell ref="R37:S37"/>
    <mergeCell ref="T37:V37"/>
    <mergeCell ref="W37:Y37"/>
    <mergeCell ref="Z37:AA37"/>
    <mergeCell ref="AB37:AC37"/>
    <mergeCell ref="AD37:AE37"/>
    <mergeCell ref="AB36:AC36"/>
    <mergeCell ref="AD36:AE36"/>
    <mergeCell ref="B37:C37"/>
    <mergeCell ref="D37:E37"/>
    <mergeCell ref="F37:G37"/>
    <mergeCell ref="H37:I37"/>
    <mergeCell ref="J37:K37"/>
    <mergeCell ref="L37:M37"/>
    <mergeCell ref="N37:O37"/>
    <mergeCell ref="P37:Q37"/>
    <mergeCell ref="N36:O36"/>
    <mergeCell ref="P36:Q36"/>
    <mergeCell ref="R36:S36"/>
    <mergeCell ref="T36:V36"/>
    <mergeCell ref="W36:Y36"/>
    <mergeCell ref="Z36:AA36"/>
    <mergeCell ref="B36:C36"/>
    <mergeCell ref="D36:E36"/>
    <mergeCell ref="F36:G36"/>
    <mergeCell ref="H36:I36"/>
    <mergeCell ref="J36:K36"/>
    <mergeCell ref="L36:M36"/>
    <mergeCell ref="R35:S35"/>
    <mergeCell ref="T35:V35"/>
    <mergeCell ref="W35:Y35"/>
    <mergeCell ref="Z35:AA35"/>
    <mergeCell ref="AB35:AC35"/>
    <mergeCell ref="AD35:AE35"/>
    <mergeCell ref="AB34:AC34"/>
    <mergeCell ref="AD34:AE34"/>
    <mergeCell ref="B35:C35"/>
    <mergeCell ref="D35:E35"/>
    <mergeCell ref="F35:G35"/>
    <mergeCell ref="H35:I35"/>
    <mergeCell ref="J35:K35"/>
    <mergeCell ref="L35:M35"/>
    <mergeCell ref="N35:O35"/>
    <mergeCell ref="P35:Q35"/>
    <mergeCell ref="N34:O34"/>
    <mergeCell ref="P34:Q34"/>
    <mergeCell ref="R34:S34"/>
    <mergeCell ref="T34:V34"/>
    <mergeCell ref="W34:Y34"/>
    <mergeCell ref="Z34:AA34"/>
    <mergeCell ref="B34:C34"/>
    <mergeCell ref="D34:E34"/>
    <mergeCell ref="F34:G34"/>
    <mergeCell ref="H34:I34"/>
    <mergeCell ref="J34:K34"/>
    <mergeCell ref="L34:M34"/>
    <mergeCell ref="R33:S33"/>
    <mergeCell ref="T33:V33"/>
    <mergeCell ref="W33:Y33"/>
    <mergeCell ref="Z33:AA33"/>
    <mergeCell ref="AB33:AC33"/>
    <mergeCell ref="AD33:AE33"/>
    <mergeCell ref="AB32:AC32"/>
    <mergeCell ref="AD32:AE32"/>
    <mergeCell ref="R32:S32"/>
    <mergeCell ref="T32:V32"/>
    <mergeCell ref="W32:Y32"/>
    <mergeCell ref="Z32:AA32"/>
    <mergeCell ref="B33:C33"/>
    <mergeCell ref="D33:E33"/>
    <mergeCell ref="F33:G33"/>
    <mergeCell ref="H33:I33"/>
    <mergeCell ref="J33:K33"/>
    <mergeCell ref="L33:M33"/>
    <mergeCell ref="N33:O33"/>
    <mergeCell ref="P33:Q33"/>
    <mergeCell ref="N32:O32"/>
    <mergeCell ref="P32:Q32"/>
    <mergeCell ref="B32:C32"/>
    <mergeCell ref="D32:E32"/>
    <mergeCell ref="F32:G32"/>
    <mergeCell ref="H32:I32"/>
    <mergeCell ref="J32:K32"/>
    <mergeCell ref="L32:M32"/>
    <mergeCell ref="R31:S31"/>
    <mergeCell ref="T31:V31"/>
    <mergeCell ref="W31:Y31"/>
    <mergeCell ref="Z31:AA31"/>
    <mergeCell ref="AB31:AC31"/>
    <mergeCell ref="AD31:AE31"/>
    <mergeCell ref="AB30:AC30"/>
    <mergeCell ref="AD30:AE30"/>
    <mergeCell ref="B31:C31"/>
    <mergeCell ref="D31:E31"/>
    <mergeCell ref="F31:G31"/>
    <mergeCell ref="H31:I31"/>
    <mergeCell ref="J31:K31"/>
    <mergeCell ref="L31:M31"/>
    <mergeCell ref="N31:O31"/>
    <mergeCell ref="P31:Q31"/>
    <mergeCell ref="N30:O30"/>
    <mergeCell ref="P30:Q30"/>
    <mergeCell ref="R30:S30"/>
    <mergeCell ref="T30:V30"/>
    <mergeCell ref="W30:Y30"/>
    <mergeCell ref="Z30:AA30"/>
    <mergeCell ref="B30:C30"/>
    <mergeCell ref="D30:E30"/>
    <mergeCell ref="F30:G30"/>
    <mergeCell ref="H30:I30"/>
    <mergeCell ref="J30:K30"/>
    <mergeCell ref="L30:M30"/>
    <mergeCell ref="R29:S29"/>
    <mergeCell ref="T29:V29"/>
    <mergeCell ref="W29:Y29"/>
    <mergeCell ref="Z29:AA29"/>
    <mergeCell ref="AB29:AC29"/>
    <mergeCell ref="AD29:AE29"/>
    <mergeCell ref="AB28:AC28"/>
    <mergeCell ref="AD28:AE28"/>
    <mergeCell ref="B29:C29"/>
    <mergeCell ref="D29:E29"/>
    <mergeCell ref="F29:G29"/>
    <mergeCell ref="H29:I29"/>
    <mergeCell ref="J29:K29"/>
    <mergeCell ref="L29:M29"/>
    <mergeCell ref="N29:O29"/>
    <mergeCell ref="P29:Q29"/>
    <mergeCell ref="N28:O28"/>
    <mergeCell ref="P28:Q28"/>
    <mergeCell ref="R28:S28"/>
    <mergeCell ref="T28:V28"/>
    <mergeCell ref="W28:Y28"/>
    <mergeCell ref="Z28:AA28"/>
    <mergeCell ref="B28:C28"/>
    <mergeCell ref="D28:E28"/>
    <mergeCell ref="F28:G28"/>
    <mergeCell ref="H28:I28"/>
    <mergeCell ref="J28:K28"/>
    <mergeCell ref="L28:M28"/>
    <mergeCell ref="R27:S27"/>
    <mergeCell ref="T27:V27"/>
    <mergeCell ref="W27:Y27"/>
    <mergeCell ref="Z27:AA27"/>
    <mergeCell ref="AB27:AC27"/>
    <mergeCell ref="AD27:AE27"/>
    <mergeCell ref="AB26:AC26"/>
    <mergeCell ref="AD26:AE26"/>
    <mergeCell ref="B27:C27"/>
    <mergeCell ref="D27:E27"/>
    <mergeCell ref="F27:G27"/>
    <mergeCell ref="H27:I27"/>
    <mergeCell ref="J27:K27"/>
    <mergeCell ref="L27:M27"/>
    <mergeCell ref="N27:O27"/>
    <mergeCell ref="P27:Q27"/>
    <mergeCell ref="N26:O26"/>
    <mergeCell ref="P26:Q26"/>
    <mergeCell ref="R26:S26"/>
    <mergeCell ref="T26:V26"/>
    <mergeCell ref="W26:Y26"/>
    <mergeCell ref="Z26:AA26"/>
    <mergeCell ref="B26:C26"/>
    <mergeCell ref="D26:E26"/>
    <mergeCell ref="F26:G26"/>
    <mergeCell ref="H26:I26"/>
    <mergeCell ref="J26:K26"/>
    <mergeCell ref="L26:M26"/>
    <mergeCell ref="R25:S25"/>
    <mergeCell ref="T25:V25"/>
    <mergeCell ref="W25:Y25"/>
    <mergeCell ref="Z25:AA25"/>
    <mergeCell ref="AB25:AC25"/>
    <mergeCell ref="AD25:AE25"/>
    <mergeCell ref="AB24:AC24"/>
    <mergeCell ref="AD24:AE24"/>
    <mergeCell ref="B25:C25"/>
    <mergeCell ref="D25:E25"/>
    <mergeCell ref="F25:G25"/>
    <mergeCell ref="H25:I25"/>
    <mergeCell ref="J25:K25"/>
    <mergeCell ref="L25:M25"/>
    <mergeCell ref="N25:O25"/>
    <mergeCell ref="P25:Q25"/>
    <mergeCell ref="N24:O24"/>
    <mergeCell ref="P24:Q24"/>
    <mergeCell ref="R24:S24"/>
    <mergeCell ref="T24:V24"/>
    <mergeCell ref="W24:Y24"/>
    <mergeCell ref="Z24:AA24"/>
    <mergeCell ref="B24:C24"/>
    <mergeCell ref="D24:E24"/>
    <mergeCell ref="F24:G24"/>
    <mergeCell ref="H24:I24"/>
    <mergeCell ref="J24:K24"/>
    <mergeCell ref="L24:M24"/>
    <mergeCell ref="R23:S23"/>
    <mergeCell ref="T23:V23"/>
    <mergeCell ref="W23:Y23"/>
    <mergeCell ref="Z23:AA23"/>
    <mergeCell ref="AB23:AC23"/>
    <mergeCell ref="AD23:AE23"/>
    <mergeCell ref="AB22:AC22"/>
    <mergeCell ref="AD22:AE22"/>
    <mergeCell ref="B23:C23"/>
    <mergeCell ref="D23:E23"/>
    <mergeCell ref="F23:G23"/>
    <mergeCell ref="H23:I23"/>
    <mergeCell ref="J23:K23"/>
    <mergeCell ref="L23:M23"/>
    <mergeCell ref="N23:O23"/>
    <mergeCell ref="P23:Q23"/>
    <mergeCell ref="N22:O22"/>
    <mergeCell ref="P22:Q22"/>
    <mergeCell ref="R22:S22"/>
    <mergeCell ref="T22:V22"/>
    <mergeCell ref="W22:Y22"/>
    <mergeCell ref="Z22:AA22"/>
    <mergeCell ref="B22:C22"/>
    <mergeCell ref="D22:E22"/>
    <mergeCell ref="F22:G22"/>
    <mergeCell ref="H22:I22"/>
    <mergeCell ref="J22:K22"/>
    <mergeCell ref="L22:M22"/>
    <mergeCell ref="R21:S21"/>
    <mergeCell ref="T21:V21"/>
    <mergeCell ref="W21:Y21"/>
    <mergeCell ref="Z21:AA21"/>
    <mergeCell ref="AB21:AC21"/>
    <mergeCell ref="AD21:AE21"/>
    <mergeCell ref="AB20:AC20"/>
    <mergeCell ref="AD20:AE20"/>
    <mergeCell ref="B21:C21"/>
    <mergeCell ref="D21:E21"/>
    <mergeCell ref="F21:G21"/>
    <mergeCell ref="H21:I21"/>
    <mergeCell ref="J21:K21"/>
    <mergeCell ref="L21:M21"/>
    <mergeCell ref="N21:O21"/>
    <mergeCell ref="P21:Q21"/>
    <mergeCell ref="N20:O20"/>
    <mergeCell ref="P20:Q20"/>
    <mergeCell ref="R20:S20"/>
    <mergeCell ref="T20:V20"/>
    <mergeCell ref="W20:Y20"/>
    <mergeCell ref="Z20:AA20"/>
    <mergeCell ref="B20:C20"/>
    <mergeCell ref="D20:E20"/>
    <mergeCell ref="F20:G20"/>
    <mergeCell ref="H20:I20"/>
    <mergeCell ref="J20:K20"/>
    <mergeCell ref="L20:M20"/>
    <mergeCell ref="R19:S19"/>
    <mergeCell ref="T19:V19"/>
    <mergeCell ref="W19:Y19"/>
    <mergeCell ref="Z19:AA19"/>
    <mergeCell ref="AB19:AC19"/>
    <mergeCell ref="AD19:AE19"/>
    <mergeCell ref="AB18:AC18"/>
    <mergeCell ref="AD18:AE18"/>
    <mergeCell ref="B19:C19"/>
    <mergeCell ref="D19:E19"/>
    <mergeCell ref="F19:G19"/>
    <mergeCell ref="H19:I19"/>
    <mergeCell ref="J19:K19"/>
    <mergeCell ref="L19:M19"/>
    <mergeCell ref="N19:O19"/>
    <mergeCell ref="P19:Q19"/>
    <mergeCell ref="N18:O18"/>
    <mergeCell ref="P18:Q18"/>
    <mergeCell ref="R18:S18"/>
    <mergeCell ref="T18:V18"/>
    <mergeCell ref="W18:Y18"/>
    <mergeCell ref="Z18:AA18"/>
    <mergeCell ref="B18:C18"/>
    <mergeCell ref="D18:E18"/>
    <mergeCell ref="F18:G18"/>
    <mergeCell ref="H18:I18"/>
    <mergeCell ref="J18:K18"/>
    <mergeCell ref="L18:M18"/>
    <mergeCell ref="R17:S17"/>
    <mergeCell ref="T17:V17"/>
    <mergeCell ref="W17:Y17"/>
    <mergeCell ref="Z17:AA17"/>
    <mergeCell ref="AB17:AC17"/>
    <mergeCell ref="AD17:AE17"/>
    <mergeCell ref="AB16:AC16"/>
    <mergeCell ref="AD16:AE16"/>
    <mergeCell ref="B17:C17"/>
    <mergeCell ref="D17:E17"/>
    <mergeCell ref="F17:G17"/>
    <mergeCell ref="H17:I17"/>
    <mergeCell ref="J17:K17"/>
    <mergeCell ref="L17:M17"/>
    <mergeCell ref="N17:O17"/>
    <mergeCell ref="P17:Q17"/>
    <mergeCell ref="N16:O16"/>
    <mergeCell ref="P16:Q16"/>
    <mergeCell ref="R16:S16"/>
    <mergeCell ref="T16:V16"/>
    <mergeCell ref="W16:Y16"/>
    <mergeCell ref="Z16:AA16"/>
    <mergeCell ref="B16:C16"/>
    <mergeCell ref="D16:E16"/>
    <mergeCell ref="F16:G16"/>
    <mergeCell ref="H16:I16"/>
    <mergeCell ref="J16:K16"/>
    <mergeCell ref="L16:M16"/>
    <mergeCell ref="R15:S15"/>
    <mergeCell ref="T15:V15"/>
    <mergeCell ref="W15:Y15"/>
    <mergeCell ref="Z15:AA15"/>
    <mergeCell ref="AB15:AC15"/>
    <mergeCell ref="AD15:AE15"/>
    <mergeCell ref="AB14:AC14"/>
    <mergeCell ref="AD14:AE14"/>
    <mergeCell ref="B15:C15"/>
    <mergeCell ref="D15:E15"/>
    <mergeCell ref="F15:G15"/>
    <mergeCell ref="H15:I15"/>
    <mergeCell ref="J15:K15"/>
    <mergeCell ref="L15:M15"/>
    <mergeCell ref="N15:O15"/>
    <mergeCell ref="P15:Q15"/>
    <mergeCell ref="N14:O14"/>
    <mergeCell ref="P14:Q14"/>
    <mergeCell ref="R14:S14"/>
    <mergeCell ref="T14:V14"/>
    <mergeCell ref="W14:Y14"/>
    <mergeCell ref="Z14:AA14"/>
    <mergeCell ref="B14:C14"/>
    <mergeCell ref="D14:E14"/>
    <mergeCell ref="F14:G14"/>
    <mergeCell ref="H14:I14"/>
    <mergeCell ref="J14:K14"/>
    <mergeCell ref="L14:M14"/>
    <mergeCell ref="R13:S13"/>
    <mergeCell ref="T13:V13"/>
    <mergeCell ref="W13:Y13"/>
    <mergeCell ref="Z13:AA13"/>
    <mergeCell ref="AB13:AC13"/>
    <mergeCell ref="AD13:AE13"/>
    <mergeCell ref="AB12:AC12"/>
    <mergeCell ref="AD12:AE12"/>
    <mergeCell ref="B13:C13"/>
    <mergeCell ref="D13:E13"/>
    <mergeCell ref="F13:G13"/>
    <mergeCell ref="H13:I13"/>
    <mergeCell ref="J13:K13"/>
    <mergeCell ref="L13:M13"/>
    <mergeCell ref="N13:O13"/>
    <mergeCell ref="P13:Q13"/>
    <mergeCell ref="N12:O12"/>
    <mergeCell ref="P12:Q12"/>
    <mergeCell ref="R12:S12"/>
    <mergeCell ref="T12:V12"/>
    <mergeCell ref="W12:Y12"/>
    <mergeCell ref="Z12:AA12"/>
    <mergeCell ref="B12:C12"/>
    <mergeCell ref="D12:E12"/>
    <mergeCell ref="F12:G12"/>
    <mergeCell ref="H12:I12"/>
    <mergeCell ref="J12:K12"/>
    <mergeCell ref="L12:M12"/>
    <mergeCell ref="R11:S11"/>
    <mergeCell ref="T11:V11"/>
    <mergeCell ref="W11:Y11"/>
    <mergeCell ref="Z11:AA11"/>
    <mergeCell ref="AB11:AC11"/>
    <mergeCell ref="AD11:AE11"/>
    <mergeCell ref="AB10:AC10"/>
    <mergeCell ref="AD10:AE10"/>
    <mergeCell ref="B11:C11"/>
    <mergeCell ref="D11:E11"/>
    <mergeCell ref="F11:G11"/>
    <mergeCell ref="H11:I11"/>
    <mergeCell ref="J11:K11"/>
    <mergeCell ref="L11:M11"/>
    <mergeCell ref="N11:O11"/>
    <mergeCell ref="P11:Q11"/>
    <mergeCell ref="N10:O10"/>
    <mergeCell ref="P10:Q10"/>
    <mergeCell ref="R10:S10"/>
    <mergeCell ref="T10:V10"/>
    <mergeCell ref="W10:Y10"/>
    <mergeCell ref="Z10:AA10"/>
    <mergeCell ref="B10:C10"/>
    <mergeCell ref="D10:E10"/>
    <mergeCell ref="F10:G10"/>
    <mergeCell ref="H10:I10"/>
    <mergeCell ref="J10:K10"/>
    <mergeCell ref="L10:M10"/>
    <mergeCell ref="R9:S9"/>
    <mergeCell ref="T9:V9"/>
    <mergeCell ref="W9:Y9"/>
    <mergeCell ref="Z9:AA9"/>
    <mergeCell ref="AB9:AC9"/>
    <mergeCell ref="AD9:AE9"/>
    <mergeCell ref="AB8:AC8"/>
    <mergeCell ref="AD8:AE8"/>
    <mergeCell ref="B9:C9"/>
    <mergeCell ref="D9:E9"/>
    <mergeCell ref="F9:G9"/>
    <mergeCell ref="H9:I9"/>
    <mergeCell ref="J9:K9"/>
    <mergeCell ref="L9:M9"/>
    <mergeCell ref="N9:O9"/>
    <mergeCell ref="P9:Q9"/>
    <mergeCell ref="N8:O8"/>
    <mergeCell ref="P8:Q8"/>
    <mergeCell ref="R8:S8"/>
    <mergeCell ref="T8:V8"/>
    <mergeCell ref="W8:Y8"/>
    <mergeCell ref="Z8:AA8"/>
    <mergeCell ref="B8:C8"/>
    <mergeCell ref="D8:E8"/>
    <mergeCell ref="F8:G8"/>
    <mergeCell ref="H8:I8"/>
    <mergeCell ref="J8:K8"/>
    <mergeCell ref="L8:M8"/>
    <mergeCell ref="AB3:AC7"/>
    <mergeCell ref="AD3:AE7"/>
    <mergeCell ref="D4:E6"/>
    <mergeCell ref="F4:G6"/>
    <mergeCell ref="H4:I6"/>
    <mergeCell ref="J4:K7"/>
    <mergeCell ref="L4:M6"/>
    <mergeCell ref="N4:O6"/>
    <mergeCell ref="P4:Q6"/>
    <mergeCell ref="R4:S7"/>
    <mergeCell ref="A1:AE1"/>
    <mergeCell ref="B2:C2"/>
    <mergeCell ref="D2:E2"/>
    <mergeCell ref="F2:S2"/>
    <mergeCell ref="T2:V2"/>
    <mergeCell ref="W2:Z2"/>
    <mergeCell ref="AA2:AC2"/>
    <mergeCell ref="AD2:AE2"/>
    <mergeCell ref="A3:A7"/>
    <mergeCell ref="B3:C7"/>
    <mergeCell ref="D3:K3"/>
    <mergeCell ref="L3:S3"/>
    <mergeCell ref="T3:Y3"/>
    <mergeCell ref="Z3:AA6"/>
    <mergeCell ref="T4:V6"/>
    <mergeCell ref="W4:Y7"/>
    <mergeCell ref="D7:E7"/>
    <mergeCell ref="F7:G7"/>
    <mergeCell ref="H7:I7"/>
    <mergeCell ref="L7:M7"/>
    <mergeCell ref="N7:O7"/>
    <mergeCell ref="P7:Q7"/>
    <mergeCell ref="T7:V7"/>
    <mergeCell ref="Z7:AA7"/>
  </mergeCells>
  <conditionalFormatting sqref="W8:Y37">
    <cfRule type="cellIs" dxfId="5" priority="6" operator="equal">
      <formula>0</formula>
    </cfRule>
    <cfRule type="cellIs" dxfId="4" priority="7" operator="equal">
      <formula>"ย้ายออก"</formula>
    </cfRule>
  </conditionalFormatting>
  <conditionalFormatting sqref="T8:V37">
    <cfRule type="cellIs" dxfId="3" priority="1" operator="equal">
      <formula>"ย้ายออก"</formula>
    </cfRule>
  </conditionalFormatting>
  <conditionalFormatting sqref="AB8:AE37">
    <cfRule type="cellIs" dxfId="2" priority="3" operator="equal">
      <formula>0</formula>
    </cfRule>
    <cfRule type="cellIs" dxfId="1" priority="4" operator="equal">
      <formula>"ย้ายออก"</formula>
    </cfRule>
  </conditionalFormatting>
  <conditionalFormatting sqref="Z8:AA37">
    <cfRule type="cellIs" dxfId="0" priority="2" operator="lessThan">
      <formula>$Z$7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9D9EC5F-8BD0-45A8-95EA-654111F85CBD}">
          <x14:formula1>
            <xm:f>รายการ!$M$2:$M$3</xm:f>
          </x14:formula1>
          <xm:sqref>AG2</xm:sqref>
        </x14:dataValidation>
        <x14:dataValidation type="list" allowBlank="1" showInputMessage="1" showErrorMessage="1" xr:uid="{3E75B49C-B6B2-4C7F-AB5E-53DB41BC45C2}">
          <x14:formula1>
            <xm:f>รายการ!$K$2:$K$36</xm:f>
          </x14:formula1>
          <xm:sqref>AG1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31B1A-8474-4BC0-852F-56907CD1A862}">
  <sheetPr codeName="ShtBackCover"/>
  <dimension ref="A1:J33"/>
  <sheetViews>
    <sheetView workbookViewId="0">
      <selection activeCell="J1" sqref="J1"/>
    </sheetView>
  </sheetViews>
  <sheetFormatPr defaultRowHeight="21" x14ac:dyDescent="0.45"/>
  <cols>
    <col min="1" max="1" width="10.625" style="193" customWidth="1"/>
    <col min="2" max="2" width="6.25" style="193" customWidth="1"/>
    <col min="3" max="3" width="13.375" style="193" customWidth="1"/>
    <col min="4" max="4" width="10.875" style="193" customWidth="1"/>
    <col min="5" max="5" width="16.375" style="193" customWidth="1"/>
    <col min="6" max="6" width="12.25" style="193" customWidth="1"/>
    <col min="7" max="7" width="9" style="193"/>
    <col min="8" max="8" width="8.625" style="193" customWidth="1"/>
    <col min="9" max="9" width="23.75" style="193" customWidth="1"/>
    <col min="10" max="10" width="9.75" style="193" customWidth="1"/>
    <col min="11" max="16384" width="9" style="193"/>
  </cols>
  <sheetData>
    <row r="1" spans="1:10" ht="35.25" customHeight="1" x14ac:dyDescent="0.45">
      <c r="A1" s="516" t="s">
        <v>307</v>
      </c>
      <c r="B1" s="516"/>
      <c r="C1" s="516"/>
      <c r="D1" s="516"/>
      <c r="E1" s="516"/>
      <c r="F1" s="516"/>
      <c r="G1" s="516"/>
      <c r="H1" s="210" t="s">
        <v>239</v>
      </c>
      <c r="I1" s="204" t="s">
        <v>243</v>
      </c>
      <c r="J1" s="211" t="str">
        <f>_xlfn.IFNA(IF(VLOOKUP(I1,รายการ!$K$1:$L$36,2,FALSE)="","",HYPERLINK("#" &amp; VLOOKUP(I1,รายการ!$K$1:$L$36,2,FALSE)  &amp; "","คลิก")),"")</f>
        <v>คลิก</v>
      </c>
    </row>
    <row r="2" spans="1:10" ht="20.25" customHeight="1" x14ac:dyDescent="0.5">
      <c r="A2" s="119"/>
      <c r="B2" s="119"/>
      <c r="C2" s="119"/>
      <c r="D2" s="119"/>
      <c r="E2" s="119"/>
      <c r="F2" s="119"/>
      <c r="G2" s="119"/>
      <c r="H2" s="194"/>
      <c r="I2" s="194"/>
      <c r="J2" s="194"/>
    </row>
    <row r="3" spans="1:10" ht="20.25" customHeight="1" x14ac:dyDescent="0.5">
      <c r="A3" s="119"/>
      <c r="B3" s="119"/>
      <c r="C3" s="517" t="s">
        <v>282</v>
      </c>
      <c r="D3" s="517"/>
      <c r="E3" s="517"/>
      <c r="F3" s="517"/>
      <c r="G3" s="119"/>
      <c r="H3" s="194"/>
      <c r="I3" s="194"/>
      <c r="J3" s="194"/>
    </row>
    <row r="4" spans="1:10" ht="21.75" x14ac:dyDescent="0.5">
      <c r="A4" s="119"/>
      <c r="B4" s="119"/>
      <c r="C4" s="214" t="s">
        <v>283</v>
      </c>
      <c r="D4" s="214" t="s">
        <v>284</v>
      </c>
      <c r="E4" s="214" t="s">
        <v>283</v>
      </c>
      <c r="F4" s="214" t="s">
        <v>284</v>
      </c>
      <c r="G4" s="119"/>
      <c r="H4" s="194"/>
      <c r="I4" s="194"/>
      <c r="J4" s="194"/>
    </row>
    <row r="5" spans="1:10" ht="21.75" x14ac:dyDescent="0.5">
      <c r="A5" s="119"/>
      <c r="B5" s="119"/>
      <c r="C5" s="215" t="s">
        <v>285</v>
      </c>
      <c r="D5" s="215" t="s">
        <v>286</v>
      </c>
      <c r="E5" s="215" t="s">
        <v>287</v>
      </c>
      <c r="F5" s="215" t="s">
        <v>288</v>
      </c>
      <c r="G5" s="119"/>
      <c r="H5" s="194"/>
      <c r="I5" s="194"/>
      <c r="J5" s="194"/>
    </row>
    <row r="6" spans="1:10" ht="24.75" x14ac:dyDescent="0.5">
      <c r="A6" s="119"/>
      <c r="B6" s="119"/>
      <c r="C6" s="214" t="s">
        <v>289</v>
      </c>
      <c r="D6" s="214" t="s">
        <v>290</v>
      </c>
      <c r="E6" s="214" t="s">
        <v>291</v>
      </c>
      <c r="F6" s="214" t="s">
        <v>292</v>
      </c>
      <c r="G6" s="119"/>
      <c r="H6" s="194"/>
      <c r="I6" s="194"/>
      <c r="J6" s="194"/>
    </row>
    <row r="7" spans="1:10" ht="21.75" x14ac:dyDescent="0.5">
      <c r="A7" s="119"/>
      <c r="B7" s="119"/>
      <c r="C7" s="215" t="s">
        <v>293</v>
      </c>
      <c r="D7" s="215" t="s">
        <v>294</v>
      </c>
      <c r="E7" s="215" t="s">
        <v>295</v>
      </c>
      <c r="F7" s="215" t="s">
        <v>296</v>
      </c>
      <c r="G7" s="119"/>
      <c r="H7" s="194"/>
      <c r="I7" s="194"/>
      <c r="J7" s="194"/>
    </row>
    <row r="8" spans="1:10" ht="24.75" x14ac:dyDescent="0.5">
      <c r="A8" s="119"/>
      <c r="B8" s="119"/>
      <c r="C8" s="214" t="s">
        <v>297</v>
      </c>
      <c r="D8" s="214" t="s">
        <v>298</v>
      </c>
      <c r="E8" s="214" t="s">
        <v>299</v>
      </c>
      <c r="F8" s="214" t="s">
        <v>300</v>
      </c>
      <c r="G8" s="119"/>
      <c r="H8" s="194"/>
      <c r="I8" s="194"/>
      <c r="J8" s="194"/>
    </row>
    <row r="9" spans="1:10" ht="21.75" x14ac:dyDescent="0.5">
      <c r="A9" s="119"/>
      <c r="B9" s="119"/>
      <c r="C9" s="119"/>
      <c r="D9" s="119"/>
      <c r="E9" s="119"/>
      <c r="F9" s="119"/>
      <c r="G9" s="119"/>
      <c r="H9" s="194"/>
      <c r="I9" s="194"/>
      <c r="J9" s="194"/>
    </row>
    <row r="10" spans="1:10" ht="21" customHeight="1" x14ac:dyDescent="0.45">
      <c r="A10" s="515" t="s">
        <v>301</v>
      </c>
      <c r="B10" s="515"/>
      <c r="C10" s="515"/>
      <c r="D10" s="515"/>
      <c r="E10" s="515"/>
      <c r="F10" s="515"/>
      <c r="G10" s="515"/>
      <c r="H10" s="194"/>
      <c r="I10" s="194"/>
      <c r="J10" s="194"/>
    </row>
    <row r="11" spans="1:10" ht="21.75" x14ac:dyDescent="0.45">
      <c r="A11" s="518" t="s">
        <v>302</v>
      </c>
      <c r="B11" s="518"/>
      <c r="C11" s="518"/>
      <c r="D11" s="518"/>
      <c r="E11" s="518"/>
      <c r="F11" s="518"/>
      <c r="G11" s="518"/>
      <c r="H11" s="194"/>
      <c r="I11" s="194"/>
      <c r="J11" s="194"/>
    </row>
    <row r="12" spans="1:10" ht="21.75" x14ac:dyDescent="0.45">
      <c r="A12" s="518" t="s">
        <v>303</v>
      </c>
      <c r="B12" s="518"/>
      <c r="C12" s="518"/>
      <c r="D12" s="518"/>
      <c r="E12" s="518"/>
      <c r="F12" s="518"/>
      <c r="G12" s="518"/>
      <c r="H12" s="194"/>
      <c r="I12" s="194"/>
      <c r="J12" s="194"/>
    </row>
    <row r="13" spans="1:10" ht="21.75" x14ac:dyDescent="0.5">
      <c r="A13" s="119"/>
      <c r="B13" s="119"/>
      <c r="C13" s="119"/>
      <c r="D13" s="119"/>
      <c r="E13" s="119"/>
      <c r="F13" s="119"/>
      <c r="G13" s="119"/>
      <c r="H13" s="194"/>
      <c r="I13" s="194"/>
      <c r="J13" s="194"/>
    </row>
    <row r="14" spans="1:10" ht="21" customHeight="1" x14ac:dyDescent="0.45">
      <c r="A14" s="515" t="s">
        <v>304</v>
      </c>
      <c r="B14" s="515"/>
      <c r="C14" s="515"/>
      <c r="D14" s="515"/>
      <c r="E14" s="515"/>
      <c r="F14" s="515"/>
      <c r="G14" s="515"/>
      <c r="H14" s="194"/>
      <c r="I14" s="194"/>
      <c r="J14" s="194"/>
    </row>
    <row r="15" spans="1:10" ht="21.75" x14ac:dyDescent="0.45">
      <c r="A15" s="518" t="s">
        <v>305</v>
      </c>
      <c r="B15" s="518"/>
      <c r="C15" s="518"/>
      <c r="D15" s="518"/>
      <c r="E15" s="518"/>
      <c r="F15" s="518"/>
      <c r="G15" s="518"/>
      <c r="H15" s="194"/>
      <c r="I15" s="194"/>
      <c r="J15" s="194"/>
    </row>
    <row r="16" spans="1:10" ht="21.75" x14ac:dyDescent="0.45">
      <c r="A16" s="518" t="s">
        <v>306</v>
      </c>
      <c r="B16" s="518"/>
      <c r="C16" s="518"/>
      <c r="D16" s="518"/>
      <c r="E16" s="518"/>
      <c r="F16" s="518"/>
      <c r="G16" s="518"/>
      <c r="H16" s="194"/>
      <c r="I16" s="194"/>
      <c r="J16" s="194"/>
    </row>
    <row r="17" spans="1:10" ht="21.75" x14ac:dyDescent="0.45">
      <c r="A17" s="518" t="s">
        <v>303</v>
      </c>
      <c r="B17" s="518"/>
      <c r="C17" s="518"/>
      <c r="D17" s="518"/>
      <c r="E17" s="518"/>
      <c r="F17" s="518"/>
      <c r="G17" s="518"/>
      <c r="H17" s="194"/>
      <c r="I17" s="194"/>
      <c r="J17" s="194"/>
    </row>
    <row r="18" spans="1:10" ht="21.75" x14ac:dyDescent="0.5">
      <c r="A18" s="119"/>
      <c r="B18" s="119"/>
      <c r="C18" s="119"/>
      <c r="D18" s="119"/>
      <c r="E18" s="119"/>
      <c r="F18" s="119"/>
      <c r="G18" s="119"/>
      <c r="H18" s="194"/>
      <c r="I18" s="194"/>
      <c r="J18" s="194"/>
    </row>
    <row r="19" spans="1:10" ht="21.75" x14ac:dyDescent="0.5">
      <c r="A19" s="119"/>
      <c r="B19" s="119"/>
      <c r="C19" s="119"/>
      <c r="D19" s="119"/>
      <c r="E19" s="119"/>
      <c r="F19" s="119"/>
      <c r="G19" s="119"/>
      <c r="H19" s="194"/>
      <c r="I19" s="194"/>
      <c r="J19" s="194"/>
    </row>
    <row r="20" spans="1:10" ht="21.75" x14ac:dyDescent="0.5">
      <c r="A20" s="119"/>
      <c r="B20" s="119"/>
      <c r="C20" s="119"/>
      <c r="D20" s="119"/>
      <c r="E20" s="119"/>
      <c r="F20" s="119"/>
      <c r="G20" s="119"/>
      <c r="H20" s="194"/>
      <c r="I20" s="194"/>
      <c r="J20" s="194"/>
    </row>
    <row r="21" spans="1:10" ht="21.75" x14ac:dyDescent="0.5">
      <c r="A21" s="119"/>
      <c r="B21" s="119"/>
      <c r="C21" s="119"/>
      <c r="D21" s="119"/>
      <c r="E21" s="119"/>
      <c r="F21" s="119"/>
      <c r="G21" s="119"/>
      <c r="H21" s="194"/>
      <c r="I21" s="194"/>
      <c r="J21" s="194"/>
    </row>
    <row r="22" spans="1:10" ht="21.75" x14ac:dyDescent="0.5">
      <c r="A22" s="119"/>
      <c r="B22" s="119"/>
      <c r="C22" s="119"/>
      <c r="D22" s="119"/>
      <c r="E22" s="119"/>
      <c r="F22" s="119"/>
      <c r="G22" s="119"/>
      <c r="H22" s="194"/>
      <c r="I22" s="194"/>
      <c r="J22" s="194"/>
    </row>
    <row r="23" spans="1:10" ht="21.75" x14ac:dyDescent="0.5">
      <c r="A23" s="119"/>
      <c r="B23" s="119"/>
      <c r="C23" s="119"/>
      <c r="D23" s="119"/>
      <c r="E23" s="119"/>
      <c r="F23" s="119"/>
      <c r="G23" s="119"/>
      <c r="H23" s="194"/>
      <c r="I23" s="194"/>
      <c r="J23" s="194"/>
    </row>
    <row r="24" spans="1:10" ht="21.75" x14ac:dyDescent="0.5">
      <c r="A24" s="119"/>
      <c r="B24" s="119"/>
      <c r="C24" s="119"/>
      <c r="D24" s="119"/>
      <c r="E24" s="119"/>
      <c r="F24" s="119"/>
      <c r="G24" s="119"/>
      <c r="H24" s="194"/>
      <c r="I24" s="194"/>
      <c r="J24" s="194"/>
    </row>
    <row r="25" spans="1:10" ht="21.75" x14ac:dyDescent="0.5">
      <c r="A25" s="119"/>
      <c r="B25" s="119"/>
      <c r="C25" s="119"/>
      <c r="D25" s="119"/>
      <c r="E25" s="119"/>
      <c r="F25" s="119"/>
      <c r="G25" s="119"/>
      <c r="H25" s="194"/>
      <c r="I25" s="194"/>
      <c r="J25" s="194"/>
    </row>
    <row r="26" spans="1:10" ht="21.75" x14ac:dyDescent="0.5">
      <c r="A26" s="119"/>
      <c r="B26" s="119"/>
      <c r="C26" s="119"/>
      <c r="D26" s="119"/>
      <c r="E26" s="119"/>
      <c r="F26" s="119"/>
      <c r="G26" s="119"/>
      <c r="H26" s="194"/>
      <c r="I26" s="194"/>
      <c r="J26" s="194"/>
    </row>
    <row r="27" spans="1:10" ht="21.75" x14ac:dyDescent="0.5">
      <c r="A27" s="119"/>
      <c r="B27" s="119"/>
      <c r="C27" s="119"/>
      <c r="D27" s="119"/>
      <c r="E27" s="119"/>
      <c r="F27" s="119"/>
      <c r="G27" s="119"/>
      <c r="H27" s="194"/>
      <c r="I27" s="194"/>
      <c r="J27" s="194"/>
    </row>
    <row r="28" spans="1:10" ht="21.75" x14ac:dyDescent="0.5">
      <c r="A28" s="119"/>
      <c r="B28" s="119"/>
      <c r="C28" s="119"/>
      <c r="D28" s="119"/>
      <c r="E28" s="119"/>
      <c r="F28" s="119"/>
      <c r="G28" s="119"/>
      <c r="H28" s="194"/>
      <c r="I28" s="194"/>
      <c r="J28" s="194"/>
    </row>
    <row r="29" spans="1:10" ht="21.75" x14ac:dyDescent="0.5">
      <c r="A29" s="119"/>
      <c r="B29" s="119"/>
      <c r="C29" s="119"/>
      <c r="D29" s="119"/>
      <c r="E29" s="119"/>
      <c r="F29" s="119"/>
      <c r="G29" s="119"/>
      <c r="H29" s="194"/>
      <c r="I29" s="194"/>
      <c r="J29" s="194"/>
    </row>
    <row r="30" spans="1:10" ht="21.75" x14ac:dyDescent="0.5">
      <c r="A30" s="119"/>
      <c r="B30" s="119"/>
      <c r="C30" s="119"/>
      <c r="D30" s="119"/>
      <c r="E30" s="119"/>
      <c r="F30" s="119"/>
      <c r="G30" s="119"/>
      <c r="H30" s="194"/>
      <c r="I30" s="194"/>
      <c r="J30" s="194"/>
    </row>
    <row r="31" spans="1:10" ht="22.5" customHeight="1" x14ac:dyDescent="0.45">
      <c r="A31" s="520"/>
      <c r="B31" s="520"/>
      <c r="C31" s="520"/>
      <c r="D31" s="520"/>
      <c r="E31" s="520"/>
      <c r="F31" s="520"/>
      <c r="G31" s="520"/>
      <c r="H31" s="194"/>
      <c r="I31" s="194"/>
      <c r="J31" s="194"/>
    </row>
    <row r="32" spans="1:10" ht="21.75" x14ac:dyDescent="0.45">
      <c r="A32" s="521"/>
      <c r="B32" s="521"/>
      <c r="C32" s="521"/>
      <c r="D32" s="521"/>
      <c r="E32" s="521"/>
      <c r="F32" s="521"/>
      <c r="G32" s="521"/>
      <c r="H32" s="194"/>
      <c r="I32" s="194"/>
      <c r="J32" s="194"/>
    </row>
    <row r="33" spans="1:7" x14ac:dyDescent="0.45">
      <c r="A33" s="519"/>
      <c r="B33" s="519"/>
      <c r="C33" s="519"/>
      <c r="D33" s="519"/>
      <c r="E33" s="519"/>
      <c r="F33" s="519"/>
      <c r="G33" s="519"/>
    </row>
  </sheetData>
  <sheetProtection algorithmName="SHA-512" hashValue="SSyguu58wGtqYzV6Y2gp6Ch5/qEM5vsIwl88ysKNxlvvxY7ebyxai7yyOXBeRj7OhOq8pPnEvzeOjB1w8c6Mrw==" saltValue="0OFq6sFkLafkEbC5gQ8EHQ==" spinCount="100000" sheet="1" objects="1" scenarios="1"/>
  <protectedRanges>
    <protectedRange sqref="I1" name="ช่วง1"/>
  </protectedRanges>
  <mergeCells count="12">
    <mergeCell ref="A33:G33"/>
    <mergeCell ref="A15:G15"/>
    <mergeCell ref="A16:G16"/>
    <mergeCell ref="A17:G17"/>
    <mergeCell ref="A31:G31"/>
    <mergeCell ref="A32:G32"/>
    <mergeCell ref="A14:G14"/>
    <mergeCell ref="A1:G1"/>
    <mergeCell ref="C3:F3"/>
    <mergeCell ref="A10:G10"/>
    <mergeCell ref="A11:G11"/>
    <mergeCell ref="A12:G1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91891C-38C2-4BF4-925F-6C3563B70C2F}">
          <x14:formula1>
            <xm:f>รายการ!$K$2:$K$36</xm:f>
          </x14:formula1>
          <xm:sqref>I1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DEBDF-D09F-4DF6-AC04-D88A0CCFEB72}">
  <sheetPr>
    <tabColor rgb="FF00B0F0"/>
  </sheetPr>
  <dimension ref="A1:L12"/>
  <sheetViews>
    <sheetView workbookViewId="0">
      <selection activeCell="F16" sqref="F16"/>
    </sheetView>
  </sheetViews>
  <sheetFormatPr defaultRowHeight="21.75" x14ac:dyDescent="0.5"/>
  <cols>
    <col min="1" max="1" width="5.375" style="4" customWidth="1"/>
    <col min="2" max="2" width="14.125" style="1" customWidth="1"/>
    <col min="3" max="3" width="8.5" style="1" customWidth="1"/>
    <col min="4" max="10" width="9" style="1"/>
    <col min="11" max="11" width="24.25" style="1" customWidth="1"/>
    <col min="12" max="16384" width="9" style="1"/>
  </cols>
  <sheetData>
    <row r="1" spans="1:12" ht="25.5" customHeight="1" x14ac:dyDescent="0.5">
      <c r="A1" s="12" t="s">
        <v>40</v>
      </c>
      <c r="B1" s="12" t="s">
        <v>49</v>
      </c>
      <c r="C1" s="12" t="s">
        <v>61</v>
      </c>
      <c r="D1" s="12" t="s">
        <v>60</v>
      </c>
      <c r="E1" s="146"/>
      <c r="F1" s="146"/>
      <c r="G1" s="146"/>
      <c r="H1" s="146"/>
      <c r="I1" s="146"/>
      <c r="J1" s="208" t="s">
        <v>239</v>
      </c>
      <c r="K1" s="201" t="s">
        <v>235</v>
      </c>
      <c r="L1" s="209" t="str">
        <f>_xlfn.IFNA(IF(VLOOKUP(K1,รายการ!$K$1:$L$36,2,FALSE)="","",HYPERLINK("#" &amp; VLOOKUP(K1,รายการ!$K$1:$L$36,2,FALSE)  &amp; "","คลิก")),"")</f>
        <v>คลิก</v>
      </c>
    </row>
    <row r="2" spans="1:12" x14ac:dyDescent="0.5">
      <c r="A2" s="16">
        <v>1</v>
      </c>
      <c r="B2" s="216" t="s">
        <v>51</v>
      </c>
      <c r="C2" s="15">
        <v>1</v>
      </c>
      <c r="D2" s="15">
        <v>2563</v>
      </c>
      <c r="E2" s="146"/>
      <c r="F2" s="146"/>
      <c r="G2" s="146"/>
      <c r="H2" s="146"/>
      <c r="I2" s="146"/>
      <c r="J2" s="196"/>
      <c r="K2" s="196"/>
      <c r="L2" s="196"/>
    </row>
    <row r="3" spans="1:12" x14ac:dyDescent="0.5">
      <c r="A3" s="16">
        <f>A2+1</f>
        <v>2</v>
      </c>
      <c r="B3" s="216" t="s">
        <v>52</v>
      </c>
      <c r="C3" s="15">
        <v>1</v>
      </c>
      <c r="D3" s="17">
        <f>IF($D$2="","",$D$2)</f>
        <v>2563</v>
      </c>
      <c r="E3" s="146"/>
      <c r="F3" s="146"/>
      <c r="G3" s="146"/>
      <c r="H3" s="146"/>
      <c r="I3" s="146"/>
      <c r="J3" s="196"/>
      <c r="K3" s="196"/>
      <c r="L3" s="196"/>
    </row>
    <row r="4" spans="1:12" x14ac:dyDescent="0.5">
      <c r="A4" s="16">
        <f t="shared" ref="A4:A12" si="0">A3+1</f>
        <v>3</v>
      </c>
      <c r="B4" s="216" t="s">
        <v>53</v>
      </c>
      <c r="C4" s="15">
        <v>1</v>
      </c>
      <c r="D4" s="17">
        <f t="shared" ref="D4:D6" si="1">IF($D$2="","",$D$2)</f>
        <v>2563</v>
      </c>
      <c r="E4" s="146"/>
      <c r="F4" s="146"/>
      <c r="G4" s="146"/>
      <c r="H4" s="146"/>
      <c r="I4" s="146"/>
      <c r="J4" s="196"/>
      <c r="K4" s="196"/>
      <c r="L4" s="196"/>
    </row>
    <row r="5" spans="1:12" x14ac:dyDescent="0.5">
      <c r="A5" s="16">
        <f t="shared" si="0"/>
        <v>4</v>
      </c>
      <c r="B5" s="216" t="s">
        <v>54</v>
      </c>
      <c r="C5" s="15">
        <v>1</v>
      </c>
      <c r="D5" s="17">
        <f t="shared" si="1"/>
        <v>2563</v>
      </c>
      <c r="E5" s="146"/>
      <c r="F5" s="146"/>
      <c r="G5" s="146"/>
      <c r="H5" s="146"/>
      <c r="I5" s="146"/>
      <c r="J5" s="196"/>
      <c r="K5" s="196"/>
      <c r="L5" s="196"/>
    </row>
    <row r="6" spans="1:12" x14ac:dyDescent="0.5">
      <c r="A6" s="16">
        <f t="shared" si="0"/>
        <v>5</v>
      </c>
      <c r="B6" s="216" t="s">
        <v>55</v>
      </c>
      <c r="C6" s="15">
        <v>1</v>
      </c>
      <c r="D6" s="17">
        <f t="shared" si="1"/>
        <v>2563</v>
      </c>
      <c r="E6" s="146"/>
      <c r="F6" s="146"/>
      <c r="G6" s="146"/>
      <c r="H6" s="146"/>
      <c r="I6" s="146"/>
      <c r="J6" s="196"/>
      <c r="K6" s="196"/>
      <c r="L6" s="196"/>
    </row>
    <row r="7" spans="1:12" x14ac:dyDescent="0.5">
      <c r="A7" s="16">
        <f t="shared" si="0"/>
        <v>6</v>
      </c>
      <c r="B7" s="216" t="s">
        <v>56</v>
      </c>
      <c r="C7" s="15">
        <v>2</v>
      </c>
      <c r="D7" s="17">
        <f>IF($D$2="","",$D$2+1)</f>
        <v>2564</v>
      </c>
      <c r="E7" s="146"/>
      <c r="F7" s="146"/>
      <c r="G7" s="146"/>
      <c r="H7" s="146"/>
      <c r="I7" s="146"/>
      <c r="J7" s="196"/>
      <c r="K7" s="196"/>
      <c r="L7" s="196"/>
    </row>
    <row r="8" spans="1:12" x14ac:dyDescent="0.5">
      <c r="A8" s="16">
        <f t="shared" si="0"/>
        <v>7</v>
      </c>
      <c r="B8" s="216" t="s">
        <v>57</v>
      </c>
      <c r="C8" s="15">
        <v>2</v>
      </c>
      <c r="D8" s="17">
        <f t="shared" ref="D8:D12" si="2">IF($D$2="","",$D$2+1)</f>
        <v>2564</v>
      </c>
      <c r="E8" s="146"/>
      <c r="F8" s="146"/>
      <c r="G8" s="146"/>
      <c r="H8" s="146"/>
      <c r="I8" s="146"/>
      <c r="J8" s="196"/>
      <c r="K8" s="196"/>
      <c r="L8" s="196"/>
    </row>
    <row r="9" spans="1:12" x14ac:dyDescent="0.5">
      <c r="A9" s="16">
        <f t="shared" si="0"/>
        <v>8</v>
      </c>
      <c r="B9" s="216" t="s">
        <v>58</v>
      </c>
      <c r="C9" s="15">
        <v>2</v>
      </c>
      <c r="D9" s="17">
        <f t="shared" si="2"/>
        <v>2564</v>
      </c>
      <c r="E9" s="146"/>
      <c r="F9" s="146"/>
      <c r="G9" s="146"/>
      <c r="H9" s="146"/>
      <c r="I9" s="146"/>
      <c r="J9" s="196"/>
      <c r="K9" s="196"/>
      <c r="L9" s="196"/>
    </row>
    <row r="10" spans="1:12" x14ac:dyDescent="0.5">
      <c r="A10" s="16">
        <f t="shared" si="0"/>
        <v>9</v>
      </c>
      <c r="B10" s="216" t="s">
        <v>59</v>
      </c>
      <c r="C10" s="15">
        <v>2</v>
      </c>
      <c r="D10" s="17">
        <f t="shared" si="2"/>
        <v>2564</v>
      </c>
      <c r="E10" s="146"/>
      <c r="F10" s="146"/>
      <c r="G10" s="146"/>
      <c r="H10" s="146"/>
      <c r="I10" s="146"/>
      <c r="J10" s="196"/>
      <c r="K10" s="196"/>
      <c r="L10" s="196"/>
    </row>
    <row r="11" spans="1:12" x14ac:dyDescent="0.5">
      <c r="A11" s="16">
        <f t="shared" si="0"/>
        <v>10</v>
      </c>
      <c r="B11" s="216" t="s">
        <v>343</v>
      </c>
      <c r="C11" s="15">
        <v>2</v>
      </c>
      <c r="D11" s="17">
        <f t="shared" si="2"/>
        <v>2564</v>
      </c>
      <c r="E11" s="146"/>
      <c r="F11" s="146"/>
      <c r="G11" s="146"/>
      <c r="H11" s="146"/>
      <c r="I11" s="146"/>
      <c r="J11" s="196"/>
      <c r="K11" s="196"/>
      <c r="L11" s="196"/>
    </row>
    <row r="12" spans="1:12" hidden="1" x14ac:dyDescent="0.5">
      <c r="A12" s="16">
        <f t="shared" si="0"/>
        <v>11</v>
      </c>
      <c r="B12" s="216" t="s">
        <v>50</v>
      </c>
      <c r="C12" s="15">
        <v>2</v>
      </c>
      <c r="D12" s="17">
        <f t="shared" si="2"/>
        <v>2564</v>
      </c>
      <c r="E12" s="146"/>
      <c r="F12" s="146"/>
      <c r="G12" s="146"/>
      <c r="H12" s="146"/>
      <c r="I12" s="146"/>
      <c r="J12" s="196"/>
      <c r="K12" s="196"/>
      <c r="L12" s="196"/>
    </row>
  </sheetData>
  <sheetProtection algorithmName="SHA-512" hashValue="UOHf+MvO+kLOc7FTJbvWrH5Txs0vrj7x7ooL63kNP9iHLFMnDFwbw/3PFitHJWsCrkyyuUh7CUHzNNDQ7Yp1dA==" saltValue="8Jocimb9p5WqwOK/meTEBw==" spinCount="100000" sheet="1" objects="1" scenarios="1"/>
  <protectedRanges>
    <protectedRange sqref="D2" name="ช่วง1"/>
    <protectedRange sqref="K1" name="ช่วง4"/>
  </protectedRanges>
  <phoneticPr fontId="3" type="noConversion"/>
  <conditionalFormatting sqref="C2:C12">
    <cfRule type="cellIs" dxfId="235" priority="1" operator="equal">
      <formula>2</formula>
    </cfRule>
    <cfRule type="cellIs" dxfId="234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85811B-B240-48EE-B240-9C7655712CC3}">
          <x14:formula1>
            <xm:f>รายการ!$K$2:$K$36</xm:f>
          </x14:formula1>
          <xm:sqref>K1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2DB11-2145-4C31-AF2D-705952432B1A}">
  <sheetPr>
    <tabColor rgb="FF92D050"/>
  </sheetPr>
  <dimension ref="A1:I21"/>
  <sheetViews>
    <sheetView workbookViewId="0">
      <pane xSplit="2" ySplit="7" topLeftCell="C17" activePane="bottomRight" state="frozen"/>
      <selection pane="topRight" activeCell="C1" sqref="C1"/>
      <selection pane="bottomLeft" activeCell="A8" sqref="A8"/>
      <selection pane="bottomRight" activeCell="I1" sqref="I1"/>
    </sheetView>
  </sheetViews>
  <sheetFormatPr defaultColWidth="5.625" defaultRowHeight="21.75" x14ac:dyDescent="0.5"/>
  <cols>
    <col min="1" max="1" width="4.25" style="1" customWidth="1"/>
    <col min="2" max="2" width="69.625" style="1" customWidth="1"/>
    <col min="3" max="4" width="9" style="1"/>
    <col min="5" max="5" width="11.75" style="1" customWidth="1"/>
    <col min="6" max="6" width="14" style="1" customWidth="1"/>
    <col min="7" max="7" width="9.125" style="1" customWidth="1"/>
    <col min="8" max="8" width="25" style="1" customWidth="1"/>
    <col min="9" max="9" width="8.75" style="1" customWidth="1"/>
    <col min="10" max="16384" width="5.625" style="1"/>
  </cols>
  <sheetData>
    <row r="1" spans="1:9" ht="31.5" customHeight="1" x14ac:dyDescent="0.5">
      <c r="A1" s="57" t="s">
        <v>40</v>
      </c>
      <c r="B1" s="131" t="s">
        <v>103</v>
      </c>
      <c r="C1" s="241" t="s">
        <v>112</v>
      </c>
      <c r="D1" s="242"/>
      <c r="E1" s="242"/>
      <c r="F1" s="242"/>
      <c r="G1" s="208" t="s">
        <v>239</v>
      </c>
      <c r="H1" s="201" t="s">
        <v>235</v>
      </c>
      <c r="I1" s="209" t="str">
        <f>_xlfn.IFNA(IF(VLOOKUP(H1,รายการ!$K$1:$L$36,2,FALSE)="","",HYPERLINK("#" &amp; VLOOKUP(H1,รายการ!$K$1:$L$36,2,FALSE)  &amp; "","คลิก")),"")</f>
        <v>คลิก</v>
      </c>
    </row>
    <row r="2" spans="1:9" ht="24" x14ac:dyDescent="0.5">
      <c r="A2" s="58">
        <v>1</v>
      </c>
      <c r="B2" s="40" t="s">
        <v>104</v>
      </c>
      <c r="C2" s="243" t="s">
        <v>113</v>
      </c>
      <c r="D2" s="244"/>
      <c r="E2" s="245" t="s">
        <v>114</v>
      </c>
      <c r="F2" s="245" t="s">
        <v>115</v>
      </c>
      <c r="G2" s="146"/>
      <c r="H2" s="146"/>
      <c r="I2" s="146"/>
    </row>
    <row r="3" spans="1:9" ht="24" x14ac:dyDescent="0.55000000000000004">
      <c r="A3" s="59">
        <f>A2+1</f>
        <v>2</v>
      </c>
      <c r="B3" s="41" t="s">
        <v>105</v>
      </c>
      <c r="C3" s="44" t="s">
        <v>116</v>
      </c>
      <c r="D3" s="199" t="s">
        <v>117</v>
      </c>
      <c r="E3" s="245"/>
      <c r="F3" s="245"/>
      <c r="G3" s="146"/>
      <c r="H3" s="146"/>
      <c r="I3" s="146"/>
    </row>
    <row r="4" spans="1:9" ht="24" x14ac:dyDescent="0.5">
      <c r="A4" s="59">
        <f t="shared" ref="A4:A21" si="0">A3+1</f>
        <v>3</v>
      </c>
      <c r="B4" s="41" t="s">
        <v>106</v>
      </c>
      <c r="C4" s="43">
        <v>2.5</v>
      </c>
      <c r="D4" s="43">
        <v>3</v>
      </c>
      <c r="E4" s="44">
        <v>3</v>
      </c>
      <c r="F4" s="44" t="s">
        <v>118</v>
      </c>
      <c r="G4" s="146"/>
      <c r="H4" s="146"/>
      <c r="I4" s="146"/>
    </row>
    <row r="5" spans="1:9" ht="24" x14ac:dyDescent="0.5">
      <c r="A5" s="59">
        <f t="shared" si="0"/>
        <v>4</v>
      </c>
      <c r="B5" s="41" t="s">
        <v>107</v>
      </c>
      <c r="C5" s="43">
        <v>1.5</v>
      </c>
      <c r="D5" s="43">
        <v>2.4900000000000002</v>
      </c>
      <c r="E5" s="44">
        <v>2</v>
      </c>
      <c r="F5" s="44" t="s">
        <v>119</v>
      </c>
      <c r="G5" s="146"/>
      <c r="H5" s="146"/>
      <c r="I5" s="146"/>
    </row>
    <row r="6" spans="1:9" ht="24" x14ac:dyDescent="0.5">
      <c r="A6" s="59">
        <f t="shared" si="0"/>
        <v>5</v>
      </c>
      <c r="B6" s="41" t="s">
        <v>108</v>
      </c>
      <c r="C6" s="43">
        <v>1</v>
      </c>
      <c r="D6" s="43">
        <v>1.49</v>
      </c>
      <c r="E6" s="44">
        <v>1</v>
      </c>
      <c r="F6" s="44" t="s">
        <v>120</v>
      </c>
      <c r="G6" s="146"/>
      <c r="H6" s="146"/>
      <c r="I6" s="146"/>
    </row>
    <row r="7" spans="1:9" ht="24" x14ac:dyDescent="0.5">
      <c r="A7" s="59">
        <f t="shared" si="0"/>
        <v>6</v>
      </c>
      <c r="B7" s="41" t="s">
        <v>109</v>
      </c>
      <c r="C7" s="43">
        <v>0</v>
      </c>
      <c r="D7" s="43">
        <v>0.99</v>
      </c>
      <c r="E7" s="44">
        <v>0</v>
      </c>
      <c r="F7" s="45" t="s">
        <v>121</v>
      </c>
      <c r="G7" s="146"/>
      <c r="H7" s="146"/>
      <c r="I7" s="146"/>
    </row>
    <row r="8" spans="1:9" ht="24" x14ac:dyDescent="0.5">
      <c r="A8" s="59">
        <f t="shared" si="0"/>
        <v>7</v>
      </c>
      <c r="B8" s="41" t="s">
        <v>110</v>
      </c>
      <c r="C8" s="246" t="s">
        <v>122</v>
      </c>
      <c r="D8" s="247"/>
      <c r="E8" s="247"/>
      <c r="F8" s="248"/>
      <c r="G8" s="146"/>
      <c r="H8" s="146"/>
      <c r="I8" s="146"/>
    </row>
    <row r="9" spans="1:9" ht="24" x14ac:dyDescent="0.5">
      <c r="A9" s="59">
        <f t="shared" si="0"/>
        <v>8</v>
      </c>
      <c r="B9" s="41" t="s">
        <v>111</v>
      </c>
      <c r="C9" s="249" t="s">
        <v>123</v>
      </c>
      <c r="D9" s="250"/>
      <c r="E9" s="250"/>
      <c r="F9" s="251"/>
      <c r="G9" s="146"/>
      <c r="H9" s="146"/>
      <c r="I9" s="146"/>
    </row>
    <row r="10" spans="1:9" ht="24" x14ac:dyDescent="0.5">
      <c r="A10" s="59">
        <f t="shared" si="0"/>
        <v>9</v>
      </c>
      <c r="B10" s="41"/>
      <c r="C10" s="238" t="s">
        <v>124</v>
      </c>
      <c r="D10" s="239"/>
      <c r="E10" s="239"/>
      <c r="F10" s="240"/>
      <c r="G10" s="146"/>
      <c r="H10" s="146"/>
      <c r="I10" s="146"/>
    </row>
    <row r="11" spans="1:9" ht="24" x14ac:dyDescent="0.5">
      <c r="A11" s="59">
        <f t="shared" si="0"/>
        <v>10</v>
      </c>
      <c r="B11" s="41"/>
      <c r="C11" s="238" t="s">
        <v>125</v>
      </c>
      <c r="D11" s="239"/>
      <c r="E11" s="239"/>
      <c r="F11" s="240"/>
      <c r="G11" s="146"/>
      <c r="H11" s="146"/>
      <c r="I11" s="146"/>
    </row>
    <row r="12" spans="1:9" x14ac:dyDescent="0.5">
      <c r="A12" s="59">
        <f t="shared" si="0"/>
        <v>11</v>
      </c>
      <c r="B12" s="41"/>
      <c r="C12" s="46"/>
      <c r="D12" s="47"/>
      <c r="E12" s="47"/>
      <c r="F12" s="48"/>
      <c r="G12" s="146"/>
      <c r="H12" s="146"/>
      <c r="I12" s="146"/>
    </row>
    <row r="13" spans="1:9" x14ac:dyDescent="0.5">
      <c r="A13" s="59">
        <f t="shared" si="0"/>
        <v>12</v>
      </c>
      <c r="B13" s="41"/>
      <c r="C13" s="46"/>
      <c r="D13" s="47"/>
      <c r="E13" s="47"/>
      <c r="F13" s="48"/>
      <c r="G13" s="146"/>
      <c r="H13" s="146"/>
      <c r="I13" s="146"/>
    </row>
    <row r="14" spans="1:9" x14ac:dyDescent="0.5">
      <c r="A14" s="59">
        <f t="shared" si="0"/>
        <v>13</v>
      </c>
      <c r="B14" s="41"/>
      <c r="C14" s="46"/>
      <c r="D14" s="47"/>
      <c r="E14" s="47"/>
      <c r="F14" s="48"/>
      <c r="G14" s="146"/>
      <c r="H14" s="146"/>
      <c r="I14" s="146"/>
    </row>
    <row r="15" spans="1:9" x14ac:dyDescent="0.5">
      <c r="A15" s="59">
        <f t="shared" si="0"/>
        <v>14</v>
      </c>
      <c r="B15" s="41"/>
      <c r="C15" s="46"/>
      <c r="D15" s="47"/>
      <c r="E15" s="47"/>
      <c r="F15" s="48"/>
      <c r="G15" s="146"/>
      <c r="H15" s="146"/>
      <c r="I15" s="146"/>
    </row>
    <row r="16" spans="1:9" x14ac:dyDescent="0.5">
      <c r="A16" s="59">
        <f t="shared" si="0"/>
        <v>15</v>
      </c>
      <c r="B16" s="41"/>
      <c r="C16" s="46"/>
      <c r="D16" s="47"/>
      <c r="E16" s="47"/>
      <c r="F16" s="48"/>
      <c r="G16" s="146"/>
      <c r="H16" s="146"/>
      <c r="I16" s="146"/>
    </row>
    <row r="17" spans="1:9" x14ac:dyDescent="0.5">
      <c r="A17" s="59">
        <f t="shared" si="0"/>
        <v>16</v>
      </c>
      <c r="B17" s="41"/>
      <c r="C17" s="46"/>
      <c r="D17" s="47"/>
      <c r="E17" s="47"/>
      <c r="F17" s="48"/>
      <c r="G17" s="146"/>
      <c r="H17" s="146"/>
      <c r="I17" s="146"/>
    </row>
    <row r="18" spans="1:9" x14ac:dyDescent="0.5">
      <c r="A18" s="59">
        <f t="shared" si="0"/>
        <v>17</v>
      </c>
      <c r="B18" s="41"/>
      <c r="C18" s="46"/>
      <c r="D18" s="47"/>
      <c r="E18" s="47"/>
      <c r="F18" s="48"/>
      <c r="G18" s="146"/>
      <c r="H18" s="146"/>
      <c r="I18" s="146"/>
    </row>
    <row r="19" spans="1:9" x14ac:dyDescent="0.5">
      <c r="A19" s="59">
        <f t="shared" si="0"/>
        <v>18</v>
      </c>
      <c r="B19" s="41"/>
      <c r="C19" s="46"/>
      <c r="D19" s="47"/>
      <c r="E19" s="47"/>
      <c r="F19" s="48"/>
      <c r="G19" s="146"/>
      <c r="H19" s="146"/>
      <c r="I19" s="146"/>
    </row>
    <row r="20" spans="1:9" x14ac:dyDescent="0.5">
      <c r="A20" s="59">
        <f t="shared" si="0"/>
        <v>19</v>
      </c>
      <c r="B20" s="41"/>
      <c r="C20" s="46"/>
      <c r="D20" s="47"/>
      <c r="E20" s="47"/>
      <c r="F20" s="48"/>
      <c r="G20" s="146"/>
      <c r="H20" s="146"/>
      <c r="I20" s="146"/>
    </row>
    <row r="21" spans="1:9" x14ac:dyDescent="0.5">
      <c r="A21" s="60">
        <f t="shared" si="0"/>
        <v>20</v>
      </c>
      <c r="B21" s="42"/>
      <c r="C21" s="49"/>
      <c r="D21" s="50"/>
      <c r="E21" s="50"/>
      <c r="F21" s="51"/>
      <c r="G21" s="146"/>
      <c r="H21" s="146"/>
      <c r="I21" s="146"/>
    </row>
  </sheetData>
  <sheetProtection algorithmName="SHA-512" hashValue="ClUB1VIaO40o1hPx1Kc79STqxTTEGxCe6QSYLKTtHTOOJR15nTZDqnE4OLQ34Xc+NHIbq/WAzHL0zqW1kxxZBA==" saltValue="6psxverZ2dqc3mzuxUml7Q==" spinCount="100000" sheet="1" objects="1" scenarios="1"/>
  <protectedRanges>
    <protectedRange sqref="H1" name="ช่วง4"/>
    <protectedRange sqref="C4:D7" name="ช่วง2"/>
    <protectedRange sqref="B2:B21" name="ช่วง1_2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FB3DB812-D62A-43FD-A8D1-E95EBA02D26B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A6F5E2-6A50-4077-9E50-3B7C6762B4C8}">
          <x14:formula1>
            <xm:f>รายการ!$K$2:$K$36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2B9A7-DA92-496D-9765-3BA8673C59CF}">
  <sheetPr>
    <tabColor rgb="FF7030A0"/>
  </sheetPr>
  <dimension ref="A1:AR64"/>
  <sheetViews>
    <sheetView workbookViewId="0">
      <pane xSplit="2" ySplit="3" topLeftCell="M4" activePane="bottomRight" state="frozen"/>
      <selection activeCell="AG7" sqref="AG7"/>
      <selection pane="topRight" activeCell="AG7" sqref="AG7"/>
      <selection pane="bottomLeft" activeCell="AG7" sqref="AG7"/>
      <selection pane="bottomRight" activeCell="AO12" sqref="AO12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ตั้งค่าเดือน!$C$2</f>
        <v>1</v>
      </c>
      <c r="H1" s="264"/>
      <c r="I1" s="271" t="s">
        <v>49</v>
      </c>
      <c r="J1" s="272"/>
      <c r="K1" s="273"/>
      <c r="L1" s="274" t="str">
        <f>ตั้งค่าเดือน!$B$2</f>
        <v>กรกฎาคม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ตั้งค่าเดือน!$D$2</f>
        <v>2563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20">
        <v>1</v>
      </c>
      <c r="E2" s="120">
        <f>D2+1</f>
        <v>2</v>
      </c>
      <c r="F2" s="120">
        <f t="shared" ref="F2:AG2" si="0">E2+1</f>
        <v>3</v>
      </c>
      <c r="G2" s="120">
        <f t="shared" si="0"/>
        <v>4</v>
      </c>
      <c r="H2" s="120">
        <f t="shared" si="0"/>
        <v>5</v>
      </c>
      <c r="I2" s="120">
        <f t="shared" si="0"/>
        <v>6</v>
      </c>
      <c r="J2" s="120">
        <f t="shared" si="0"/>
        <v>7</v>
      </c>
      <c r="K2" s="120">
        <f t="shared" si="0"/>
        <v>8</v>
      </c>
      <c r="L2" s="120">
        <f t="shared" si="0"/>
        <v>9</v>
      </c>
      <c r="M2" s="120">
        <f t="shared" si="0"/>
        <v>10</v>
      </c>
      <c r="N2" s="120">
        <f t="shared" si="0"/>
        <v>11</v>
      </c>
      <c r="O2" s="120">
        <f t="shared" si="0"/>
        <v>12</v>
      </c>
      <c r="P2" s="120">
        <f t="shared" si="0"/>
        <v>13</v>
      </c>
      <c r="Q2" s="120">
        <f t="shared" si="0"/>
        <v>14</v>
      </c>
      <c r="R2" s="120">
        <f t="shared" si="0"/>
        <v>15</v>
      </c>
      <c r="S2" s="120">
        <f t="shared" si="0"/>
        <v>16</v>
      </c>
      <c r="T2" s="120">
        <f t="shared" si="0"/>
        <v>17</v>
      </c>
      <c r="U2" s="120">
        <f t="shared" si="0"/>
        <v>18</v>
      </c>
      <c r="V2" s="120">
        <f t="shared" si="0"/>
        <v>19</v>
      </c>
      <c r="W2" s="120">
        <f t="shared" si="0"/>
        <v>20</v>
      </c>
      <c r="X2" s="120">
        <f t="shared" si="0"/>
        <v>21</v>
      </c>
      <c r="Y2" s="120">
        <f t="shared" si="0"/>
        <v>22</v>
      </c>
      <c r="Z2" s="120">
        <f t="shared" si="0"/>
        <v>23</v>
      </c>
      <c r="AA2" s="120">
        <f t="shared" si="0"/>
        <v>24</v>
      </c>
      <c r="AB2" s="120">
        <f t="shared" si="0"/>
        <v>25</v>
      </c>
      <c r="AC2" s="120">
        <f t="shared" si="0"/>
        <v>26</v>
      </c>
      <c r="AD2" s="120">
        <f t="shared" si="0"/>
        <v>27</v>
      </c>
      <c r="AE2" s="120">
        <f t="shared" si="0"/>
        <v>28</v>
      </c>
      <c r="AF2" s="120">
        <f t="shared" si="0"/>
        <v>29</v>
      </c>
      <c r="AG2" s="120">
        <f t="shared" si="0"/>
        <v>30</v>
      </c>
      <c r="AH2" s="120">
        <f>AG2+1</f>
        <v>31</v>
      </c>
      <c r="AI2" s="284"/>
      <c r="AJ2" s="275" t="str">
        <f>L1</f>
        <v>กรกฎาคม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21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21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21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21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21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21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21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21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21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21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21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21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21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21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21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21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21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21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21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21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21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21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21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21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21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21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21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21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21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21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21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21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21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21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21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21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21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21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21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21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21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21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21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21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21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21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21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21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21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21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21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21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21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21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21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21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21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21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21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21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oJp4ITG/o9e9H+RUWSPtu/XpWT2nKnPFglsSPP16IBOPev7bu4+BY3OZdgL5P8OzN6P7JNtc5TmtYhpk5lioCQ==" saltValue="Kwl6BX6zoldPqAMSLqbyYA==" spinCount="100000" sheet="1" objects="1" scenarios="1"/>
  <protectedRanges>
    <protectedRange sqref="D3:AH63 D64" name="ช่วง1_1"/>
    <protectedRange sqref="AO1" name="ช่วง4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AH3">
    <cfRule type="cellIs" dxfId="233" priority="9" operator="equal">
      <formula>"อา"</formula>
    </cfRule>
    <cfRule type="cellIs" dxfId="232" priority="16" operator="equal">
      <formula>"จ"</formula>
    </cfRule>
  </conditionalFormatting>
  <conditionalFormatting sqref="K3:AH3">
    <cfRule type="cellIs" dxfId="231" priority="10" operator="equal">
      <formula>"อา"</formula>
    </cfRule>
    <cfRule type="cellIs" dxfId="230" priority="11" operator="equal">
      <formula>"ส"</formula>
    </cfRule>
    <cfRule type="cellIs" dxfId="229" priority="12" operator="equal">
      <formula>"ศ"</formula>
    </cfRule>
    <cfRule type="cellIs" dxfId="228" priority="13" operator="equal">
      <formula>"พฤ"</formula>
    </cfRule>
    <cfRule type="cellIs" dxfId="227" priority="14" operator="equal">
      <formula>"พ"</formula>
    </cfRule>
    <cfRule type="cellIs" dxfId="226" priority="15" operator="equal">
      <formula>"อ"</formula>
    </cfRule>
  </conditionalFormatting>
  <conditionalFormatting sqref="D4:AH63">
    <cfRule type="cellIs" dxfId="225" priority="1" operator="equal">
      <formula>"ข"</formula>
    </cfRule>
    <cfRule type="cellIs" dxfId="224" priority="2" operator="equal">
      <formula>"ล"</formula>
    </cfRule>
    <cfRule type="cellIs" dxfId="223" priority="3" operator="equal">
      <formula>"ป"</formula>
    </cfRule>
    <cfRule type="cellIs" dxfId="222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479DD98-72D9-40D1-9003-3DD3985F9C9A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CF8483A5-E3A6-4764-BD6A-F681F9D41576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9472B784-B7A2-4393-B921-0F671B228D32}">
          <x14:formula1>
            <xm:f>รายการ!$K$2:$K$36</xm:f>
          </x14:formula1>
          <xm:sqref>AO1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8F0F-8463-4DE7-953D-E39ABBE992CC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ตั้งค่าเดือน!$C$3</f>
        <v>1</v>
      </c>
      <c r="H1" s="264"/>
      <c r="I1" s="271" t="s">
        <v>49</v>
      </c>
      <c r="J1" s="272"/>
      <c r="K1" s="273"/>
      <c r="L1" s="274" t="str">
        <f>ตั้งค่าเดือน!$B$3</f>
        <v>สิงหาคม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ตั้งค่าเดือน!$D$3</f>
        <v>2563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สิงหาคม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82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8</v>
      </c>
      <c r="AJ4" s="35">
        <f>IF(B4="","",COUNTIF(D4:AH4,"/"))</f>
        <v>8</v>
      </c>
      <c r="AK4" s="35">
        <f>IF(B4="","",COUNTIF(D4:AH4,"ป"))</f>
        <v>1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86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9</v>
      </c>
      <c r="AJ5" s="35">
        <f t="shared" ref="AJ5:AJ63" si="2">IF(B5="","",COUNTIF(D5:AH5,"/"))</f>
        <v>9</v>
      </c>
      <c r="AK5" s="35">
        <f t="shared" ref="AK5:AK63" si="3">IF(B5="","",COUNTIF(D5:AH5,"ป"))</f>
        <v>0</v>
      </c>
      <c r="AL5" s="35">
        <f t="shared" ref="AL5:AL63" si="4">IF(B5="","",COUNTIF(D5:AH5,"ล"))</f>
        <v>1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J4YoTSUzL+exfh1g2X4qTJo50QSorGPhYgeUHbxV5PfV9Br4s7231IwZY0+e8IYSCtB3Th6u99kwPRDBmbzn1w==" saltValue="b5ZtTPlrryHMqxFPfcptJ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221" priority="5" operator="equal">
      <formula>"อา"</formula>
    </cfRule>
    <cfRule type="cellIs" dxfId="220" priority="12" operator="equal">
      <formula>"จ"</formula>
    </cfRule>
  </conditionalFormatting>
  <conditionalFormatting sqref="K3:AH3">
    <cfRule type="cellIs" dxfId="219" priority="6" operator="equal">
      <formula>"อา"</formula>
    </cfRule>
    <cfRule type="cellIs" dxfId="218" priority="7" operator="equal">
      <formula>"ส"</formula>
    </cfRule>
    <cfRule type="cellIs" dxfId="217" priority="8" operator="equal">
      <formula>"ศ"</formula>
    </cfRule>
    <cfRule type="cellIs" dxfId="216" priority="9" operator="equal">
      <formula>"พฤ"</formula>
    </cfRule>
    <cfRule type="cellIs" dxfId="215" priority="10" operator="equal">
      <formula>"พ"</formula>
    </cfRule>
    <cfRule type="cellIs" dxfId="214" priority="11" operator="equal">
      <formula>"อ"</formula>
    </cfRule>
  </conditionalFormatting>
  <conditionalFormatting sqref="D4:AH63">
    <cfRule type="cellIs" dxfId="213" priority="1" operator="equal">
      <formula>"ข"</formula>
    </cfRule>
    <cfRule type="cellIs" dxfId="212" priority="2" operator="equal">
      <formula>"ล"</formula>
    </cfRule>
    <cfRule type="cellIs" dxfId="211" priority="3" operator="equal">
      <formula>"ป"</formula>
    </cfRule>
    <cfRule type="cellIs" dxfId="210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B35A9B1-B3A0-41D2-AC6A-CCAEBFF1ACC7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1A2ED0EC-3648-4DA2-98FE-0E6D2C638233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5A5510D0-88E6-427C-8462-F2BF17F0948B}">
          <x14:formula1>
            <xm:f>รายการ!$K$2:$K$36</xm:f>
          </x14:formula1>
          <xm:sqref>AO1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D99E0-2DE4-4E19-A420-8AAC15D6D20F}">
  <sheetPr>
    <tabColor rgb="FF7030A0"/>
  </sheetPr>
  <dimension ref="A1:AR64"/>
  <sheetViews>
    <sheetView workbookViewId="0">
      <pane xSplit="2" ySplit="3" topLeftCell="AB4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ตั้งค่าเดือน!$C$4</f>
        <v>1</v>
      </c>
      <c r="H1" s="264"/>
      <c r="I1" s="271" t="s">
        <v>49</v>
      </c>
      <c r="J1" s="272"/>
      <c r="K1" s="273"/>
      <c r="L1" s="274" t="str">
        <f>ตั้งค่าเดือน!$B$4</f>
        <v>กันยายน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ตั้งค่าเดือน!$D$4</f>
        <v>2563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กันยายน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P/820duCNJ5jGcCg9DwFg+S4j5ilEKXKjLAu+ZW4RL6+ZYN8X49p+Hl3EbRZCm7HBk6D767VuYqTRRXp4bdfxw==" saltValue="6JtToehLiL9x2QFdxxnCw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209" priority="5" operator="equal">
      <formula>"อา"</formula>
    </cfRule>
    <cfRule type="cellIs" dxfId="208" priority="12" operator="equal">
      <formula>"จ"</formula>
    </cfRule>
  </conditionalFormatting>
  <conditionalFormatting sqref="K3:AH3">
    <cfRule type="cellIs" dxfId="207" priority="6" operator="equal">
      <formula>"อา"</formula>
    </cfRule>
    <cfRule type="cellIs" dxfId="206" priority="7" operator="equal">
      <formula>"ส"</formula>
    </cfRule>
    <cfRule type="cellIs" dxfId="205" priority="8" operator="equal">
      <formula>"ศ"</formula>
    </cfRule>
    <cfRule type="cellIs" dxfId="204" priority="9" operator="equal">
      <formula>"พฤ"</formula>
    </cfRule>
    <cfRule type="cellIs" dxfId="203" priority="10" operator="equal">
      <formula>"พ"</formula>
    </cfRule>
    <cfRule type="cellIs" dxfId="202" priority="11" operator="equal">
      <formula>"อ"</formula>
    </cfRule>
  </conditionalFormatting>
  <conditionalFormatting sqref="D4:AH63">
    <cfRule type="cellIs" dxfId="201" priority="1" operator="equal">
      <formula>"ข"</formula>
    </cfRule>
    <cfRule type="cellIs" dxfId="200" priority="2" operator="equal">
      <formula>"ล"</formula>
    </cfRule>
    <cfRule type="cellIs" dxfId="199" priority="3" operator="equal">
      <formula>"ป"</formula>
    </cfRule>
    <cfRule type="cellIs" dxfId="198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5887E90-07BB-48E4-838A-FDC94CFCF6E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202DB367-1A55-443D-9D91-15593ABDC661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39CA221A-CD20-46E4-88B1-F034E11B9615}">
          <x14:formula1>
            <xm:f>รายการ!$K$2:$K$36</xm:f>
          </x14:formula1>
          <xm:sqref>AO1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32080-5CC6-470E-9A2B-F54BA0C8A4FA}">
  <sheetPr>
    <tabColor rgb="FF7030A0"/>
  </sheetPr>
  <dimension ref="A1:AR64"/>
  <sheetViews>
    <sheetView workbookViewId="0">
      <pane xSplit="2" ySplit="3" topLeftCell="R4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7" customWidth="1"/>
    <col min="2" max="2" width="30.375" style="127" customWidth="1"/>
    <col min="3" max="3" width="5.375" style="127" customWidth="1"/>
    <col min="4" max="34" width="3.625" style="127" customWidth="1"/>
    <col min="35" max="35" width="9" style="127"/>
    <col min="36" max="39" width="5.625" style="127" customWidth="1"/>
    <col min="40" max="40" width="9" style="127"/>
    <col min="41" max="41" width="22.5" style="127" customWidth="1"/>
    <col min="42" max="43" width="9" style="127"/>
    <col min="44" max="44" width="7.75" style="127" customWidth="1"/>
    <col min="45" max="16384" width="9" style="127"/>
  </cols>
  <sheetData>
    <row r="1" spans="1:44" ht="27.75" x14ac:dyDescent="0.55000000000000004">
      <c r="A1" s="268" t="s">
        <v>40</v>
      </c>
      <c r="B1" s="268" t="s">
        <v>215</v>
      </c>
      <c r="C1" s="261" t="s">
        <v>217</v>
      </c>
      <c r="D1" s="262"/>
      <c r="E1" s="262"/>
      <c r="F1" s="262"/>
      <c r="G1" s="263">
        <f>ตั้งค่าเดือน!$C$5</f>
        <v>1</v>
      </c>
      <c r="H1" s="264"/>
      <c r="I1" s="271" t="s">
        <v>49</v>
      </c>
      <c r="J1" s="272"/>
      <c r="K1" s="273"/>
      <c r="L1" s="274" t="str">
        <f>ตั้งค่าเดือน!$B$5</f>
        <v>ตุลาคม</v>
      </c>
      <c r="M1" s="263"/>
      <c r="N1" s="263"/>
      <c r="O1" s="263"/>
      <c r="P1" s="263"/>
      <c r="Q1" s="263"/>
      <c r="R1" s="264"/>
      <c r="S1" s="271" t="s">
        <v>216</v>
      </c>
      <c r="T1" s="273"/>
      <c r="U1" s="274">
        <f>ตั้งค่าเดือน!$D$5</f>
        <v>2563</v>
      </c>
      <c r="V1" s="263"/>
      <c r="W1" s="263"/>
      <c r="X1" s="264"/>
      <c r="Y1" s="280"/>
      <c r="Z1" s="281"/>
      <c r="AA1" s="281"/>
      <c r="AB1" s="281"/>
      <c r="AC1" s="281"/>
      <c r="AD1" s="281"/>
      <c r="AE1" s="281"/>
      <c r="AF1" s="281"/>
      <c r="AG1" s="281"/>
      <c r="AH1" s="282"/>
      <c r="AI1" s="283" t="s">
        <v>213</v>
      </c>
      <c r="AJ1" s="277" t="s">
        <v>93</v>
      </c>
      <c r="AK1" s="278"/>
      <c r="AL1" s="278"/>
      <c r="AM1" s="279"/>
      <c r="AN1" s="208" t="s">
        <v>239</v>
      </c>
      <c r="AO1" s="201" t="s">
        <v>243</v>
      </c>
      <c r="AP1" s="209" t="str">
        <f>_xlfn.IFNA(IF(VLOOKUP(AO1,รายการ!$K$1:$L$36,2,FALSE)="","",HYPERLINK("#" &amp; VLOOKUP(AO1,รายการ!$K$1:$L$36,2,FALSE)  &amp; "","คลิก")),"")</f>
        <v>คลิก</v>
      </c>
      <c r="AQ1" s="126"/>
      <c r="AR1" s="126"/>
    </row>
    <row r="2" spans="1:44" x14ac:dyDescent="0.55000000000000004">
      <c r="A2" s="269"/>
      <c r="B2" s="269"/>
      <c r="C2" s="16" t="s">
        <v>63</v>
      </c>
      <c r="D2" s="131">
        <v>1</v>
      </c>
      <c r="E2" s="131">
        <f>D2+1</f>
        <v>2</v>
      </c>
      <c r="F2" s="131">
        <f t="shared" ref="F2:AG2" si="0">E2+1</f>
        <v>3</v>
      </c>
      <c r="G2" s="131">
        <f t="shared" si="0"/>
        <v>4</v>
      </c>
      <c r="H2" s="131">
        <f t="shared" si="0"/>
        <v>5</v>
      </c>
      <c r="I2" s="131">
        <f t="shared" si="0"/>
        <v>6</v>
      </c>
      <c r="J2" s="131">
        <f t="shared" si="0"/>
        <v>7</v>
      </c>
      <c r="K2" s="131">
        <f t="shared" si="0"/>
        <v>8</v>
      </c>
      <c r="L2" s="131">
        <f t="shared" si="0"/>
        <v>9</v>
      </c>
      <c r="M2" s="131">
        <f t="shared" si="0"/>
        <v>10</v>
      </c>
      <c r="N2" s="131">
        <f t="shared" si="0"/>
        <v>11</v>
      </c>
      <c r="O2" s="131">
        <f t="shared" si="0"/>
        <v>12</v>
      </c>
      <c r="P2" s="131">
        <f t="shared" si="0"/>
        <v>13</v>
      </c>
      <c r="Q2" s="131">
        <f t="shared" si="0"/>
        <v>14</v>
      </c>
      <c r="R2" s="131">
        <f t="shared" si="0"/>
        <v>15</v>
      </c>
      <c r="S2" s="131">
        <f t="shared" si="0"/>
        <v>16</v>
      </c>
      <c r="T2" s="131">
        <f t="shared" si="0"/>
        <v>17</v>
      </c>
      <c r="U2" s="131">
        <f t="shared" si="0"/>
        <v>18</v>
      </c>
      <c r="V2" s="131">
        <f t="shared" si="0"/>
        <v>19</v>
      </c>
      <c r="W2" s="131">
        <f t="shared" si="0"/>
        <v>20</v>
      </c>
      <c r="X2" s="131">
        <f t="shared" si="0"/>
        <v>21</v>
      </c>
      <c r="Y2" s="131">
        <f t="shared" si="0"/>
        <v>22</v>
      </c>
      <c r="Z2" s="131">
        <f t="shared" si="0"/>
        <v>23</v>
      </c>
      <c r="AA2" s="131">
        <f t="shared" si="0"/>
        <v>24</v>
      </c>
      <c r="AB2" s="131">
        <f t="shared" si="0"/>
        <v>25</v>
      </c>
      <c r="AC2" s="131">
        <f t="shared" si="0"/>
        <v>26</v>
      </c>
      <c r="AD2" s="131">
        <f t="shared" si="0"/>
        <v>27</v>
      </c>
      <c r="AE2" s="131">
        <f t="shared" si="0"/>
        <v>28</v>
      </c>
      <c r="AF2" s="131">
        <f t="shared" si="0"/>
        <v>29</v>
      </c>
      <c r="AG2" s="131">
        <f t="shared" si="0"/>
        <v>30</v>
      </c>
      <c r="AH2" s="131">
        <f>AG2+1</f>
        <v>31</v>
      </c>
      <c r="AI2" s="284"/>
      <c r="AJ2" s="275" t="str">
        <f>L1</f>
        <v>ตุลาคม</v>
      </c>
      <c r="AK2" s="275"/>
      <c r="AL2" s="275"/>
      <c r="AM2" s="276"/>
      <c r="AN2" s="125"/>
      <c r="AO2" s="125"/>
      <c r="AP2" s="125"/>
      <c r="AQ2" s="126"/>
      <c r="AR2" s="126"/>
    </row>
    <row r="3" spans="1:44" x14ac:dyDescent="0.55000000000000004">
      <c r="A3" s="270"/>
      <c r="B3" s="270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9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5"/>
      <c r="AO3" s="125"/>
      <c r="AP3" s="125"/>
      <c r="AQ3" s="126"/>
      <c r="AR3" s="126"/>
    </row>
    <row r="4" spans="1:44" x14ac:dyDescent="0.55000000000000004">
      <c r="A4" s="132">
        <f>รายชื่อนักเรียน!A2</f>
        <v>1</v>
      </c>
      <c r="B4" s="12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5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30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5"/>
      <c r="AO4" s="125"/>
      <c r="AP4" s="125"/>
      <c r="AQ4" s="126"/>
      <c r="AR4" s="126"/>
    </row>
    <row r="5" spans="1:44" x14ac:dyDescent="0.55000000000000004">
      <c r="A5" s="132">
        <f>รายชื่อนักเรียน!A3</f>
        <v>2</v>
      </c>
      <c r="B5" s="12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6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30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5"/>
      <c r="AO5" s="125"/>
      <c r="AP5" s="125"/>
      <c r="AQ5" s="126"/>
      <c r="AR5" s="126"/>
    </row>
    <row r="6" spans="1:44" x14ac:dyDescent="0.55000000000000004">
      <c r="A6" s="132">
        <f>รายชื่อนักเรียน!A4</f>
        <v>3</v>
      </c>
      <c r="B6" s="12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6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30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5"/>
      <c r="AO6" s="125"/>
      <c r="AP6" s="125"/>
      <c r="AQ6" s="126"/>
      <c r="AR6" s="126"/>
    </row>
    <row r="7" spans="1:44" x14ac:dyDescent="0.55000000000000004">
      <c r="A7" s="132">
        <f>รายชื่อนักเรียน!A5</f>
        <v>4</v>
      </c>
      <c r="B7" s="12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6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30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5"/>
      <c r="AO7" s="125"/>
      <c r="AP7" s="125"/>
      <c r="AQ7" s="126"/>
      <c r="AR7" s="126"/>
    </row>
    <row r="8" spans="1:44" x14ac:dyDescent="0.55000000000000004">
      <c r="A8" s="132">
        <f>รายชื่อนักเรียน!A6</f>
        <v>5</v>
      </c>
      <c r="B8" s="12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6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30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5"/>
      <c r="AO8" s="125"/>
      <c r="AP8" s="125"/>
      <c r="AQ8" s="126"/>
      <c r="AR8" s="126"/>
    </row>
    <row r="9" spans="1:44" x14ac:dyDescent="0.55000000000000004">
      <c r="A9" s="132">
        <f>รายชื่อนักเรียน!A7</f>
        <v>6</v>
      </c>
      <c r="B9" s="12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30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5"/>
      <c r="AO9" s="125"/>
      <c r="AP9" s="125"/>
      <c r="AQ9" s="126"/>
      <c r="AR9" s="126"/>
    </row>
    <row r="10" spans="1:44" x14ac:dyDescent="0.55000000000000004">
      <c r="A10" s="132">
        <f>รายชื่อนักเรียน!A8</f>
        <v>7</v>
      </c>
      <c r="B10" s="12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30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5"/>
      <c r="AO10" s="125"/>
      <c r="AP10" s="125"/>
      <c r="AQ10" s="126"/>
      <c r="AR10" s="126"/>
    </row>
    <row r="11" spans="1:44" x14ac:dyDescent="0.55000000000000004">
      <c r="A11" s="132">
        <f>รายชื่อนักเรียน!A9</f>
        <v>8</v>
      </c>
      <c r="B11" s="12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30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5"/>
      <c r="AO11" s="125"/>
      <c r="AP11" s="125"/>
      <c r="AQ11" s="126"/>
      <c r="AR11" s="126"/>
    </row>
    <row r="12" spans="1:44" x14ac:dyDescent="0.55000000000000004">
      <c r="A12" s="132">
        <f>รายชื่อนักเรียน!A10</f>
        <v>9</v>
      </c>
      <c r="B12" s="12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30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5"/>
      <c r="AO12" s="125"/>
      <c r="AP12" s="125"/>
      <c r="AQ12" s="126"/>
      <c r="AR12" s="126"/>
    </row>
    <row r="13" spans="1:44" x14ac:dyDescent="0.55000000000000004">
      <c r="A13" s="132">
        <f>รายชื่อนักเรียน!A11</f>
        <v>10</v>
      </c>
      <c r="B13" s="12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30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5"/>
      <c r="AO13" s="125"/>
      <c r="AP13" s="125"/>
      <c r="AQ13" s="126"/>
      <c r="AR13" s="126"/>
    </row>
    <row r="14" spans="1:44" x14ac:dyDescent="0.55000000000000004">
      <c r="A14" s="132">
        <f>รายชื่อนักเรียน!A12</f>
        <v>11</v>
      </c>
      <c r="B14" s="12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30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5"/>
      <c r="AO14" s="125"/>
      <c r="AP14" s="125"/>
      <c r="AQ14" s="126"/>
      <c r="AR14" s="126"/>
    </row>
    <row r="15" spans="1:44" x14ac:dyDescent="0.55000000000000004">
      <c r="A15" s="132">
        <f>รายชื่อนักเรียน!A13</f>
        <v>12</v>
      </c>
      <c r="B15" s="12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30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5"/>
      <c r="AO15" s="125"/>
      <c r="AP15" s="125"/>
      <c r="AQ15" s="126"/>
      <c r="AR15" s="126"/>
    </row>
    <row r="16" spans="1:44" x14ac:dyDescent="0.55000000000000004">
      <c r="A16" s="132">
        <f>รายชื่อนักเรียน!A14</f>
        <v>13</v>
      </c>
      <c r="B16" s="12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30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5"/>
      <c r="AO16" s="125"/>
      <c r="AP16" s="125"/>
      <c r="AQ16" s="126"/>
      <c r="AR16" s="126"/>
    </row>
    <row r="17" spans="1:44" x14ac:dyDescent="0.55000000000000004">
      <c r="A17" s="132">
        <f>รายชื่อนักเรียน!A15</f>
        <v>14</v>
      </c>
      <c r="B17" s="12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30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5"/>
      <c r="AO17" s="125"/>
      <c r="AP17" s="125"/>
      <c r="AQ17" s="126"/>
      <c r="AR17" s="126"/>
    </row>
    <row r="18" spans="1:44" x14ac:dyDescent="0.55000000000000004">
      <c r="A18" s="132">
        <f>รายชื่อนักเรียน!A16</f>
        <v>15</v>
      </c>
      <c r="B18" s="12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30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5"/>
      <c r="AO18" s="125"/>
      <c r="AP18" s="125"/>
      <c r="AQ18" s="126"/>
      <c r="AR18" s="126"/>
    </row>
    <row r="19" spans="1:44" x14ac:dyDescent="0.55000000000000004">
      <c r="A19" s="132">
        <f>รายชื่อนักเรียน!A17</f>
        <v>16</v>
      </c>
      <c r="B19" s="12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30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5"/>
      <c r="AO19" s="125"/>
      <c r="AP19" s="125"/>
      <c r="AQ19" s="126"/>
      <c r="AR19" s="126"/>
    </row>
    <row r="20" spans="1:44" x14ac:dyDescent="0.55000000000000004">
      <c r="A20" s="132">
        <f>รายชื่อนักเรียน!A18</f>
        <v>17</v>
      </c>
      <c r="B20" s="12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30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5"/>
      <c r="AO20" s="125"/>
      <c r="AP20" s="125"/>
      <c r="AQ20" s="126"/>
      <c r="AR20" s="126"/>
    </row>
    <row r="21" spans="1:44" x14ac:dyDescent="0.55000000000000004">
      <c r="A21" s="132">
        <f>รายชื่อนักเรียน!A19</f>
        <v>18</v>
      </c>
      <c r="B21" s="12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30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5"/>
      <c r="AO21" s="125"/>
      <c r="AP21" s="125"/>
      <c r="AQ21" s="126"/>
      <c r="AR21" s="126"/>
    </row>
    <row r="22" spans="1:44" x14ac:dyDescent="0.55000000000000004">
      <c r="A22" s="132">
        <f>รายชื่อนักเรียน!A20</f>
        <v>19</v>
      </c>
      <c r="B22" s="12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30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5"/>
      <c r="AO22" s="125"/>
      <c r="AP22" s="125"/>
      <c r="AQ22" s="126"/>
      <c r="AR22" s="126"/>
    </row>
    <row r="23" spans="1:44" x14ac:dyDescent="0.55000000000000004">
      <c r="A23" s="132">
        <f>รายชื่อนักเรียน!A21</f>
        <v>20</v>
      </c>
      <c r="B23" s="12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6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30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5"/>
      <c r="AO23" s="125"/>
      <c r="AP23" s="125"/>
      <c r="AQ23" s="126"/>
      <c r="AR23" s="126"/>
    </row>
    <row r="24" spans="1:44" x14ac:dyDescent="0.55000000000000004">
      <c r="A24" s="132">
        <f>รายชื่อนักเรียน!A22</f>
        <v>21</v>
      </c>
      <c r="B24" s="12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6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30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5"/>
      <c r="AO24" s="125"/>
      <c r="AP24" s="125"/>
      <c r="AQ24" s="126"/>
      <c r="AR24" s="126"/>
    </row>
    <row r="25" spans="1:44" x14ac:dyDescent="0.55000000000000004">
      <c r="A25" s="132">
        <f>รายชื่อนักเรียน!A23</f>
        <v>22</v>
      </c>
      <c r="B25" s="12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6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30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5"/>
      <c r="AO25" s="125"/>
      <c r="AP25" s="125"/>
      <c r="AQ25" s="126"/>
      <c r="AR25" s="126"/>
    </row>
    <row r="26" spans="1:44" x14ac:dyDescent="0.55000000000000004">
      <c r="A26" s="132">
        <f>รายชื่อนักเรียน!A24</f>
        <v>23</v>
      </c>
      <c r="B26" s="12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30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5"/>
      <c r="AO26" s="125"/>
      <c r="AP26" s="125"/>
      <c r="AQ26" s="126"/>
      <c r="AR26" s="126"/>
    </row>
    <row r="27" spans="1:44" x14ac:dyDescent="0.55000000000000004">
      <c r="A27" s="132">
        <f>รายชื่อนักเรียน!A25</f>
        <v>24</v>
      </c>
      <c r="B27" s="12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30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5"/>
      <c r="AO27" s="125"/>
      <c r="AP27" s="125"/>
      <c r="AQ27" s="126"/>
      <c r="AR27" s="126"/>
    </row>
    <row r="28" spans="1:44" x14ac:dyDescent="0.55000000000000004">
      <c r="A28" s="132">
        <f>รายชื่อนักเรียน!A26</f>
        <v>25</v>
      </c>
      <c r="B28" s="12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30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5"/>
      <c r="AO28" s="125"/>
      <c r="AP28" s="125"/>
      <c r="AQ28" s="126"/>
      <c r="AR28" s="126"/>
    </row>
    <row r="29" spans="1:44" x14ac:dyDescent="0.55000000000000004">
      <c r="A29" s="132">
        <f>รายชื่อนักเรียน!A27</f>
        <v>26</v>
      </c>
      <c r="B29" s="12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6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30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5"/>
      <c r="AO29" s="125"/>
      <c r="AP29" s="125"/>
      <c r="AQ29" s="126"/>
      <c r="AR29" s="126"/>
    </row>
    <row r="30" spans="1:44" x14ac:dyDescent="0.55000000000000004">
      <c r="A30" s="132">
        <f>รายชื่อนักเรียน!A28</f>
        <v>27</v>
      </c>
      <c r="B30" s="12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6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30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5"/>
      <c r="AO30" s="125"/>
      <c r="AP30" s="125"/>
      <c r="AQ30" s="126"/>
      <c r="AR30" s="126"/>
    </row>
    <row r="31" spans="1:44" x14ac:dyDescent="0.55000000000000004">
      <c r="A31" s="132">
        <f>รายชื่อนักเรียน!A29</f>
        <v>28</v>
      </c>
      <c r="B31" s="12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6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30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5"/>
      <c r="AO31" s="125"/>
      <c r="AP31" s="125"/>
      <c r="AQ31" s="126"/>
      <c r="AR31" s="126"/>
    </row>
    <row r="32" spans="1:44" x14ac:dyDescent="0.55000000000000004">
      <c r="A32" s="132">
        <f>รายชื่อนักเรียน!A30</f>
        <v>29</v>
      </c>
      <c r="B32" s="12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6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30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5"/>
      <c r="AO32" s="125"/>
      <c r="AP32" s="125"/>
      <c r="AQ32" s="126"/>
      <c r="AR32" s="126"/>
    </row>
    <row r="33" spans="1:44" x14ac:dyDescent="0.55000000000000004">
      <c r="A33" s="132">
        <f>รายชื่อนักเรียน!A31</f>
        <v>30</v>
      </c>
      <c r="B33" s="12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6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30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5"/>
      <c r="AO33" s="125"/>
      <c r="AP33" s="125"/>
      <c r="AQ33" s="126"/>
      <c r="AR33" s="126"/>
    </row>
    <row r="34" spans="1:44" x14ac:dyDescent="0.55000000000000004">
      <c r="A34" s="132">
        <f>รายชื่อนักเรียน!A32</f>
        <v>31</v>
      </c>
      <c r="B34" s="12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30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5"/>
      <c r="AO34" s="125"/>
      <c r="AP34" s="125"/>
      <c r="AQ34" s="126"/>
      <c r="AR34" s="126"/>
    </row>
    <row r="35" spans="1:44" x14ac:dyDescent="0.55000000000000004">
      <c r="A35" s="132">
        <f>รายชื่อนักเรียน!A33</f>
        <v>32</v>
      </c>
      <c r="B35" s="12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30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5"/>
      <c r="AO35" s="125"/>
      <c r="AP35" s="125"/>
      <c r="AQ35" s="126"/>
      <c r="AR35" s="126"/>
    </row>
    <row r="36" spans="1:44" x14ac:dyDescent="0.55000000000000004">
      <c r="A36" s="132">
        <f>รายชื่อนักเรียน!A34</f>
        <v>33</v>
      </c>
      <c r="B36" s="12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30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5"/>
      <c r="AO36" s="125"/>
      <c r="AP36" s="125"/>
      <c r="AQ36" s="126"/>
      <c r="AR36" s="126"/>
    </row>
    <row r="37" spans="1:44" x14ac:dyDescent="0.55000000000000004">
      <c r="A37" s="132">
        <f>รายชื่อนักเรียน!A35</f>
        <v>34</v>
      </c>
      <c r="B37" s="12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30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5"/>
      <c r="AO37" s="125"/>
      <c r="AP37" s="125"/>
      <c r="AQ37" s="126"/>
      <c r="AR37" s="126"/>
    </row>
    <row r="38" spans="1:44" x14ac:dyDescent="0.55000000000000004">
      <c r="A38" s="132">
        <f>รายชื่อนักเรียน!A36</f>
        <v>35</v>
      </c>
      <c r="B38" s="12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30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5"/>
      <c r="AO38" s="125"/>
      <c r="AP38" s="125"/>
      <c r="AQ38" s="126"/>
      <c r="AR38" s="126"/>
    </row>
    <row r="39" spans="1:44" x14ac:dyDescent="0.55000000000000004">
      <c r="A39" s="132">
        <f>รายชื่อนักเรียน!A37</f>
        <v>36</v>
      </c>
      <c r="B39" s="12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30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5"/>
      <c r="AO39" s="125"/>
      <c r="AP39" s="125"/>
      <c r="AQ39" s="126"/>
      <c r="AR39" s="126"/>
    </row>
    <row r="40" spans="1:44" x14ac:dyDescent="0.55000000000000004">
      <c r="A40" s="132">
        <f>รายชื่อนักเรียน!A38</f>
        <v>37</v>
      </c>
      <c r="B40" s="12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30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5"/>
      <c r="AO40" s="125"/>
      <c r="AP40" s="125"/>
      <c r="AQ40" s="126"/>
      <c r="AR40" s="126"/>
    </row>
    <row r="41" spans="1:44" x14ac:dyDescent="0.55000000000000004">
      <c r="A41" s="132">
        <f>รายชื่อนักเรียน!A39</f>
        <v>38</v>
      </c>
      <c r="B41" s="12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30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5"/>
      <c r="AO41" s="125"/>
      <c r="AP41" s="125"/>
      <c r="AQ41" s="126"/>
      <c r="AR41" s="126"/>
    </row>
    <row r="42" spans="1:44" x14ac:dyDescent="0.55000000000000004">
      <c r="A42" s="132">
        <f>รายชื่อนักเรียน!A40</f>
        <v>39</v>
      </c>
      <c r="B42" s="12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30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5"/>
      <c r="AO42" s="125"/>
      <c r="AP42" s="125"/>
      <c r="AQ42" s="126"/>
      <c r="AR42" s="126"/>
    </row>
    <row r="43" spans="1:44" x14ac:dyDescent="0.55000000000000004">
      <c r="A43" s="132">
        <f>รายชื่อนักเรียน!A41</f>
        <v>40</v>
      </c>
      <c r="B43" s="12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30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5"/>
      <c r="AO43" s="125"/>
      <c r="AP43" s="125"/>
      <c r="AQ43" s="126"/>
      <c r="AR43" s="126"/>
    </row>
    <row r="44" spans="1:44" x14ac:dyDescent="0.55000000000000004">
      <c r="A44" s="132">
        <f>รายชื่อนักเรียน!A42</f>
        <v>41</v>
      </c>
      <c r="B44" s="12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30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5"/>
      <c r="AO44" s="125"/>
      <c r="AP44" s="125"/>
      <c r="AQ44" s="126"/>
      <c r="AR44" s="126"/>
    </row>
    <row r="45" spans="1:44" x14ac:dyDescent="0.55000000000000004">
      <c r="A45" s="132">
        <f>รายชื่อนักเรียน!A43</f>
        <v>42</v>
      </c>
      <c r="B45" s="12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30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5"/>
      <c r="AO45" s="125"/>
      <c r="AP45" s="125"/>
      <c r="AQ45" s="126"/>
      <c r="AR45" s="126"/>
    </row>
    <row r="46" spans="1:44" x14ac:dyDescent="0.55000000000000004">
      <c r="A46" s="132">
        <f>รายชื่อนักเรียน!A44</f>
        <v>43</v>
      </c>
      <c r="B46" s="12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30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5"/>
      <c r="AO46" s="125"/>
      <c r="AP46" s="125"/>
      <c r="AQ46" s="126"/>
      <c r="AR46" s="126"/>
    </row>
    <row r="47" spans="1:44" x14ac:dyDescent="0.55000000000000004">
      <c r="A47" s="132">
        <f>รายชื่อนักเรียน!A45</f>
        <v>44</v>
      </c>
      <c r="B47" s="12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30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5"/>
      <c r="AO47" s="125"/>
      <c r="AP47" s="125"/>
      <c r="AQ47" s="126"/>
      <c r="AR47" s="126"/>
    </row>
    <row r="48" spans="1:44" x14ac:dyDescent="0.55000000000000004">
      <c r="A48" s="132">
        <f>รายชื่อนักเรียน!A46</f>
        <v>45</v>
      </c>
      <c r="B48" s="12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6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30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5"/>
      <c r="AO48" s="125"/>
      <c r="AP48" s="125"/>
      <c r="AQ48" s="126"/>
      <c r="AR48" s="126"/>
    </row>
    <row r="49" spans="1:44" x14ac:dyDescent="0.55000000000000004">
      <c r="A49" s="132">
        <f>รายชื่อนักเรียน!A47</f>
        <v>46</v>
      </c>
      <c r="B49" s="12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30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5"/>
      <c r="AO49" s="125"/>
      <c r="AP49" s="125"/>
      <c r="AQ49" s="126"/>
      <c r="AR49" s="126"/>
    </row>
    <row r="50" spans="1:44" x14ac:dyDescent="0.55000000000000004">
      <c r="A50" s="132">
        <f>รายชื่อนักเรียน!A48</f>
        <v>47</v>
      </c>
      <c r="B50" s="12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6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30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5"/>
      <c r="AO50" s="125"/>
      <c r="AP50" s="125"/>
      <c r="AQ50" s="126"/>
      <c r="AR50" s="126"/>
    </row>
    <row r="51" spans="1:44" x14ac:dyDescent="0.55000000000000004">
      <c r="A51" s="132">
        <f>รายชื่อนักเรียน!A49</f>
        <v>48</v>
      </c>
      <c r="B51" s="12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30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5"/>
      <c r="AO51" s="125"/>
      <c r="AP51" s="125"/>
      <c r="AQ51" s="126"/>
      <c r="AR51" s="126"/>
    </row>
    <row r="52" spans="1:44" x14ac:dyDescent="0.55000000000000004">
      <c r="A52" s="132">
        <f>รายชื่อนักเรียน!A50</f>
        <v>49</v>
      </c>
      <c r="B52" s="12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30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5"/>
      <c r="AO52" s="125"/>
      <c r="AP52" s="125"/>
      <c r="AQ52" s="126"/>
      <c r="AR52" s="126"/>
    </row>
    <row r="53" spans="1:44" x14ac:dyDescent="0.55000000000000004">
      <c r="A53" s="132">
        <f>รายชื่อนักเรียน!A51</f>
        <v>50</v>
      </c>
      <c r="B53" s="12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6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30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5"/>
      <c r="AO53" s="125"/>
      <c r="AP53" s="125"/>
      <c r="AQ53" s="126"/>
      <c r="AR53" s="126"/>
    </row>
    <row r="54" spans="1:44" x14ac:dyDescent="0.55000000000000004">
      <c r="A54" s="132">
        <f>รายชื่อนักเรียน!A52</f>
        <v>51</v>
      </c>
      <c r="B54" s="12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6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30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5"/>
      <c r="AO54" s="125"/>
      <c r="AP54" s="125"/>
      <c r="AQ54" s="126"/>
      <c r="AR54" s="126"/>
    </row>
    <row r="55" spans="1:44" x14ac:dyDescent="0.55000000000000004">
      <c r="A55" s="132">
        <f>รายชื่อนักเรียน!A53</f>
        <v>52</v>
      </c>
      <c r="B55" s="12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6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30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5"/>
      <c r="AO55" s="125"/>
      <c r="AP55" s="125"/>
      <c r="AQ55" s="126"/>
      <c r="AR55" s="126"/>
    </row>
    <row r="56" spans="1:44" x14ac:dyDescent="0.55000000000000004">
      <c r="A56" s="132">
        <f>รายชื่อนักเรียน!A54</f>
        <v>53</v>
      </c>
      <c r="B56" s="12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6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30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5"/>
      <c r="AO56" s="125"/>
      <c r="AP56" s="125"/>
      <c r="AQ56" s="126"/>
      <c r="AR56" s="126"/>
    </row>
    <row r="57" spans="1:44" x14ac:dyDescent="0.55000000000000004">
      <c r="A57" s="132">
        <f>รายชื่อนักเรียน!A55</f>
        <v>54</v>
      </c>
      <c r="B57" s="12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6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30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5"/>
      <c r="AO57" s="125"/>
      <c r="AP57" s="125"/>
      <c r="AQ57" s="126"/>
      <c r="AR57" s="126"/>
    </row>
    <row r="58" spans="1:44" x14ac:dyDescent="0.55000000000000004">
      <c r="A58" s="132">
        <f>รายชื่อนักเรียน!A56</f>
        <v>55</v>
      </c>
      <c r="B58" s="12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30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5"/>
      <c r="AO58" s="125"/>
      <c r="AP58" s="125"/>
      <c r="AQ58" s="126"/>
      <c r="AR58" s="126"/>
    </row>
    <row r="59" spans="1:44" x14ac:dyDescent="0.55000000000000004">
      <c r="A59" s="132">
        <f>รายชื่อนักเรียน!A57</f>
        <v>56</v>
      </c>
      <c r="B59" s="12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30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5"/>
      <c r="AO59" s="125"/>
      <c r="AP59" s="125"/>
      <c r="AQ59" s="126"/>
      <c r="AR59" s="126"/>
    </row>
    <row r="60" spans="1:44" x14ac:dyDescent="0.55000000000000004">
      <c r="A60" s="132">
        <f>รายชื่อนักเรียน!A58</f>
        <v>57</v>
      </c>
      <c r="B60" s="12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30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5"/>
      <c r="AO60" s="125"/>
      <c r="AP60" s="125"/>
      <c r="AQ60" s="126"/>
      <c r="AR60" s="126"/>
    </row>
    <row r="61" spans="1:44" x14ac:dyDescent="0.55000000000000004">
      <c r="A61" s="132">
        <f>รายชื่อนักเรียน!A59</f>
        <v>58</v>
      </c>
      <c r="B61" s="12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30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5"/>
      <c r="AO61" s="125"/>
      <c r="AP61" s="125"/>
      <c r="AQ61" s="126"/>
      <c r="AR61" s="126"/>
    </row>
    <row r="62" spans="1:44" x14ac:dyDescent="0.55000000000000004">
      <c r="A62" s="132">
        <f>รายชื่อนักเรียน!A60</f>
        <v>59</v>
      </c>
      <c r="B62" s="12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30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5"/>
      <c r="AO62" s="125"/>
      <c r="AP62" s="125"/>
      <c r="AQ62" s="126"/>
      <c r="AR62" s="126"/>
    </row>
    <row r="63" spans="1:44" x14ac:dyDescent="0.55000000000000004">
      <c r="A63" s="132">
        <f>รายชื่อนักเรียน!A61</f>
        <v>60</v>
      </c>
      <c r="B63" s="12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30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5"/>
      <c r="AO63" s="125"/>
      <c r="AP63" s="125"/>
      <c r="AQ63" s="126"/>
      <c r="AR63" s="126"/>
    </row>
    <row r="64" spans="1:44" x14ac:dyDescent="0.55000000000000004">
      <c r="A64" s="252" t="s">
        <v>214</v>
      </c>
      <c r="B64" s="253"/>
      <c r="C64" s="254"/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7"/>
      <c r="AJ64" s="258"/>
      <c r="AK64" s="259"/>
      <c r="AL64" s="259"/>
      <c r="AM64" s="260"/>
      <c r="AN64" s="125"/>
      <c r="AO64" s="125"/>
      <c r="AP64" s="125"/>
      <c r="AQ64" s="126"/>
      <c r="AR64" s="126"/>
    </row>
  </sheetData>
  <sheetProtection algorithmName="SHA-512" hashValue="0E+NvA9R6AKd3JUrNcIq/aljnnHtMvbxrrVbhI4qQf7POPm2J9ndBFZai1dUxMQhSKE+jtF9XGXLrtLOFBJ9DQ==" saltValue="oBKkvKyJ8RVWC7DZUhIqLA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7" priority="5" operator="equal">
      <formula>"อา"</formula>
    </cfRule>
    <cfRule type="cellIs" dxfId="196" priority="12" operator="equal">
      <formula>"จ"</formula>
    </cfRule>
  </conditionalFormatting>
  <conditionalFormatting sqref="K3:AH3">
    <cfRule type="cellIs" dxfId="195" priority="6" operator="equal">
      <formula>"อา"</formula>
    </cfRule>
    <cfRule type="cellIs" dxfId="194" priority="7" operator="equal">
      <formula>"ส"</formula>
    </cfRule>
    <cfRule type="cellIs" dxfId="193" priority="8" operator="equal">
      <formula>"ศ"</formula>
    </cfRule>
    <cfRule type="cellIs" dxfId="192" priority="9" operator="equal">
      <formula>"พฤ"</formula>
    </cfRule>
    <cfRule type="cellIs" dxfId="191" priority="10" operator="equal">
      <formula>"พ"</formula>
    </cfRule>
    <cfRule type="cellIs" dxfId="190" priority="11" operator="equal">
      <formula>"อ"</formula>
    </cfRule>
  </conditionalFormatting>
  <conditionalFormatting sqref="D4:AH63">
    <cfRule type="cellIs" dxfId="189" priority="1" operator="equal">
      <formula>"ข"</formula>
    </cfRule>
    <cfRule type="cellIs" dxfId="188" priority="2" operator="equal">
      <formula>"ล"</formula>
    </cfRule>
    <cfRule type="cellIs" dxfId="187" priority="3" operator="equal">
      <formula>"ป"</formula>
    </cfRule>
    <cfRule type="cellIs" dxfId="186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E896A8D-ED41-4416-B3F0-3BE86FEB337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3E0CE74C-09EE-466F-A605-517CF540B4FB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A81F4BF2-41EC-4191-8CB6-E3E8971E4ED6}">
          <x14:formula1>
            <xm:f>รายการ!$K$2:$K$36</xm:f>
          </x14:formula1>
          <xm:sqref>AO1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36</vt:i4>
      </vt:variant>
      <vt:variant>
        <vt:lpstr>ช่วงที่มีชื่อ</vt:lpstr>
      </vt:variant>
      <vt:variant>
        <vt:i4>21</vt:i4>
      </vt:variant>
    </vt:vector>
  </HeadingPairs>
  <TitlesOfParts>
    <vt:vector size="57" baseType="lpstr">
      <vt:lpstr>รายการ</vt:lpstr>
      <vt:lpstr>ตั้งค่าปพ5</vt:lpstr>
      <vt:lpstr>รายชื่อนักเรียน</vt:lpstr>
      <vt:lpstr>ตั้งค่าเดือน</vt:lpstr>
      <vt:lpstr>ตั้งค่าประเมิน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เม.ย.</vt:lpstr>
      <vt:lpstr>พ.ค.</vt:lpstr>
      <vt:lpstr>สรุปเวลาเรียน</vt:lpstr>
      <vt:lpstr>ประเมินตัวชี้วัด</vt:lpstr>
      <vt:lpstr>คะแนนภาคเรียนที่1</vt:lpstr>
      <vt:lpstr>คะแนนภาคเรียนที่2</vt:lpstr>
      <vt:lpstr>สรุปคะแนนตลอดปีกศ</vt:lpstr>
      <vt:lpstr>ประเมินคุณลักษณะ</vt:lpstr>
      <vt:lpstr>ประเมินอ่านคิดเขียน</vt:lpstr>
      <vt:lpstr>พิมพ์ปกปพ.5</vt:lpstr>
      <vt:lpstr>พิมพ์รายชื่อนักเรียน</vt:lpstr>
      <vt:lpstr>พิมพ์เวลาเรียน</vt:lpstr>
      <vt:lpstr>พิมพ์สรุปเวลาเรียน</vt:lpstr>
      <vt:lpstr>พิมพ์ประเมินตัวชี้วัด</vt:lpstr>
      <vt:lpstr>พิมพ์คะแนนภาคเรียนที่1</vt:lpstr>
      <vt:lpstr>พิมพ์คะแนนภาคเรียนที่2</vt:lpstr>
      <vt:lpstr>พิมพ์สรุปผลการเรียน</vt:lpstr>
      <vt:lpstr>พิมพ์คุณลักษณะอันพึงประสงค์</vt:lpstr>
      <vt:lpstr>พิมพ์ประเมินคุณลักษณะ</vt:lpstr>
      <vt:lpstr>พิมพ์อ่านคิดเขียน</vt:lpstr>
      <vt:lpstr>พิมพ์สรุปผลพัฒนาผู้เรียน</vt:lpstr>
      <vt:lpstr>พิมพ์ปกหลัง</vt:lpstr>
      <vt:lpstr>พิมพ์คะแนนภาคเรียนที่1!Print_Area</vt:lpstr>
      <vt:lpstr>พิมพ์คะแนนภาคเรียนที่2!Print_Area</vt:lpstr>
      <vt:lpstr>พิมพ์คุณลักษณะอันพึงประสงค์!Print_Area</vt:lpstr>
      <vt:lpstr>พิมพ์ปกปพ.5!Print_Area</vt:lpstr>
      <vt:lpstr>พิมพ์ปกหลัง!Print_Area</vt:lpstr>
      <vt:lpstr>พิมพ์ประเมินคุณลักษณะ!Print_Area</vt:lpstr>
      <vt:lpstr>พิมพ์ประเมินตัวชี้วัด!Print_Area</vt:lpstr>
      <vt:lpstr>พิมพ์รายชื่อนักเรียน!Print_Area</vt:lpstr>
      <vt:lpstr>พิมพ์เวลาเรียน!Print_Area</vt:lpstr>
      <vt:lpstr>พิมพ์สรุปผลการเรียน!Print_Area</vt:lpstr>
      <vt:lpstr>พิมพ์สรุปผลพัฒนาผู้เรียน!Print_Area</vt:lpstr>
      <vt:lpstr>พิมพ์สรุปเวลาเรียน!Print_Area</vt:lpstr>
      <vt:lpstr>พิมพ์อ่านคิดเขียน!Print_Area</vt:lpstr>
      <vt:lpstr>พิมพ์คะแนนภาคเรียนที่1!Print_Titles</vt:lpstr>
      <vt:lpstr>พิมพ์คะแนนภาคเรียนที่2!Print_Titles</vt:lpstr>
      <vt:lpstr>พิมพ์ประเมินคุณลักษณะ!Print_Titles</vt:lpstr>
      <vt:lpstr>พิมพ์ประเมินตัวชี้วัด!Print_Titles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พิมพ์อ่านคิดเขียน!Print_Titles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บุญธรรม บุญลาภังค์</cp:lastModifiedBy>
  <cp:lastPrinted>2020-04-11T03:10:13Z</cp:lastPrinted>
  <dcterms:created xsi:type="dcterms:W3CDTF">2020-03-31T12:59:46Z</dcterms:created>
  <dcterms:modified xsi:type="dcterms:W3CDTF">2020-04-23T00:24:44Z</dcterms:modified>
</cp:coreProperties>
</file>